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ores" sheetId="1" r:id="rId3"/>
    <sheet state="visible" name="Varsity" sheetId="2" r:id="rId4"/>
  </sheets>
  <definedNames/>
  <calcPr/>
</workbook>
</file>

<file path=xl/sharedStrings.xml><?xml version="1.0" encoding="utf-8"?>
<sst xmlns="http://schemas.openxmlformats.org/spreadsheetml/2006/main" count="97" uniqueCount="67">
  <si>
    <t>HOME TEAM:</t>
  </si>
  <si>
    <t>Neenah</t>
  </si>
  <si>
    <t>COMMENTS:</t>
  </si>
  <si>
    <t>Front 9</t>
  </si>
  <si>
    <t>AWAY TEAM:</t>
  </si>
  <si>
    <t>Appleton West</t>
  </si>
  <si>
    <t>COACHES:</t>
  </si>
  <si>
    <t>Buss/Porter</t>
  </si>
  <si>
    <t>CONDITIONS:</t>
  </si>
  <si>
    <t>DATE/SITE:</t>
  </si>
  <si>
    <t>Ridgeway</t>
  </si>
  <si>
    <t>Holes:</t>
  </si>
  <si>
    <t>Par:</t>
  </si>
  <si>
    <t xml:space="preserve">TEAM: </t>
  </si>
  <si>
    <t>TOTAL</t>
  </si>
  <si>
    <t xml:space="preserve">Top </t>
  </si>
  <si>
    <t>Four</t>
  </si>
  <si>
    <t>Annika Searles</t>
  </si>
  <si>
    <t>Lydia Barry</t>
  </si>
  <si>
    <t>Annika</t>
  </si>
  <si>
    <t>Lilly Quella</t>
  </si>
  <si>
    <t>Anna Blair</t>
  </si>
  <si>
    <t>Lilly</t>
  </si>
  <si>
    <t>Adrianne Oitzinger</t>
  </si>
  <si>
    <t>Addison Edmunds</t>
  </si>
  <si>
    <t>Jordyn</t>
  </si>
  <si>
    <t>Jordyn Brockman</t>
  </si>
  <si>
    <t>Chloe Didreckson</t>
  </si>
  <si>
    <t xml:space="preserve">Carly </t>
  </si>
  <si>
    <t>Carly Callahan</t>
  </si>
  <si>
    <t>Mariah Frase</t>
  </si>
  <si>
    <t>Ellie Buss</t>
  </si>
  <si>
    <t>Danica LaFave</t>
  </si>
  <si>
    <t>Rylee Ehlke</t>
  </si>
  <si>
    <t>Ally Koehler</t>
  </si>
  <si>
    <t>Addison</t>
  </si>
  <si>
    <t>Emma Oehlenschlager</t>
  </si>
  <si>
    <t>Allison Lemke</t>
  </si>
  <si>
    <t xml:space="preserve"> </t>
  </si>
  <si>
    <t>Lydia</t>
  </si>
  <si>
    <t>Brenna Pickett</t>
  </si>
  <si>
    <t>Ali Raddatz</t>
  </si>
  <si>
    <t>Chloe</t>
  </si>
  <si>
    <t>Audrey Wilgreen</t>
  </si>
  <si>
    <t>Piper Weigman</t>
  </si>
  <si>
    <t>Anna</t>
  </si>
  <si>
    <t>Ally Buss</t>
  </si>
  <si>
    <t>Teyah Zaruba</t>
  </si>
  <si>
    <t>Fox Valley Association</t>
  </si>
  <si>
    <t>Varsity</t>
  </si>
  <si>
    <t>Match Date:</t>
  </si>
  <si>
    <t xml:space="preserve">          Team Score</t>
  </si>
  <si>
    <t>School Reporting:</t>
  </si>
  <si>
    <t>-----&gt;</t>
  </si>
  <si>
    <t>Opponent:</t>
  </si>
  <si>
    <t>E-Mail this form to: jstrick@neenah.k12.wi.us as an attachment</t>
  </si>
  <si>
    <t>9 Hole</t>
  </si>
  <si>
    <t>Position</t>
  </si>
  <si>
    <t>Opponents</t>
  </si>
  <si>
    <t>Name (First Last)</t>
  </si>
  <si>
    <t>School</t>
  </si>
  <si>
    <t>Score</t>
  </si>
  <si>
    <t>Finish Points</t>
  </si>
  <si>
    <t>Beaten</t>
  </si>
  <si>
    <t>A West</t>
  </si>
  <si>
    <t>Lydia Berry</t>
  </si>
  <si>
    <t>Adriannne Oitzinger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</si>
</sst>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0.0"/>
      <color rgb="FF000000"/>
      <name val="Verdana"/>
    </font>
    <font>
      <sz val="10.0"/>
      <name val="Verdana"/>
    </font>
    <font>
      <b/>
      <sz val="10.0"/>
      <name val="Verdana"/>
    </font>
    <font/>
    <font>
      <i/>
      <sz val="8.0"/>
      <name val="Verdana"/>
    </font>
    <font>
      <name val="Verdana"/>
    </font>
    <font>
      <b/>
      <sz val="14.0"/>
      <name val="Verdana"/>
    </font>
    <font>
      <b/>
      <sz val="8.0"/>
      <name val="Verdana"/>
    </font>
    <font>
      <name val="Arial"/>
    </font>
    <font>
      <sz val="11.0"/>
      <color rgb="FF000000"/>
      <name val="Inconsolata"/>
    </font>
    <font>
      <sz val="9.0"/>
      <name val="Verdana"/>
    </font>
    <font>
      <sz val="10.0"/>
      <name val="Arial"/>
    </font>
    <font>
      <sz val="7.0"/>
      <color rgb="FFFFFFFF"/>
      <name val="Verdana"/>
    </font>
    <font>
      <color rgb="FF000000"/>
      <name val="Arial"/>
    </font>
    <font>
      <sz val="10.0"/>
      <color rgb="FF000000"/>
      <name val="Arial"/>
    </font>
    <font>
      <sz val="7.0"/>
      <name val="Verdana"/>
    </font>
    <font>
      <b/>
      <sz val="23.0"/>
      <name val="Arial"/>
    </font>
    <font>
      <sz val="23.0"/>
      <name val="Verdana"/>
    </font>
    <font>
      <b/>
      <sz val="20.0"/>
      <name val="Arial"/>
    </font>
    <font>
      <sz val="14.0"/>
      <name val="Verdana"/>
    </font>
    <font>
      <b/>
      <color rgb="FF0000D4"/>
      <name val="Arial"/>
    </font>
    <font>
      <color rgb="FFFFFFFF"/>
      <name val="Verdana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548DD4"/>
        <bgColor rgb="FF548DD4"/>
      </patternFill>
    </fill>
    <fill>
      <patternFill patternType="solid">
        <fgColor rgb="FFCCFFFF"/>
        <bgColor rgb="FFCCFFFF"/>
      </patternFill>
    </fill>
    <fill>
      <patternFill patternType="solid">
        <fgColor rgb="FFFABF8F"/>
        <bgColor rgb="FFFABF8F"/>
      </patternFill>
    </fill>
  </fills>
  <borders count="26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0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ill="1" applyFont="1">
      <alignment horizontal="center" shrinkToFit="0" vertical="center" wrapText="1"/>
    </xf>
    <xf borderId="6" fillId="0" fontId="1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8" fillId="0" fontId="3" numFmtId="0" xfId="0" applyBorder="1" applyFont="1"/>
    <xf borderId="9" fillId="0" fontId="3" numFmtId="0" xfId="0" applyBorder="1" applyFont="1"/>
    <xf borderId="0" fillId="0" fontId="1" numFmtId="0" xfId="0" applyAlignment="1" applyFont="1">
      <alignment shrinkToFit="0" vertical="center" wrapText="0"/>
    </xf>
    <xf borderId="10" fillId="0" fontId="3" numFmtId="0" xfId="0" applyBorder="1" applyFont="1"/>
    <xf borderId="0" fillId="0" fontId="2" numFmtId="0" xfId="0" applyAlignment="1" applyFont="1">
      <alignment horizontal="center" shrinkToFit="0" vertical="center" wrapText="1"/>
    </xf>
    <xf borderId="11" fillId="0" fontId="3" numFmtId="0" xfId="0" applyBorder="1" applyFont="1"/>
    <xf borderId="0" fillId="0" fontId="2" numFmtId="0" xfId="0" applyAlignment="1" applyFont="1">
      <alignment shrinkToFit="0" vertical="center" wrapText="1"/>
    </xf>
    <xf borderId="5" fillId="2" fontId="2" numFmtId="0" xfId="0" applyAlignment="1" applyBorder="1" applyFont="1">
      <alignment shrinkToFit="0" vertical="center" wrapText="1"/>
    </xf>
    <xf borderId="12" fillId="0" fontId="3" numFmtId="0" xfId="0" applyBorder="1" applyFont="1"/>
    <xf borderId="13" fillId="0" fontId="2" numFmtId="0" xfId="0" applyAlignment="1" applyBorder="1" applyFont="1">
      <alignment horizontal="center" shrinkToFit="0" vertical="center" wrapText="1"/>
    </xf>
    <xf borderId="13" fillId="0" fontId="3" numFmtId="0" xfId="0" applyBorder="1" applyFont="1"/>
    <xf borderId="14" fillId="0" fontId="3" numFmtId="0" xfId="0" applyBorder="1" applyFont="1"/>
    <xf borderId="8" fillId="0" fontId="2" numFmtId="0" xfId="0" applyAlignment="1" applyBorder="1" applyFont="1">
      <alignment horizontal="center" readingOrder="0" shrinkToFit="0" vertical="center" wrapText="1"/>
    </xf>
    <xf borderId="2" fillId="0" fontId="2" numFmtId="14" xfId="0" applyAlignment="1" applyBorder="1" applyFont="1" applyNumberFormat="1">
      <alignment horizontal="center" readingOrder="0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5" fillId="2" fontId="1" numFmtId="0" xfId="0" applyAlignment="1" applyBorder="1" applyFont="1">
      <alignment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1" fillId="0" fontId="4" numFmtId="0" xfId="0" applyAlignment="1" applyBorder="1" applyFont="1">
      <alignment horizontal="center" shrinkToFit="0" vertical="center" wrapText="0"/>
    </xf>
    <xf borderId="5" fillId="2" fontId="4" numFmtId="0" xfId="0" applyAlignment="1" applyBorder="1" applyFont="1">
      <alignment horizontal="center" shrinkToFit="0" vertical="center" wrapText="0"/>
    </xf>
    <xf borderId="1" fillId="0" fontId="5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vertical="center" wrapText="0"/>
    </xf>
    <xf borderId="5" fillId="2" fontId="1" numFmtId="0" xfId="0" applyAlignment="1" applyBorder="1" applyFont="1">
      <alignment horizontal="center" shrinkToFit="0" vertical="center" wrapText="0"/>
    </xf>
    <xf borderId="0" fillId="0" fontId="6" numFmtId="0" xfId="0" applyAlignment="1" applyFont="1">
      <alignment shrinkToFit="0" vertical="center" wrapText="0"/>
    </xf>
    <xf borderId="6" fillId="0" fontId="7" numFmtId="0" xfId="0" applyAlignment="1" applyBorder="1" applyFont="1">
      <alignment shrinkToFit="0" vertical="center" wrapText="0"/>
    </xf>
    <xf borderId="5" fillId="2" fontId="7" numFmtId="0" xfId="0" applyAlignment="1" applyBorder="1" applyFont="1">
      <alignment shrinkToFit="0" vertical="center" wrapText="0"/>
    </xf>
    <xf borderId="13" fillId="0" fontId="2" numFmtId="0" xfId="0" applyAlignment="1" applyBorder="1" applyFont="1">
      <alignment horizontal="center" readingOrder="0" shrinkToFit="0" vertical="center" wrapText="1"/>
    </xf>
    <xf borderId="1" fillId="0" fontId="7" numFmtId="0" xfId="0" applyAlignment="1" applyBorder="1" applyFont="1">
      <alignment shrinkToFit="0" vertical="center" wrapText="0"/>
    </xf>
    <xf borderId="0" fillId="3" fontId="8" numFmtId="0" xfId="0" applyAlignment="1" applyFill="1" applyFont="1">
      <alignment horizontal="right" vertical="bottom"/>
    </xf>
    <xf borderId="15" fillId="3" fontId="8" numFmtId="0" xfId="0" applyAlignment="1" applyBorder="1" applyFont="1">
      <alignment vertical="bottom"/>
    </xf>
    <xf borderId="1" fillId="0" fontId="1" numFmtId="0" xfId="0" applyAlignment="1" applyBorder="1" applyFont="1">
      <alignment readingOrder="0" shrinkToFit="0" vertical="center" wrapText="0"/>
    </xf>
    <xf borderId="15" fillId="0" fontId="5" numFmtId="0" xfId="0" applyAlignment="1" applyBorder="1" applyFont="1">
      <alignment horizontal="center" readingOrder="0" vertical="bottom"/>
    </xf>
    <xf borderId="4" fillId="0" fontId="2" numFmtId="0" xfId="0" applyAlignment="1" applyBorder="1" applyFont="1">
      <alignment horizontal="center" shrinkToFit="0" vertical="center" wrapText="0"/>
    </xf>
    <xf borderId="0" fillId="2" fontId="9" numFmtId="0" xfId="0" applyFont="1"/>
    <xf borderId="0" fillId="0" fontId="5" numFmtId="0" xfId="0" applyAlignment="1" applyFont="1">
      <alignment horizontal="center" readingOrder="0"/>
    </xf>
    <xf borderId="15" fillId="0" fontId="5" numFmtId="0" xfId="0" applyAlignment="1" applyBorder="1" applyFont="1">
      <alignment horizontal="center" readingOrder="0"/>
    </xf>
    <xf borderId="15" fillId="0" fontId="8" numFmtId="0" xfId="0" applyAlignment="1" applyBorder="1" applyFont="1">
      <alignment readingOrder="0" vertical="bottom"/>
    </xf>
    <xf borderId="15" fillId="0" fontId="8" numFmtId="0" xfId="0" applyAlignment="1" applyBorder="1" applyFont="1">
      <alignment horizontal="right" readingOrder="0" vertical="bottom"/>
    </xf>
    <xf borderId="1" fillId="0" fontId="10" numFmtId="0" xfId="0" applyAlignment="1" applyBorder="1" applyFont="1">
      <alignment readingOrder="0" shrinkToFit="0" vertical="center" wrapText="0"/>
    </xf>
    <xf borderId="15" fillId="3" fontId="8" numFmtId="0" xfId="0" applyAlignment="1" applyBorder="1" applyFont="1">
      <alignment horizontal="right" readingOrder="0" vertical="bottom"/>
    </xf>
    <xf borderId="0" fillId="0" fontId="1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shrinkToFit="0" vertical="center" wrapText="0"/>
    </xf>
    <xf borderId="16" fillId="3" fontId="2" numFmtId="0" xfId="0" applyAlignment="1" applyBorder="1" applyFont="1">
      <alignment horizontal="center" readingOrder="0" shrinkToFit="0" vertical="center" wrapText="0"/>
    </xf>
    <xf borderId="17" fillId="2" fontId="2" numFmtId="0" xfId="0" applyAlignment="1" applyBorder="1" applyFont="1">
      <alignment horizontal="center" shrinkToFit="0" vertical="center" wrapText="0"/>
    </xf>
    <xf borderId="18" fillId="2" fontId="2" numFmtId="0" xfId="0" applyAlignment="1" applyBorder="1" applyFont="1">
      <alignment horizontal="center" shrinkToFit="0" vertical="center" wrapText="0"/>
    </xf>
    <xf borderId="19" fillId="3" fontId="2" numFmtId="0" xfId="0" applyAlignment="1" applyBorder="1" applyFont="1">
      <alignment horizontal="center" readingOrder="0" shrinkToFit="0" vertical="center" wrapText="0"/>
    </xf>
    <xf borderId="1" fillId="2" fontId="11" numFmtId="0" xfId="0" applyAlignment="1" applyBorder="1" applyFont="1">
      <alignment horizontal="left" readingOrder="0" shrinkToFit="0" vertical="center" wrapText="0"/>
    </xf>
    <xf borderId="1" fillId="0" fontId="1" numFmtId="0" xfId="0" applyAlignment="1" applyBorder="1" applyFont="1">
      <alignment horizontal="center" readingOrder="0" shrinkToFit="0" vertical="center" wrapText="0"/>
    </xf>
    <xf borderId="5" fillId="4" fontId="12" numFmtId="0" xfId="0" applyAlignment="1" applyBorder="1" applyFill="1" applyFont="1">
      <alignment horizontal="center" shrinkToFit="0" vertical="center" wrapText="0"/>
    </xf>
    <xf borderId="12" fillId="0" fontId="2" numFmtId="0" xfId="0" applyAlignment="1" applyBorder="1" applyFont="1">
      <alignment horizontal="center" shrinkToFit="0" vertical="center" wrapText="0"/>
    </xf>
    <xf borderId="0" fillId="2" fontId="13" numFmtId="0" xfId="0" applyAlignment="1" applyFont="1">
      <alignment horizontal="left" readingOrder="0"/>
    </xf>
    <xf borderId="1" fillId="0" fontId="5" numFmtId="0" xfId="0" applyAlignment="1" applyBorder="1" applyFont="1">
      <alignment horizontal="center" readingOrder="0"/>
    </xf>
    <xf borderId="4" fillId="0" fontId="5" numFmtId="0" xfId="0" applyAlignment="1" applyBorder="1" applyFont="1">
      <alignment horizontal="center" readingOrder="0"/>
    </xf>
    <xf borderId="1" fillId="2" fontId="11" numFmtId="0" xfId="0" applyAlignment="1" applyBorder="1" applyFont="1">
      <alignment horizontal="left" readingOrder="0" shrinkToFit="0" vertical="center" wrapText="1"/>
    </xf>
    <xf borderId="12" fillId="0" fontId="2" numFmtId="0" xfId="0" applyAlignment="1" applyBorder="1" applyFont="1">
      <alignment horizontal="center" readingOrder="0" shrinkToFit="0" vertical="center" wrapText="0"/>
    </xf>
    <xf borderId="15" fillId="0" fontId="8" numFmtId="0" xfId="0" applyAlignment="1" applyBorder="1" applyFont="1">
      <alignment horizontal="left" readingOrder="0" vertical="bottom"/>
    </xf>
    <xf borderId="0" fillId="2" fontId="14" numFmtId="0" xfId="0" applyAlignment="1" applyFont="1">
      <alignment horizontal="left" readingOrder="0"/>
    </xf>
    <xf borderId="1" fillId="0" fontId="5" numFmtId="0" xfId="0" applyAlignment="1" applyBorder="1" applyFont="1">
      <alignment readingOrder="0" shrinkToFit="0" wrapText="0"/>
    </xf>
    <xf borderId="1" fillId="0" fontId="11" numFmtId="0" xfId="0" applyAlignment="1" applyBorder="1" applyFont="1">
      <alignment readingOrder="0" shrinkToFit="0" vertical="center" wrapText="0"/>
    </xf>
    <xf borderId="15" fillId="3" fontId="8" numFmtId="0" xfId="0" applyAlignment="1" applyBorder="1" applyFont="1">
      <alignment horizontal="right" vertical="bottom"/>
    </xf>
    <xf borderId="6" fillId="0" fontId="11" numFmtId="0" xfId="0" applyAlignment="1" applyBorder="1" applyFont="1">
      <alignment readingOrder="0" shrinkToFit="0" vertical="center" wrapText="0"/>
    </xf>
    <xf borderId="6" fillId="0" fontId="1" numFmtId="0" xfId="0" applyAlignment="1" applyBorder="1" applyFont="1">
      <alignment horizontal="center" readingOrder="0" shrinkToFit="0" vertical="center" wrapText="0"/>
    </xf>
    <xf borderId="0" fillId="4" fontId="12" numFmtId="0" xfId="0" applyAlignment="1" applyFont="1">
      <alignment horizontal="center" shrinkToFit="0" vertical="center" wrapText="0"/>
    </xf>
    <xf borderId="0" fillId="0" fontId="5" numFmtId="0" xfId="0" applyAlignment="1" applyFont="1">
      <alignment readingOrder="0" shrinkToFit="0" wrapText="0"/>
    </xf>
    <xf borderId="0" fillId="0" fontId="1" numFmtId="0" xfId="0" applyAlignment="1" applyFont="1">
      <alignment horizontal="center" readingOrder="0" shrinkToFit="0" vertical="center" wrapText="0"/>
    </xf>
    <xf borderId="19" fillId="4" fontId="2" numFmtId="0" xfId="0" applyAlignment="1" applyBorder="1" applyFont="1">
      <alignment horizontal="center" shrinkToFit="0" vertical="center" wrapText="0"/>
    </xf>
    <xf borderId="0" fillId="0" fontId="15" numFmtId="0" xfId="0" applyAlignment="1" applyFont="1">
      <alignment horizontal="center" shrinkToFit="0" vertical="center" wrapText="0"/>
    </xf>
    <xf borderId="19" fillId="4" fontId="2" numFmtId="0" xfId="0" applyAlignment="1" applyBorder="1" applyFont="1">
      <alignment horizontal="center" readingOrder="0" shrinkToFit="0" vertical="center" wrapText="0"/>
    </xf>
    <xf borderId="5" fillId="2" fontId="15" numFmtId="0" xfId="0" applyAlignment="1" applyBorder="1" applyFont="1">
      <alignment shrinkToFit="0" vertical="center" wrapText="0"/>
    </xf>
    <xf borderId="0" fillId="0" fontId="16" numFmtId="0" xfId="0" applyAlignment="1" applyFont="1">
      <alignment horizontal="center" shrinkToFit="0" wrapText="1"/>
    </xf>
    <xf borderId="0" fillId="0" fontId="17" numFmtId="0" xfId="0" applyAlignment="1" applyFont="1">
      <alignment vertical="bottom"/>
    </xf>
    <xf borderId="0" fillId="0" fontId="18" numFmtId="0" xfId="0" applyAlignment="1" applyFont="1">
      <alignment horizontal="center" shrinkToFit="0" wrapText="1"/>
    </xf>
    <xf borderId="0" fillId="0" fontId="19" numFmtId="0" xfId="0" applyAlignment="1" applyFont="1">
      <alignment vertical="bottom"/>
    </xf>
    <xf borderId="20" fillId="0" fontId="19" numFmtId="0" xfId="0" applyAlignment="1" applyBorder="1" applyFont="1">
      <alignment vertical="bottom"/>
    </xf>
    <xf borderId="21" fillId="0" fontId="5" numFmtId="0" xfId="0" applyAlignment="1" applyBorder="1" applyFont="1">
      <alignment shrinkToFit="0" wrapText="0"/>
    </xf>
    <xf borderId="20" fillId="5" fontId="5" numFmtId="15" xfId="0" applyAlignment="1" applyBorder="1" applyFill="1" applyFont="1" applyNumberFormat="1">
      <alignment horizontal="left" readingOrder="0" shrinkToFit="0" wrapText="0"/>
    </xf>
    <xf borderId="20" fillId="0" fontId="3" numFmtId="0" xfId="0" applyBorder="1" applyFont="1"/>
    <xf borderId="22" fillId="0" fontId="3" numFmtId="0" xfId="0" applyBorder="1" applyFont="1"/>
    <xf borderId="0" fillId="0" fontId="5" numFmtId="0" xfId="0" applyAlignment="1" applyFont="1">
      <alignment horizontal="right" shrinkToFit="0" wrapText="0"/>
    </xf>
    <xf borderId="0" fillId="0" fontId="5" numFmtId="14" xfId="0" applyAlignment="1" applyFont="1" applyNumberFormat="1">
      <alignment horizontal="left" readingOrder="0" shrinkToFit="0" wrapText="1"/>
    </xf>
    <xf borderId="0" fillId="0" fontId="5" numFmtId="0" xfId="0" applyAlignment="1" applyFont="1">
      <alignment vertical="bottom"/>
    </xf>
    <xf borderId="20" fillId="0" fontId="5" numFmtId="0" xfId="0" applyAlignment="1" applyBorder="1" applyFont="1">
      <alignment vertical="bottom"/>
    </xf>
    <xf borderId="0" fillId="0" fontId="5" numFmtId="0" xfId="0" applyAlignment="1" applyFont="1">
      <alignment horizontal="center" shrinkToFit="0" wrapText="0"/>
    </xf>
    <xf borderId="20" fillId="5" fontId="5" numFmtId="0" xfId="0" applyAlignment="1" applyBorder="1" applyFont="1">
      <alignment horizontal="left" readingOrder="0" shrinkToFit="0" wrapText="0"/>
    </xf>
    <xf borderId="21" fillId="0" fontId="5" numFmtId="0" xfId="0" applyAlignment="1" applyBorder="1" applyFont="1">
      <alignment horizontal="center" shrinkToFit="0" wrapText="0"/>
    </xf>
    <xf borderId="22" fillId="5" fontId="5" numFmtId="0" xfId="0" applyAlignment="1" applyBorder="1" applyFont="1">
      <alignment horizontal="center" readingOrder="0" shrinkToFit="0" wrapText="0"/>
    </xf>
    <xf borderId="0" fillId="0" fontId="20" numFmtId="0" xfId="0" applyAlignment="1" applyFont="1">
      <alignment shrinkToFit="0" wrapText="0"/>
    </xf>
    <xf borderId="21" fillId="0" fontId="5" numFmtId="0" xfId="0" applyAlignment="1" applyBorder="1" applyFont="1">
      <alignment vertical="bottom"/>
    </xf>
    <xf borderId="21" fillId="0" fontId="8" numFmtId="0" xfId="0" applyAlignment="1" applyBorder="1" applyFont="1">
      <alignment horizontal="center" shrinkToFit="0" wrapText="0"/>
    </xf>
    <xf borderId="23" fillId="0" fontId="8" numFmtId="0" xfId="0" applyAlignment="1" applyBorder="1" applyFont="1">
      <alignment shrinkToFit="0" wrapText="0"/>
    </xf>
    <xf borderId="22" fillId="0" fontId="8" numFmtId="0" xfId="0" applyAlignment="1" applyBorder="1" applyFont="1">
      <alignment horizontal="center" shrinkToFit="0" wrapText="0"/>
    </xf>
    <xf borderId="15" fillId="5" fontId="5" numFmtId="0" xfId="0" applyAlignment="1" applyBorder="1" applyFont="1">
      <alignment readingOrder="0" shrinkToFit="0" wrapText="0"/>
    </xf>
    <xf borderId="15" fillId="5" fontId="5" numFmtId="0" xfId="0" applyAlignment="1" applyBorder="1" applyFont="1">
      <alignment horizontal="center" readingOrder="0" shrinkToFit="0" wrapText="0"/>
    </xf>
    <xf borderId="24" fillId="5" fontId="8" numFmtId="0" xfId="0" applyAlignment="1" applyBorder="1" applyFont="1">
      <alignment horizontal="right" readingOrder="0" vertical="bottom"/>
    </xf>
    <xf borderId="0" fillId="0" fontId="21" numFmtId="0" xfId="0" applyAlignment="1" applyFont="1">
      <alignment horizontal="right" shrinkToFit="0" wrapText="0"/>
    </xf>
    <xf borderId="23" fillId="5" fontId="8" numFmtId="0" xfId="0" applyAlignment="1" applyBorder="1" applyFont="1">
      <alignment horizontal="right" readingOrder="0" vertical="bottom"/>
    </xf>
    <xf borderId="1" fillId="5" fontId="1" numFmtId="0" xfId="0" applyAlignment="1" applyBorder="1" applyFont="1">
      <alignment readingOrder="0" shrinkToFit="0" vertical="center" wrapText="0"/>
    </xf>
    <xf borderId="15" fillId="5" fontId="8" numFmtId="0" xfId="0" applyAlignment="1" applyBorder="1" applyFont="1">
      <alignment horizontal="left" readingOrder="0" vertical="bottom"/>
    </xf>
    <xf borderId="15" fillId="5" fontId="1" numFmtId="0" xfId="0" applyAlignment="1" applyBorder="1" applyFont="1">
      <alignment readingOrder="0" shrinkToFit="0" vertical="center" wrapText="0"/>
    </xf>
    <xf borderId="25" fillId="6" fontId="8" numFmtId="0" xfId="0" applyAlignment="1" applyBorder="1" applyFill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1.22" defaultRowHeight="15.0"/>
  <cols>
    <col customWidth="1" min="1" max="1" width="13.44"/>
    <col customWidth="1" min="2" max="10" width="2.44"/>
    <col customWidth="1" min="11" max="11" width="5.22"/>
    <col customWidth="1" min="12" max="12" width="2.89"/>
    <col customWidth="1" min="13" max="13" width="16.44"/>
    <col customWidth="1" min="14" max="22" width="2.44"/>
    <col customWidth="1" min="23" max="23" width="4.56"/>
    <col customWidth="1" min="24" max="24" width="2.89"/>
    <col customWidth="1" min="25" max="25" width="14.33"/>
    <col customWidth="1" min="26" max="26" width="15.78"/>
  </cols>
  <sheetData>
    <row r="1" ht="21.0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4"/>
      <c r="L1" s="5"/>
      <c r="M1" s="6" t="s">
        <v>2</v>
      </c>
      <c r="N1" s="7" t="s">
        <v>3</v>
      </c>
      <c r="O1" s="8"/>
      <c r="P1" s="8"/>
      <c r="Q1" s="8"/>
      <c r="R1" s="8"/>
      <c r="S1" s="8"/>
      <c r="T1" s="8"/>
      <c r="U1" s="8"/>
      <c r="V1" s="8"/>
      <c r="W1" s="9"/>
      <c r="X1" s="10"/>
      <c r="Y1" s="10"/>
      <c r="Z1" s="10"/>
    </row>
    <row r="2" ht="21.0" customHeight="1">
      <c r="A2" s="1" t="s">
        <v>4</v>
      </c>
      <c r="B2" s="2" t="s">
        <v>5</v>
      </c>
      <c r="C2" s="3"/>
      <c r="D2" s="3"/>
      <c r="E2" s="3"/>
      <c r="F2" s="3"/>
      <c r="G2" s="3"/>
      <c r="H2" s="3"/>
      <c r="I2" s="3"/>
      <c r="J2" s="3"/>
      <c r="K2" s="4"/>
      <c r="L2" s="5"/>
      <c r="M2" s="11"/>
      <c r="N2" s="12"/>
      <c r="W2" s="13"/>
      <c r="X2" s="10"/>
      <c r="Y2" s="10"/>
      <c r="Z2" s="10"/>
    </row>
    <row r="3" ht="21.0" customHeight="1">
      <c r="A3" s="10"/>
      <c r="B3" s="14"/>
      <c r="L3" s="15"/>
      <c r="M3" s="16"/>
      <c r="N3" s="17"/>
      <c r="O3" s="18"/>
      <c r="P3" s="18"/>
      <c r="Q3" s="18"/>
      <c r="R3" s="18"/>
      <c r="S3" s="18"/>
      <c r="T3" s="18"/>
      <c r="U3" s="18"/>
      <c r="V3" s="18"/>
      <c r="W3" s="19"/>
      <c r="X3" s="10"/>
      <c r="Y3" s="10"/>
      <c r="Z3" s="10"/>
    </row>
    <row r="4" ht="21.0" customHeight="1">
      <c r="A4" s="1" t="s">
        <v>6</v>
      </c>
      <c r="B4" s="2" t="s">
        <v>7</v>
      </c>
      <c r="C4" s="3"/>
      <c r="D4" s="3"/>
      <c r="E4" s="3"/>
      <c r="F4" s="3"/>
      <c r="G4" s="3"/>
      <c r="H4" s="3"/>
      <c r="I4" s="3"/>
      <c r="J4" s="3"/>
      <c r="K4" s="4"/>
      <c r="L4" s="5"/>
      <c r="M4" s="6" t="s">
        <v>8</v>
      </c>
      <c r="N4" s="20"/>
      <c r="O4" s="8"/>
      <c r="P4" s="8"/>
      <c r="Q4" s="8"/>
      <c r="R4" s="8"/>
      <c r="S4" s="8"/>
      <c r="T4" s="8"/>
      <c r="U4" s="8"/>
      <c r="V4" s="8"/>
      <c r="W4" s="9"/>
      <c r="X4" s="10"/>
      <c r="Y4" s="10"/>
      <c r="Z4" s="10"/>
    </row>
    <row r="5" ht="21.0" customHeight="1">
      <c r="A5" s="1" t="s">
        <v>9</v>
      </c>
      <c r="B5" s="21">
        <v>45558.0</v>
      </c>
      <c r="C5" s="3"/>
      <c r="D5" s="3"/>
      <c r="E5" s="3"/>
      <c r="F5" s="3"/>
      <c r="G5" s="2" t="s">
        <v>10</v>
      </c>
      <c r="H5" s="3"/>
      <c r="I5" s="3"/>
      <c r="J5" s="3"/>
      <c r="K5" s="4"/>
      <c r="L5" s="5"/>
      <c r="M5" s="11"/>
      <c r="N5" s="22"/>
      <c r="W5" s="13"/>
      <c r="X5" s="10"/>
      <c r="Y5" s="10"/>
      <c r="Z5" s="10"/>
    </row>
    <row r="6" ht="21.0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23"/>
      <c r="M6" s="16"/>
      <c r="N6" s="17"/>
      <c r="O6" s="18"/>
      <c r="P6" s="18"/>
      <c r="Q6" s="18"/>
      <c r="R6" s="18"/>
      <c r="S6" s="18"/>
      <c r="T6" s="18"/>
      <c r="U6" s="18"/>
      <c r="V6" s="18"/>
      <c r="W6" s="19"/>
      <c r="X6" s="10"/>
      <c r="Y6" s="10"/>
      <c r="Z6" s="10"/>
    </row>
    <row r="7" ht="21.0" customHeight="1">
      <c r="A7" s="24" t="s">
        <v>11</v>
      </c>
      <c r="B7" s="25">
        <v>1.0</v>
      </c>
      <c r="C7" s="25">
        <v>2.0</v>
      </c>
      <c r="D7" s="25">
        <v>3.0</v>
      </c>
      <c r="E7" s="25">
        <v>4.0</v>
      </c>
      <c r="F7" s="25">
        <v>5.0</v>
      </c>
      <c r="G7" s="25">
        <v>6.0</v>
      </c>
      <c r="H7" s="25">
        <v>7.0</v>
      </c>
      <c r="I7" s="25">
        <v>8.0</v>
      </c>
      <c r="J7" s="25">
        <v>9.0</v>
      </c>
      <c r="K7" s="25"/>
      <c r="L7" s="26"/>
      <c r="M7" s="24" t="s">
        <v>11</v>
      </c>
      <c r="N7" s="25">
        <v>1.0</v>
      </c>
      <c r="O7" s="25">
        <v>2.0</v>
      </c>
      <c r="P7" s="25">
        <v>3.0</v>
      </c>
      <c r="Q7" s="25">
        <v>4.0</v>
      </c>
      <c r="R7" s="25">
        <v>5.0</v>
      </c>
      <c r="S7" s="25">
        <v>6.0</v>
      </c>
      <c r="T7" s="25">
        <v>7.0</v>
      </c>
      <c r="U7" s="25">
        <v>8.0</v>
      </c>
      <c r="V7" s="25">
        <v>9.0</v>
      </c>
      <c r="W7" s="25"/>
      <c r="X7" s="10"/>
      <c r="Y7" s="10"/>
      <c r="Z7" s="10"/>
    </row>
    <row r="8" ht="21.0" customHeight="1">
      <c r="A8" s="24" t="s">
        <v>12</v>
      </c>
      <c r="B8" s="27">
        <v>4.0</v>
      </c>
      <c r="C8" s="27">
        <v>5.0</v>
      </c>
      <c r="D8" s="27">
        <v>4.0</v>
      </c>
      <c r="E8" s="27">
        <v>3.0</v>
      </c>
      <c r="F8" s="27">
        <v>4.0</v>
      </c>
      <c r="G8" s="27">
        <v>4.0</v>
      </c>
      <c r="H8" s="27">
        <v>5.0</v>
      </c>
      <c r="I8" s="27">
        <v>3.0</v>
      </c>
      <c r="J8" s="27">
        <v>4.0</v>
      </c>
      <c r="K8" s="28">
        <f>SUM(B8:J8)</f>
        <v>36</v>
      </c>
      <c r="L8" s="29"/>
      <c r="M8" s="24" t="s">
        <v>12</v>
      </c>
      <c r="N8" s="27">
        <v>4.0</v>
      </c>
      <c r="O8" s="27">
        <v>5.0</v>
      </c>
      <c r="P8" s="27">
        <v>4.0</v>
      </c>
      <c r="Q8" s="27">
        <v>3.0</v>
      </c>
      <c r="R8" s="27">
        <v>4.0</v>
      </c>
      <c r="S8" s="27">
        <v>4.0</v>
      </c>
      <c r="T8" s="27">
        <v>5.0</v>
      </c>
      <c r="U8" s="27">
        <v>3.0</v>
      </c>
      <c r="V8" s="27">
        <v>4.0</v>
      </c>
      <c r="W8" s="28">
        <f>SUM(N8:V8)</f>
        <v>36</v>
      </c>
      <c r="X8" s="10"/>
      <c r="Y8" s="10"/>
      <c r="Z8" s="10"/>
    </row>
    <row r="9" ht="21.0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23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21.0" customHeight="1">
      <c r="A10" s="30" t="s">
        <v>13</v>
      </c>
      <c r="B10" s="22" t="s">
        <v>1</v>
      </c>
      <c r="J10" s="10"/>
      <c r="K10" s="31" t="s">
        <v>14</v>
      </c>
      <c r="L10" s="32"/>
      <c r="M10" s="30" t="s">
        <v>13</v>
      </c>
      <c r="N10" s="33" t="s">
        <v>5</v>
      </c>
      <c r="O10" s="18"/>
      <c r="P10" s="18"/>
      <c r="Q10" s="18"/>
      <c r="R10" s="18"/>
      <c r="S10" s="18"/>
      <c r="T10" s="18"/>
      <c r="U10" s="18"/>
      <c r="V10" s="10"/>
      <c r="W10" s="34" t="s">
        <v>14</v>
      </c>
      <c r="X10" s="10"/>
      <c r="Y10" s="35" t="s">
        <v>15</v>
      </c>
      <c r="Z10" s="36" t="s">
        <v>16</v>
      </c>
    </row>
    <row r="11" ht="21.0" customHeight="1">
      <c r="A11" s="37" t="s">
        <v>17</v>
      </c>
      <c r="B11" s="38">
        <v>5.0</v>
      </c>
      <c r="C11" s="38">
        <v>6.0</v>
      </c>
      <c r="D11" s="38">
        <v>6.0</v>
      </c>
      <c r="E11" s="38">
        <v>6.0</v>
      </c>
      <c r="F11" s="38">
        <v>4.0</v>
      </c>
      <c r="G11" s="38">
        <v>5.0</v>
      </c>
      <c r="H11" s="38">
        <v>6.0</v>
      </c>
      <c r="I11" s="38">
        <v>4.0</v>
      </c>
      <c r="J11" s="38">
        <v>5.0</v>
      </c>
      <c r="K11" s="39">
        <f t="shared" ref="K11:K15" si="1">SUM(B11:J11)</f>
        <v>47</v>
      </c>
      <c r="L11" s="40">
        <f t="shared" ref="L11:L15" si="2">RANK(K11,$K$11:$K$15,1)</f>
        <v>1</v>
      </c>
      <c r="M11" s="37" t="s">
        <v>18</v>
      </c>
      <c r="N11" s="41">
        <v>6.0</v>
      </c>
      <c r="O11" s="42">
        <v>6.0</v>
      </c>
      <c r="P11" s="42">
        <v>5.0</v>
      </c>
      <c r="Q11" s="42">
        <v>6.0</v>
      </c>
      <c r="R11" s="42">
        <v>5.0</v>
      </c>
      <c r="S11" s="42">
        <v>7.0</v>
      </c>
      <c r="T11" s="42">
        <v>4.0</v>
      </c>
      <c r="U11" s="42">
        <v>4.0</v>
      </c>
      <c r="V11" s="42">
        <v>4.0</v>
      </c>
      <c r="W11" s="24">
        <f t="shared" ref="W11:W15" si="3">SUM(N11:V11)</f>
        <v>47</v>
      </c>
      <c r="X11" s="10">
        <f t="shared" ref="X11:X15" si="4">RANK(W11,$W$11:$W$15,1)</f>
        <v>2</v>
      </c>
      <c r="Y11" s="43" t="s">
        <v>19</v>
      </c>
      <c r="Z11" s="44">
        <v>47.0</v>
      </c>
    </row>
    <row r="12" ht="21.0" customHeight="1">
      <c r="A12" s="37" t="s">
        <v>20</v>
      </c>
      <c r="B12" s="42">
        <v>5.0</v>
      </c>
      <c r="C12" s="42">
        <v>6.0</v>
      </c>
      <c r="D12" s="42">
        <v>5.0</v>
      </c>
      <c r="E12" s="42">
        <v>8.0</v>
      </c>
      <c r="F12" s="42">
        <v>3.0</v>
      </c>
      <c r="G12" s="42">
        <v>6.0</v>
      </c>
      <c r="H12" s="42">
        <v>5.0</v>
      </c>
      <c r="I12" s="42">
        <v>5.0</v>
      </c>
      <c r="J12" s="42">
        <v>7.0</v>
      </c>
      <c r="K12" s="39">
        <f t="shared" si="1"/>
        <v>50</v>
      </c>
      <c r="L12" s="40">
        <f t="shared" si="2"/>
        <v>2</v>
      </c>
      <c r="M12" s="37" t="s">
        <v>21</v>
      </c>
      <c r="N12" s="42">
        <v>6.0</v>
      </c>
      <c r="O12" s="42">
        <v>6.0</v>
      </c>
      <c r="P12" s="42">
        <v>6.0</v>
      </c>
      <c r="Q12" s="42">
        <v>6.0</v>
      </c>
      <c r="R12" s="42">
        <v>3.0</v>
      </c>
      <c r="S12" s="42">
        <v>6.0</v>
      </c>
      <c r="T12" s="42">
        <v>6.0</v>
      </c>
      <c r="U12" s="42">
        <v>5.0</v>
      </c>
      <c r="V12" s="42">
        <v>8.0</v>
      </c>
      <c r="W12" s="24">
        <f t="shared" si="3"/>
        <v>52</v>
      </c>
      <c r="X12" s="10">
        <f t="shared" si="4"/>
        <v>4</v>
      </c>
      <c r="Y12" s="43" t="s">
        <v>22</v>
      </c>
      <c r="Z12" s="44">
        <v>50.0</v>
      </c>
    </row>
    <row r="13" ht="21.0" customHeight="1">
      <c r="A13" s="45" t="s">
        <v>23</v>
      </c>
      <c r="B13" s="38">
        <v>5.0</v>
      </c>
      <c r="C13" s="38">
        <v>10.0</v>
      </c>
      <c r="D13" s="38">
        <v>5.0</v>
      </c>
      <c r="E13" s="38">
        <v>10.0</v>
      </c>
      <c r="F13" s="38">
        <v>4.0</v>
      </c>
      <c r="G13" s="38">
        <v>7.0</v>
      </c>
      <c r="H13" s="38">
        <v>7.0</v>
      </c>
      <c r="I13" s="38">
        <v>5.0</v>
      </c>
      <c r="J13" s="38">
        <v>6.0</v>
      </c>
      <c r="K13" s="39">
        <f t="shared" si="1"/>
        <v>59</v>
      </c>
      <c r="L13" s="40">
        <f t="shared" si="2"/>
        <v>5</v>
      </c>
      <c r="M13" s="37" t="s">
        <v>24</v>
      </c>
      <c r="N13" s="42">
        <v>4.0</v>
      </c>
      <c r="O13" s="42">
        <v>5.0</v>
      </c>
      <c r="P13" s="42">
        <v>7.0</v>
      </c>
      <c r="Q13" s="42">
        <v>6.0</v>
      </c>
      <c r="R13" s="42">
        <v>5.0</v>
      </c>
      <c r="S13" s="42">
        <v>4.0</v>
      </c>
      <c r="T13" s="42">
        <v>5.0</v>
      </c>
      <c r="U13" s="42">
        <v>4.0</v>
      </c>
      <c r="V13" s="42">
        <v>5.0</v>
      </c>
      <c r="W13" s="24">
        <f t="shared" si="3"/>
        <v>45</v>
      </c>
      <c r="X13" s="10">
        <f t="shared" si="4"/>
        <v>1</v>
      </c>
      <c r="Y13" s="43" t="s">
        <v>25</v>
      </c>
      <c r="Z13" s="44">
        <v>55.0</v>
      </c>
    </row>
    <row r="14" ht="21.0" customHeight="1">
      <c r="A14" s="37" t="s">
        <v>26</v>
      </c>
      <c r="B14" s="42">
        <v>4.0</v>
      </c>
      <c r="C14" s="42">
        <v>8.0</v>
      </c>
      <c r="D14" s="42">
        <v>7.0</v>
      </c>
      <c r="E14" s="42">
        <v>6.0</v>
      </c>
      <c r="F14" s="42">
        <v>5.0</v>
      </c>
      <c r="G14" s="42">
        <v>6.0</v>
      </c>
      <c r="H14" s="42">
        <v>7.0</v>
      </c>
      <c r="I14" s="42">
        <v>5.0</v>
      </c>
      <c r="J14" s="42">
        <v>7.0</v>
      </c>
      <c r="K14" s="39">
        <f t="shared" si="1"/>
        <v>55</v>
      </c>
      <c r="L14" s="40">
        <f t="shared" si="2"/>
        <v>3</v>
      </c>
      <c r="M14" s="37" t="s">
        <v>27</v>
      </c>
      <c r="N14" s="42">
        <v>6.0</v>
      </c>
      <c r="O14" s="42">
        <v>10.0</v>
      </c>
      <c r="P14" s="42">
        <v>5.0</v>
      </c>
      <c r="Q14" s="42">
        <v>7.0</v>
      </c>
      <c r="R14" s="42">
        <v>3.0</v>
      </c>
      <c r="S14" s="42">
        <v>6.0</v>
      </c>
      <c r="T14" s="42">
        <v>5.0</v>
      </c>
      <c r="U14" s="42">
        <v>3.0</v>
      </c>
      <c r="V14" s="42">
        <v>6.0</v>
      </c>
      <c r="W14" s="24">
        <f t="shared" si="3"/>
        <v>51</v>
      </c>
      <c r="X14" s="10">
        <f t="shared" si="4"/>
        <v>3</v>
      </c>
      <c r="Y14" s="43" t="s">
        <v>28</v>
      </c>
      <c r="Z14" s="44">
        <v>56.0</v>
      </c>
    </row>
    <row r="15" ht="21.0" customHeight="1">
      <c r="A15" s="37" t="s">
        <v>29</v>
      </c>
      <c r="B15" s="42">
        <v>7.0</v>
      </c>
      <c r="C15" s="42">
        <v>7.0</v>
      </c>
      <c r="D15" s="42">
        <v>8.0</v>
      </c>
      <c r="E15" s="42">
        <v>7.0</v>
      </c>
      <c r="F15" s="42">
        <v>4.0</v>
      </c>
      <c r="G15" s="42">
        <v>6.0</v>
      </c>
      <c r="H15" s="42">
        <v>6.0</v>
      </c>
      <c r="I15" s="42">
        <v>5.0</v>
      </c>
      <c r="J15" s="42">
        <v>6.0</v>
      </c>
      <c r="K15" s="39">
        <f t="shared" si="1"/>
        <v>56</v>
      </c>
      <c r="L15" s="40">
        <f t="shared" si="2"/>
        <v>4</v>
      </c>
      <c r="M15" s="37" t="s">
        <v>30</v>
      </c>
      <c r="N15" s="42">
        <v>6.0</v>
      </c>
      <c r="O15" s="42">
        <v>7.0</v>
      </c>
      <c r="P15" s="42">
        <v>8.0</v>
      </c>
      <c r="Q15" s="42">
        <v>6.0</v>
      </c>
      <c r="R15" s="42">
        <v>4.0</v>
      </c>
      <c r="S15" s="42">
        <v>7.0</v>
      </c>
      <c r="T15" s="42">
        <v>7.0</v>
      </c>
      <c r="U15" s="42">
        <v>6.0</v>
      </c>
      <c r="V15" s="42">
        <v>6.0</v>
      </c>
      <c r="W15" s="24">
        <f t="shared" si="3"/>
        <v>57</v>
      </c>
      <c r="X15" s="10">
        <f t="shared" si="4"/>
        <v>5</v>
      </c>
      <c r="Y15" s="46"/>
      <c r="Z15" s="46">
        <f>SUM(Z11:Z14)</f>
        <v>208</v>
      </c>
    </row>
    <row r="16" ht="21.0" customHeight="1">
      <c r="A16" s="47"/>
      <c r="B16" s="48"/>
      <c r="C16" s="48"/>
      <c r="D16" s="48"/>
      <c r="E16" s="48"/>
      <c r="F16" s="48"/>
      <c r="G16" s="48"/>
      <c r="H16" s="48"/>
      <c r="I16" s="48"/>
      <c r="J16" s="48"/>
      <c r="K16" s="49">
        <f>IF(AND(COUNTIF(L11:L15,"&lt;5")&gt;=4,(COUNTIF(L11:L15,"4")&gt;1)),SUMIF(L11:L15,"&lt;4",K11:K15)+(SUMIF(L11:L15,"=4",K11:K15)/(COUNTIF(L11:L15,"4"))*1),
IF(AND(COUNTIF(L11:L15,"&lt;5")&gt;=4,(COUNTIF(L11:L15,"3")&gt;1)),SUMIF(L11:L15,"&lt;3",K11:K15)+(SUMIF(L11:L15,"=3",K11:K15)/(COUNTIF(L11:L15,"3"))*2),
IF(AND(COUNTIF(L11:L15,"&lt;5")&gt;=4,(COUNTIF(L11:L15,"2")&gt;2)),SUMIF(L11:L15,"&lt;2",K11:K15)+(SUMIF(L11:L15,"=2",K11:K15)/(COUNTIF(L11:L15,"2"))*3),
IF(COUNTIF(L11:L15,"=1")&gt;=4,((SUMIF(L11:L15,"=1",K11:K15)/COUNTIF(L11:L15,"1"))*4),
IF(COUNTIF(L11:L15,"&lt;5")=4,SUMIF(L11:L15,"&lt;5",K11:K15))))))</f>
        <v>208</v>
      </c>
      <c r="L16" s="50"/>
      <c r="M16" s="51"/>
      <c r="N16" s="51"/>
      <c r="O16" s="51"/>
      <c r="P16" s="51"/>
      <c r="Q16" s="51"/>
      <c r="R16" s="51"/>
      <c r="S16" s="51"/>
      <c r="T16" s="51"/>
      <c r="U16" s="51"/>
      <c r="V16" s="48"/>
      <c r="W16" s="52">
        <f>IF(AND(COUNTIF(X11:X15,"&lt;5")&gt;=4,(COUNTIF(X11:X15,"4")&gt;1)),SUMIF(X11:X15,"&lt;4",W11:W15)+(SUMIF(X11:X15,"=4",W11:W15)/(COUNTIF(X11:X15,"4"))*1),
IF(AND(COUNTIF(X11:X15,"&lt;5")&gt;=4,(COUNTIF(X11:X15,"3")&gt;1)),SUMIF(X11:X15,"&lt;3",W11:W15)+(SUMIF(X11:X15,"=3",W11:W15)/(COUNTIF(X11:X15,"3"))*2),
IF(AND(COUNTIF(X11:X15,"&lt;5")&gt;=4,(COUNTIF(X11:X15,"2")&gt;2)),SUMIF(X11:X15,"&lt;2",W11:W15)+(SUMIF(X11:X15,"=2",W11:W15)/(COUNTIF(X11:X15,"2"))*3),
IF(COUNTIF(X11:X15,"=1")&gt;=4,((SUMIF(X11:X15,"=1",W11:W15)/COUNTIF(X11:X15,"1"))*4),
IF(COUNTIF(X11:X15,"&lt;5")=4,SUMIF(X11:X15,"&lt;5",W11:W15))))))</f>
        <v>195</v>
      </c>
      <c r="X16" s="10"/>
      <c r="Y16" s="10"/>
      <c r="Z16" s="10"/>
    </row>
    <row r="17" ht="21.0" customHeight="1">
      <c r="A17" s="53" t="s">
        <v>31</v>
      </c>
      <c r="B17" s="54">
        <v>8.0</v>
      </c>
      <c r="C17" s="54">
        <v>9.0</v>
      </c>
      <c r="D17" s="54">
        <v>7.0</v>
      </c>
      <c r="E17" s="54">
        <v>9.0</v>
      </c>
      <c r="F17" s="54">
        <v>5.0</v>
      </c>
      <c r="G17" s="54">
        <v>7.0</v>
      </c>
      <c r="H17" s="54">
        <v>6.0</v>
      </c>
      <c r="I17" s="54">
        <v>7.0</v>
      </c>
      <c r="J17" s="54">
        <v>5.0</v>
      </c>
      <c r="K17" s="24">
        <f t="shared" ref="K17:K24" si="5">SUM(B17:J17)</f>
        <v>63</v>
      </c>
      <c r="L17" s="55">
        <f t="shared" ref="L17:L23" si="6">RANK(K17,$K$17:$K$22,1)</f>
        <v>2</v>
      </c>
      <c r="M17" s="37" t="s">
        <v>32</v>
      </c>
      <c r="N17" s="54">
        <v>6.0</v>
      </c>
      <c r="O17" s="54">
        <v>8.0</v>
      </c>
      <c r="P17" s="54">
        <v>8.0</v>
      </c>
      <c r="Q17" s="54">
        <v>7.0</v>
      </c>
      <c r="R17" s="54">
        <v>4.0</v>
      </c>
      <c r="S17" s="54">
        <v>9.0</v>
      </c>
      <c r="T17" s="54">
        <v>7.0</v>
      </c>
      <c r="U17" s="54">
        <v>6.0</v>
      </c>
      <c r="V17" s="54">
        <v>10.0</v>
      </c>
      <c r="W17" s="56">
        <f t="shared" ref="W17:W18" si="7">SUM(N17:V17)</f>
        <v>65</v>
      </c>
      <c r="X17" s="40">
        <f t="shared" ref="X17:X23" si="8">RANK(W17,$W$17:$W$22,1)</f>
        <v>3</v>
      </c>
      <c r="Y17" s="35" t="s">
        <v>15</v>
      </c>
      <c r="Z17" s="36" t="s">
        <v>16</v>
      </c>
    </row>
    <row r="18" ht="21.0" customHeight="1">
      <c r="A18" s="57" t="s">
        <v>33</v>
      </c>
      <c r="B18" s="54">
        <v>7.0</v>
      </c>
      <c r="C18" s="54">
        <v>10.0</v>
      </c>
      <c r="D18" s="54">
        <v>9.0</v>
      </c>
      <c r="E18" s="54">
        <v>10.0</v>
      </c>
      <c r="F18" s="54">
        <v>4.0</v>
      </c>
      <c r="G18" s="54">
        <v>7.0</v>
      </c>
      <c r="H18" s="54">
        <v>7.0</v>
      </c>
      <c r="I18" s="54">
        <v>6.0</v>
      </c>
      <c r="J18" s="54">
        <v>7.0</v>
      </c>
      <c r="K18" s="24">
        <f t="shared" si="5"/>
        <v>67</v>
      </c>
      <c r="L18" s="55">
        <f t="shared" si="6"/>
        <v>4</v>
      </c>
      <c r="M18" s="37" t="s">
        <v>34</v>
      </c>
      <c r="N18" s="58">
        <v>7.0</v>
      </c>
      <c r="O18" s="59">
        <v>8.0</v>
      </c>
      <c r="P18" s="59">
        <v>7.0</v>
      </c>
      <c r="Q18" s="59">
        <v>7.0</v>
      </c>
      <c r="R18" s="59">
        <v>8.0</v>
      </c>
      <c r="S18" s="59">
        <v>7.0</v>
      </c>
      <c r="T18" s="59">
        <v>8.0</v>
      </c>
      <c r="U18" s="59">
        <v>4.0</v>
      </c>
      <c r="V18" s="59">
        <v>10.0</v>
      </c>
      <c r="W18" s="56">
        <f t="shared" si="7"/>
        <v>66</v>
      </c>
      <c r="X18" s="40">
        <f t="shared" si="8"/>
        <v>4</v>
      </c>
      <c r="Y18" s="44" t="s">
        <v>35</v>
      </c>
      <c r="Z18" s="44">
        <v>45.0</v>
      </c>
    </row>
    <row r="19" ht="21.0" customHeight="1">
      <c r="A19" s="60" t="s">
        <v>36</v>
      </c>
      <c r="B19" s="54">
        <v>6.0</v>
      </c>
      <c r="C19" s="54">
        <v>10.0</v>
      </c>
      <c r="D19" s="54">
        <v>8.0</v>
      </c>
      <c r="E19" s="54">
        <v>8.0</v>
      </c>
      <c r="F19" s="54">
        <v>5.0</v>
      </c>
      <c r="G19" s="54">
        <v>8.0</v>
      </c>
      <c r="H19" s="54">
        <v>10.0</v>
      </c>
      <c r="I19" s="54">
        <v>5.0</v>
      </c>
      <c r="J19" s="54">
        <v>5.0</v>
      </c>
      <c r="K19" s="24">
        <f t="shared" si="5"/>
        <v>65</v>
      </c>
      <c r="L19" s="55">
        <f t="shared" si="6"/>
        <v>3</v>
      </c>
      <c r="M19" s="37" t="s">
        <v>37</v>
      </c>
      <c r="N19" s="54">
        <v>10.0</v>
      </c>
      <c r="O19" s="54">
        <v>8.0</v>
      </c>
      <c r="P19" s="54">
        <v>9.0</v>
      </c>
      <c r="Q19" s="54">
        <v>7.0</v>
      </c>
      <c r="R19" s="54">
        <v>4.0</v>
      </c>
      <c r="S19" s="54">
        <v>6.0</v>
      </c>
      <c r="T19" s="54">
        <v>6.0</v>
      </c>
      <c r="U19" s="54">
        <v>5.0</v>
      </c>
      <c r="V19" s="54">
        <v>6.0</v>
      </c>
      <c r="W19" s="61" t="s">
        <v>38</v>
      </c>
      <c r="X19" s="40" t="str">
        <f t="shared" si="8"/>
        <v>#VALUE!</v>
      </c>
      <c r="Y19" s="62" t="s">
        <v>39</v>
      </c>
      <c r="Z19" s="44">
        <v>47.0</v>
      </c>
    </row>
    <row r="20" ht="21.0" customHeight="1">
      <c r="A20" s="60" t="s">
        <v>40</v>
      </c>
      <c r="B20" s="54">
        <v>8.0</v>
      </c>
      <c r="C20" s="54">
        <v>10.0</v>
      </c>
      <c r="D20" s="54">
        <v>10.0</v>
      </c>
      <c r="E20" s="54">
        <v>10.0</v>
      </c>
      <c r="F20" s="54">
        <v>5.0</v>
      </c>
      <c r="G20" s="54">
        <v>10.0</v>
      </c>
      <c r="H20" s="54">
        <v>8.0</v>
      </c>
      <c r="I20" s="54">
        <v>7.0</v>
      </c>
      <c r="J20" s="54">
        <v>6.0</v>
      </c>
      <c r="K20" s="24">
        <f t="shared" si="5"/>
        <v>74</v>
      </c>
      <c r="L20" s="55">
        <f t="shared" si="6"/>
        <v>6</v>
      </c>
      <c r="M20" s="37" t="s">
        <v>41</v>
      </c>
      <c r="N20" s="54">
        <v>7.0</v>
      </c>
      <c r="O20" s="54">
        <v>7.0</v>
      </c>
      <c r="P20" s="54">
        <v>7.0</v>
      </c>
      <c r="Q20" s="54">
        <v>9.0</v>
      </c>
      <c r="R20" s="54">
        <v>6.0</v>
      </c>
      <c r="S20" s="54">
        <v>6.0</v>
      </c>
      <c r="T20" s="54">
        <v>7.0</v>
      </c>
      <c r="U20" s="54">
        <v>5.0</v>
      </c>
      <c r="V20" s="54">
        <v>5.0</v>
      </c>
      <c r="W20" s="56">
        <f t="shared" ref="W20:W23" si="9">SUM(N20:V20)</f>
        <v>59</v>
      </c>
      <c r="X20" s="40">
        <f t="shared" si="8"/>
        <v>2</v>
      </c>
      <c r="Y20" s="37" t="s">
        <v>42</v>
      </c>
      <c r="Z20" s="44">
        <v>51.0</v>
      </c>
    </row>
    <row r="21" ht="21.0" customHeight="1">
      <c r="A21" s="63" t="s">
        <v>43</v>
      </c>
      <c r="B21" s="54">
        <v>7.0</v>
      </c>
      <c r="C21" s="54">
        <v>9.0</v>
      </c>
      <c r="D21" s="54">
        <v>10.0</v>
      </c>
      <c r="E21" s="54">
        <v>9.0</v>
      </c>
      <c r="F21" s="54">
        <v>5.0</v>
      </c>
      <c r="G21" s="54">
        <v>7.0</v>
      </c>
      <c r="H21" s="54">
        <v>10.0</v>
      </c>
      <c r="I21" s="54">
        <v>4.0</v>
      </c>
      <c r="J21" s="54">
        <v>6.0</v>
      </c>
      <c r="K21" s="24">
        <f t="shared" si="5"/>
        <v>67</v>
      </c>
      <c r="L21" s="55">
        <f t="shared" si="6"/>
        <v>4</v>
      </c>
      <c r="M21" s="64" t="s">
        <v>44</v>
      </c>
      <c r="N21" s="54">
        <v>6.0</v>
      </c>
      <c r="O21" s="54">
        <v>9.0</v>
      </c>
      <c r="P21" s="54">
        <v>8.0</v>
      </c>
      <c r="Q21" s="54">
        <v>10.0</v>
      </c>
      <c r="R21" s="54">
        <v>7.0</v>
      </c>
      <c r="S21" s="54">
        <v>9.0</v>
      </c>
      <c r="T21" s="54">
        <v>8.0</v>
      </c>
      <c r="U21" s="54">
        <v>6.0</v>
      </c>
      <c r="V21" s="54">
        <v>8.0</v>
      </c>
      <c r="W21" s="56">
        <f t="shared" si="9"/>
        <v>71</v>
      </c>
      <c r="X21" s="40">
        <f t="shared" si="8"/>
        <v>5</v>
      </c>
      <c r="Y21" s="37" t="s">
        <v>45</v>
      </c>
      <c r="Z21" s="44">
        <v>52.0</v>
      </c>
    </row>
    <row r="22" ht="21.0" customHeight="1">
      <c r="A22" s="65"/>
      <c r="B22" s="54"/>
      <c r="C22" s="54"/>
      <c r="D22" s="54"/>
      <c r="E22" s="54"/>
      <c r="F22" s="54"/>
      <c r="G22" s="54"/>
      <c r="H22" s="54"/>
      <c r="I22" s="54"/>
      <c r="J22" s="54"/>
      <c r="K22" s="24">
        <f t="shared" si="5"/>
        <v>0</v>
      </c>
      <c r="L22" s="55">
        <f t="shared" si="6"/>
        <v>1</v>
      </c>
      <c r="M22" s="64" t="s">
        <v>46</v>
      </c>
      <c r="N22" s="54"/>
      <c r="O22" s="54"/>
      <c r="P22" s="54"/>
      <c r="Q22" s="54"/>
      <c r="R22" s="54"/>
      <c r="S22" s="54"/>
      <c r="T22" s="54"/>
      <c r="U22" s="54"/>
      <c r="V22" s="54"/>
      <c r="W22" s="56">
        <f t="shared" si="9"/>
        <v>0</v>
      </c>
      <c r="X22" s="40">
        <f t="shared" si="8"/>
        <v>1</v>
      </c>
      <c r="Y22" s="46"/>
      <c r="Z22" s="66">
        <f>SUM(Z18:Z21)</f>
        <v>195</v>
      </c>
    </row>
    <row r="23" ht="21.0" customHeight="1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24">
        <f t="shared" si="5"/>
        <v>0</v>
      </c>
      <c r="L23" s="55">
        <f t="shared" si="6"/>
        <v>1</v>
      </c>
      <c r="M23" s="64" t="s">
        <v>47</v>
      </c>
      <c r="N23" s="54"/>
      <c r="O23" s="54"/>
      <c r="P23" s="54"/>
      <c r="Q23" s="54"/>
      <c r="R23" s="54"/>
      <c r="S23" s="54"/>
      <c r="T23" s="54"/>
      <c r="U23" s="54"/>
      <c r="V23" s="54"/>
      <c r="W23" s="56">
        <f t="shared" si="9"/>
        <v>0</v>
      </c>
      <c r="X23" s="40">
        <f t="shared" si="8"/>
        <v>1</v>
      </c>
      <c r="Y23" s="10"/>
      <c r="Z23" s="10"/>
    </row>
    <row r="24" ht="21.0" customHeight="1">
      <c r="A24" s="65"/>
      <c r="B24" s="54"/>
      <c r="C24" s="54"/>
      <c r="D24" s="54"/>
      <c r="E24" s="54"/>
      <c r="F24" s="54"/>
      <c r="G24" s="54"/>
      <c r="H24" s="54"/>
      <c r="I24" s="54"/>
      <c r="J24" s="54"/>
      <c r="K24" s="24">
        <f t="shared" si="5"/>
        <v>0</v>
      </c>
      <c r="L24" s="69"/>
      <c r="M24" s="70"/>
      <c r="N24" s="71"/>
      <c r="O24" s="71"/>
      <c r="P24" s="71"/>
      <c r="Q24" s="71"/>
      <c r="R24" s="71"/>
      <c r="S24" s="71"/>
      <c r="T24" s="71"/>
      <c r="U24" s="71"/>
      <c r="V24" s="71"/>
      <c r="W24" s="56"/>
      <c r="X24" s="40"/>
      <c r="Y24" s="10"/>
      <c r="Z24" s="10"/>
    </row>
    <row r="25" ht="21.0" customHeight="1">
      <c r="A25" s="10"/>
      <c r="B25" s="48"/>
      <c r="C25" s="48"/>
      <c r="D25" s="48"/>
      <c r="E25" s="48"/>
      <c r="F25" s="48"/>
      <c r="G25" s="48"/>
      <c r="H25" s="48"/>
      <c r="I25" s="48"/>
      <c r="J25" s="48"/>
      <c r="K25" s="72">
        <f>sum(K17:K20)</f>
        <v>269</v>
      </c>
      <c r="L25" s="73"/>
      <c r="M25" s="10"/>
      <c r="N25" s="48"/>
      <c r="O25" s="48"/>
      <c r="P25" s="48"/>
      <c r="Q25" s="48"/>
      <c r="R25" s="48"/>
      <c r="S25" s="48"/>
      <c r="T25" s="48"/>
      <c r="U25" s="48"/>
      <c r="V25" s="48"/>
      <c r="W25" s="74">
        <f>sum(W17:W20)</f>
        <v>190</v>
      </c>
      <c r="X25" s="73"/>
      <c r="Y25" s="10"/>
      <c r="Z25" s="10"/>
    </row>
    <row r="26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47"/>
      <c r="L26" s="75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73"/>
      <c r="Y26" s="10"/>
      <c r="Z26" s="10"/>
    </row>
    <row r="27" ht="12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23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2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23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23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23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23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23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23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23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23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23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23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23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23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23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23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23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23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23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23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23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23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23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23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23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23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23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23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23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23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23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23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23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23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23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23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23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23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23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23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23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23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23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23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23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23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23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23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23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23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23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23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23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23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23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23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23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23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23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23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23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23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23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23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23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23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23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23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23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23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23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23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23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23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23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23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23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23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23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23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23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23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23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23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23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23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23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23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23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23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23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23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23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23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23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23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23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23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23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23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23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23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23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23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23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23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23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23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23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23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23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23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23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23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23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23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23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23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23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23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23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23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23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23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23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23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23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23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23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23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23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23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23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23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23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23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23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23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23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23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23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23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23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23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23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23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23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23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23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23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23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23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23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23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23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23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23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23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23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23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23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23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23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23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23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23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23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23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23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23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23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23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23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23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23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23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23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23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23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23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23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23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23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23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23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23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23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23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23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23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23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23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23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23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23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23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23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23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23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23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23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23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23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23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23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23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23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23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23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23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23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23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23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23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23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23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23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23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23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23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23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23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23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23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23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23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23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23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23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23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23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23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23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23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23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23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23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23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23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23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23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23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23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23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23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23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23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23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23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23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23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23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23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23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23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23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23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23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23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23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23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23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23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23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23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23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23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23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23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23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23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23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23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23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23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23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23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23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23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23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23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23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23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23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23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23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23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23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23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23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23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23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23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23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23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23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23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23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23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23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23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23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23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23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23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23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23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23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23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23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23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23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23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23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23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23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23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23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23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23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23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23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23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23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23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23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23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23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23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23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23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23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23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23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23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23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23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23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23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23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23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23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23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23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23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23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23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23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23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23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23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23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23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23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23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23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23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23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23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23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23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23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23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23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23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23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23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23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23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23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23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23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23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23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23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23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23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23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23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23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23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23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23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23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23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23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23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23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23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23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23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23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23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23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23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23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23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23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23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23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23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23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23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23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23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23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23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23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23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23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23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23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23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23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23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23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23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23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23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23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23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23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23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23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23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23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23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23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23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23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23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23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23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23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23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23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23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23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23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23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23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23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23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23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23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23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23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23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23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23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23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23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23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23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23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23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23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23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23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23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23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23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23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23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23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23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23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23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23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23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23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23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23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23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23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23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23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23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23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23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23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23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23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23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23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23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23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23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23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23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23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23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23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23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23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23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23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23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23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23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23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23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23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23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23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23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23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23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23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23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23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23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23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23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23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23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23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23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23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23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23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23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23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23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23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23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23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23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23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23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23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23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23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23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23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23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23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23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23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23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23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23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23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23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23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23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23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23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23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23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23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23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23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23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23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23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23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23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23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23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23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23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23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23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23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23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23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23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23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23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23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23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23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23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23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23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23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23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23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23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23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23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23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23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23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23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23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23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23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23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23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23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23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23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23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23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23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23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23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23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23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23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23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23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23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23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23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23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23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23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23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23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23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23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23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23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23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23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23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23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23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23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23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23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23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23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23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23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23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23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23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23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23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23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23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23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23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23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23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23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23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23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23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23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23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23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23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23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23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23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23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23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23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23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23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23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23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23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23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23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23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23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23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23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23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23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23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23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23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23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23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23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23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23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23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23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23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23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23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23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23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23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23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23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23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23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23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23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23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23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23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23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23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23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23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23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23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23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23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23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23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23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23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23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23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23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23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23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23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23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23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23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23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23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23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23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23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23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23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23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23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23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23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23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23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23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23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23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23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23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23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23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23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23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23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23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23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23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23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23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23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23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23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23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23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23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23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23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23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23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23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23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23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23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23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23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23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23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23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23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23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23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23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23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23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23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23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23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23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23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23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23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23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23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23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23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23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23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23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23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23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23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23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23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23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23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23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23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23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23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23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23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23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23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23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23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23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23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23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23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23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23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23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23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23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23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23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23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23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23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23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23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23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23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23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23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23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23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23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23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23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23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23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23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23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23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23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23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23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23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23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23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23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23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23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23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23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23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23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23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23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23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23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23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23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23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23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23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23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23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23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23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23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23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23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23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23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23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23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23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23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23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23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23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23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23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23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23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23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23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23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23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23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23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23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23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23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23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23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23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23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23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23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23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23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23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23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23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23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23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23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23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23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23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23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23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23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23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23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23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23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23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23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23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23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23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23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23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23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23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23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23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23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23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23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23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23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23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23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23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23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23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23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23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23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23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23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23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23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23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23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23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23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23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23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23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23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23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23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23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23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23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23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23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23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23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23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23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23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23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23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23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23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23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23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23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23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23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23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23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23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23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23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23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23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23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23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23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23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23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23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23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23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ht="12.7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23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</sheetData>
  <mergeCells count="16">
    <mergeCell ref="M1:M3"/>
    <mergeCell ref="M4:M6"/>
    <mergeCell ref="B4:K4"/>
    <mergeCell ref="B5:F5"/>
    <mergeCell ref="G5:K5"/>
    <mergeCell ref="B10:I10"/>
    <mergeCell ref="N5:W5"/>
    <mergeCell ref="N6:W6"/>
    <mergeCell ref="N10:U10"/>
    <mergeCell ref="B1:K1"/>
    <mergeCell ref="N1:W1"/>
    <mergeCell ref="B2:K2"/>
    <mergeCell ref="N2:W2"/>
    <mergeCell ref="B3:K3"/>
    <mergeCell ref="N3:W3"/>
    <mergeCell ref="N4:W4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6.44"/>
    <col customWidth="1" min="2" max="2" width="9.67"/>
    <col customWidth="1" min="3" max="4" width="8.44"/>
    <col customWidth="1" min="5" max="5" width="9.67"/>
    <col customWidth="1" min="6" max="7" width="5.89"/>
    <col customWidth="1" min="8" max="25" width="8.56"/>
  </cols>
  <sheetData>
    <row r="1" ht="30.0" customHeight="1">
      <c r="A1" s="76" t="s">
        <v>48</v>
      </c>
      <c r="E1" s="77"/>
      <c r="F1" s="78" t="s">
        <v>49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ht="18.75" customHeight="1">
      <c r="A2" s="79"/>
      <c r="B2" s="80"/>
      <c r="C2" s="80"/>
      <c r="D2" s="80"/>
      <c r="E2" s="79"/>
      <c r="F2" s="79"/>
      <c r="G2" s="79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18.75" customHeight="1">
      <c r="A3" s="81" t="s">
        <v>50</v>
      </c>
      <c r="B3" s="82">
        <v>45558.0</v>
      </c>
      <c r="C3" s="83"/>
      <c r="D3" s="84"/>
      <c r="E3" s="85"/>
      <c r="F3" s="86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ht="18.75" customHeight="1">
      <c r="A4" s="87"/>
      <c r="B4" s="87"/>
      <c r="C4" s="87"/>
      <c r="D4" s="87"/>
      <c r="E4" s="87"/>
      <c r="F4" s="87"/>
      <c r="G4" s="87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ht="18.75" customHeight="1">
      <c r="A5" s="87"/>
      <c r="B5" s="88"/>
      <c r="C5" s="88"/>
      <c r="D5" s="88"/>
      <c r="E5" s="89" t="s">
        <v>51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ht="18.75" customHeight="1">
      <c r="A6" s="81" t="s">
        <v>52</v>
      </c>
      <c r="B6" s="90" t="s">
        <v>1</v>
      </c>
      <c r="C6" s="83"/>
      <c r="D6" s="84"/>
      <c r="E6" s="91" t="s">
        <v>53</v>
      </c>
      <c r="F6" s="92">
        <v>208.0</v>
      </c>
      <c r="G6" s="89" t="s">
        <v>38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ht="18.75" customHeight="1">
      <c r="A7" s="81" t="s">
        <v>54</v>
      </c>
      <c r="B7" s="90" t="s">
        <v>5</v>
      </c>
      <c r="C7" s="83"/>
      <c r="D7" s="84"/>
      <c r="E7" s="91" t="s">
        <v>53</v>
      </c>
      <c r="F7" s="92">
        <v>195.0</v>
      </c>
      <c r="G7" s="89" t="s">
        <v>38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ht="18.75" customHeight="1">
      <c r="A8" s="87"/>
      <c r="B8" s="87"/>
      <c r="C8" s="87"/>
      <c r="D8" s="87"/>
      <c r="E8" s="87"/>
      <c r="F8" s="87"/>
      <c r="G8" s="87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ht="18.75" customHeight="1">
      <c r="A9" s="93" t="s">
        <v>55</v>
      </c>
      <c r="B9" s="87"/>
      <c r="C9" s="87"/>
      <c r="D9" s="87"/>
      <c r="E9" s="87"/>
      <c r="F9" s="87"/>
      <c r="G9" s="87" t="str">
        <f>IF(F9="","",IF(COUNTIF(#REF!,Varsity!F9)&gt;0,"Neenah",#REF!))</f>
        <v/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ht="18.75" customHeight="1">
      <c r="A10" s="87"/>
      <c r="B10" s="87"/>
      <c r="C10" s="87"/>
      <c r="D10" s="87"/>
      <c r="E10" s="87"/>
      <c r="F10" s="87"/>
      <c r="G10" s="87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ht="18.75" customHeight="1">
      <c r="A11" s="94"/>
      <c r="B11" s="94"/>
      <c r="C11" s="95" t="s">
        <v>56</v>
      </c>
      <c r="D11" s="95" t="s">
        <v>57</v>
      </c>
      <c r="E11" s="95" t="s">
        <v>58</v>
      </c>
      <c r="F11" s="87"/>
      <c r="G11" s="87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ht="18.75" customHeight="1">
      <c r="A12" s="96" t="s">
        <v>59</v>
      </c>
      <c r="B12" s="97" t="s">
        <v>60</v>
      </c>
      <c r="C12" s="97" t="s">
        <v>61</v>
      </c>
      <c r="D12" s="97" t="s">
        <v>62</v>
      </c>
      <c r="E12" s="97" t="s">
        <v>63</v>
      </c>
      <c r="F12" s="87"/>
      <c r="G12" s="87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ht="18.75" customHeight="1">
      <c r="A13" s="98" t="s">
        <v>24</v>
      </c>
      <c r="B13" s="99" t="s">
        <v>64</v>
      </c>
      <c r="C13" s="99">
        <v>45.0</v>
      </c>
      <c r="D13" s="100">
        <v>10.0</v>
      </c>
      <c r="E13" s="92">
        <v>5.0</v>
      </c>
      <c r="F13" s="101">
        <v>10.0</v>
      </c>
      <c r="G13" s="87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ht="18.75" customHeight="1">
      <c r="A14" s="98" t="s">
        <v>65</v>
      </c>
      <c r="B14" s="99" t="s">
        <v>64</v>
      </c>
      <c r="C14" s="99">
        <v>47.0</v>
      </c>
      <c r="D14" s="102">
        <v>8.5</v>
      </c>
      <c r="E14" s="92">
        <v>4.5</v>
      </c>
      <c r="F14" s="101">
        <v>9.0</v>
      </c>
      <c r="G14" s="87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ht="18.75" customHeight="1">
      <c r="A15" s="103" t="s">
        <v>17</v>
      </c>
      <c r="B15" s="99" t="s">
        <v>1</v>
      </c>
      <c r="C15" s="99">
        <v>47.0</v>
      </c>
      <c r="D15" s="102">
        <v>8.5</v>
      </c>
      <c r="E15" s="92">
        <v>3.5</v>
      </c>
      <c r="F15" s="101">
        <v>8.0</v>
      </c>
      <c r="G15" s="87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ht="18.75" customHeight="1">
      <c r="A16" s="104" t="s">
        <v>20</v>
      </c>
      <c r="B16" s="99" t="s">
        <v>1</v>
      </c>
      <c r="C16" s="99">
        <v>50.0</v>
      </c>
      <c r="D16" s="102">
        <v>7.0</v>
      </c>
      <c r="E16" s="92">
        <v>3.0</v>
      </c>
      <c r="F16" s="101">
        <v>7.0</v>
      </c>
      <c r="G16" s="87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ht="18.75" customHeight="1">
      <c r="A17" s="98" t="s">
        <v>27</v>
      </c>
      <c r="B17" s="99" t="s">
        <v>64</v>
      </c>
      <c r="C17" s="99">
        <v>51.0</v>
      </c>
      <c r="D17" s="102">
        <v>6.0</v>
      </c>
      <c r="E17" s="92">
        <v>3.0</v>
      </c>
      <c r="F17" s="101">
        <v>6.0</v>
      </c>
      <c r="G17" s="87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ht="18.75" customHeight="1">
      <c r="A18" s="98" t="s">
        <v>21</v>
      </c>
      <c r="B18" s="99" t="s">
        <v>64</v>
      </c>
      <c r="C18" s="99">
        <v>52.0</v>
      </c>
      <c r="D18" s="102">
        <v>5.0</v>
      </c>
      <c r="E18" s="92">
        <v>3.0</v>
      </c>
      <c r="F18" s="101">
        <v>5.0</v>
      </c>
      <c r="G18" s="87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ht="18.75" customHeight="1">
      <c r="A19" s="98" t="s">
        <v>26</v>
      </c>
      <c r="B19" s="99" t="s">
        <v>1</v>
      </c>
      <c r="C19" s="99">
        <v>55.0</v>
      </c>
      <c r="D19" s="102">
        <v>4.0</v>
      </c>
      <c r="E19" s="92">
        <v>1.0</v>
      </c>
      <c r="F19" s="101">
        <v>4.0</v>
      </c>
      <c r="G19" s="87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ht="18.75" customHeight="1">
      <c r="A20" s="105" t="s">
        <v>29</v>
      </c>
      <c r="B20" s="99" t="s">
        <v>1</v>
      </c>
      <c r="C20" s="99">
        <v>56.0</v>
      </c>
      <c r="D20" s="102">
        <v>3.0</v>
      </c>
      <c r="E20" s="92">
        <v>1.0</v>
      </c>
      <c r="F20" s="101">
        <v>3.0</v>
      </c>
      <c r="G20" s="87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8.75" customHeight="1">
      <c r="A21" s="105" t="s">
        <v>30</v>
      </c>
      <c r="B21" s="99" t="s">
        <v>64</v>
      </c>
      <c r="C21" s="99">
        <v>57.0</v>
      </c>
      <c r="D21" s="102">
        <v>2.0</v>
      </c>
      <c r="E21" s="92">
        <v>1.0</v>
      </c>
      <c r="F21" s="101">
        <v>2.0</v>
      </c>
      <c r="G21" s="87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8.75" customHeight="1">
      <c r="A22" s="105" t="s">
        <v>66</v>
      </c>
      <c r="B22" s="99" t="s">
        <v>1</v>
      </c>
      <c r="C22" s="99">
        <v>59.0</v>
      </c>
      <c r="D22" s="102">
        <v>1.0</v>
      </c>
      <c r="E22" s="92">
        <v>0.0</v>
      </c>
      <c r="F22" s="101"/>
      <c r="G22" s="87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2.75" customHeight="1">
      <c r="A23" s="10"/>
      <c r="B23" s="10"/>
      <c r="C23" s="10"/>
      <c r="D23" s="106">
        <f t="shared" ref="D23:E23" si="1">SUM(D13:D22)</f>
        <v>55</v>
      </c>
      <c r="E23" s="10">
        <f t="shared" si="1"/>
        <v>25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2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2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ht="12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ht="12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</row>
  </sheetData>
  <mergeCells count="7">
    <mergeCell ref="A1:D1"/>
    <mergeCell ref="F1:G1"/>
    <mergeCell ref="B3:D3"/>
    <mergeCell ref="F3:G3"/>
    <mergeCell ref="E5:G5"/>
    <mergeCell ref="B6:D6"/>
    <mergeCell ref="B7:D7"/>
  </mergeCells>
  <drawing r:id="rId1"/>
</worksheet>
</file>