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johnson\Downloads\"/>
    </mc:Choice>
  </mc:AlternateContent>
  <xr:revisionPtr revIDLastSave="0" documentId="8_{6D5E9ACA-9521-48F6-A9E6-970E7B5869FD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Scores" sheetId="1" r:id="rId1"/>
    <sheet name="Varsity" sheetId="2" r:id="rId2"/>
    <sheet name="JV" sheetId="3" r:id="rId3"/>
  </sheets>
  <calcPr calcId="191029"/>
  <extLst>
    <ext uri="GoogleSheetsCustomDataVersion2">
      <go:sheetsCustomData xmlns:go="http://customooxmlschemas.google.com/" r:id="rId8" roundtripDataChecksum="gLwdZVss5cWfcvn+LyJfV0YbWBrCas7YkT69uax24qw="/>
    </ext>
  </extLst>
</workbook>
</file>

<file path=xl/calcChain.xml><?xml version="1.0" encoding="utf-8"?>
<calcChain xmlns="http://schemas.openxmlformats.org/spreadsheetml/2006/main">
  <c r="B26" i="3" l="1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G9" i="3"/>
  <c r="B7" i="3"/>
  <c r="B6" i="3"/>
  <c r="F3" i="3"/>
  <c r="B3" i="3"/>
  <c r="E22" i="2"/>
  <c r="E21" i="2"/>
  <c r="D21" i="2"/>
  <c r="D22" i="2" s="1"/>
  <c r="E20" i="2"/>
  <c r="D20" i="2"/>
  <c r="E19" i="2"/>
  <c r="D19" i="2"/>
  <c r="E18" i="2"/>
  <c r="D18" i="2"/>
  <c r="E17" i="2"/>
  <c r="D17" i="2"/>
  <c r="E16" i="2"/>
  <c r="E15" i="2"/>
  <c r="E14" i="2"/>
  <c r="D14" i="2"/>
  <c r="D15" i="2" s="1"/>
  <c r="D16" i="2" s="1"/>
  <c r="E13" i="2"/>
  <c r="G9" i="2"/>
  <c r="F3" i="2"/>
  <c r="W23" i="1"/>
  <c r="K23" i="1"/>
  <c r="W22" i="1"/>
  <c r="K22" i="1"/>
  <c r="W21" i="1"/>
  <c r="K21" i="1"/>
  <c r="W20" i="1"/>
  <c r="K20" i="1"/>
  <c r="K19" i="1"/>
  <c r="W18" i="1"/>
  <c r="K18" i="1"/>
  <c r="K17" i="1"/>
  <c r="W15" i="1"/>
  <c r="K15" i="1"/>
  <c r="W14" i="1"/>
  <c r="K14" i="1"/>
  <c r="W13" i="1"/>
  <c r="K13" i="1"/>
  <c r="W12" i="1"/>
  <c r="K12" i="1"/>
  <c r="W11" i="1"/>
  <c r="K11" i="1"/>
  <c r="X18" i="1" l="1"/>
  <c r="X23" i="1"/>
  <c r="X21" i="1"/>
  <c r="X17" i="1"/>
  <c r="X22" i="1"/>
  <c r="X19" i="1"/>
  <c r="X20" i="1"/>
  <c r="W16" i="1"/>
  <c r="F7" i="2" s="1"/>
  <c r="L20" i="1"/>
  <c r="L22" i="1"/>
  <c r="L17" i="1"/>
  <c r="L18" i="1"/>
  <c r="L23" i="1"/>
  <c r="K16" i="1"/>
  <c r="F6" i="2" s="1"/>
  <c r="W24" i="1" l="1"/>
  <c r="F7" i="3" s="1"/>
  <c r="F6" i="3"/>
</calcChain>
</file>

<file path=xl/sharedStrings.xml><?xml version="1.0" encoding="utf-8"?>
<sst xmlns="http://schemas.openxmlformats.org/spreadsheetml/2006/main" count="114" uniqueCount="71">
  <si>
    <t>HOME TEAM:</t>
  </si>
  <si>
    <t>Kimberly</t>
  </si>
  <si>
    <t>COMMENTS:</t>
  </si>
  <si>
    <t>AWAY TEAM:</t>
  </si>
  <si>
    <t>COACHES:</t>
  </si>
  <si>
    <t>CONDITIONS:</t>
  </si>
  <si>
    <t>DATE/SITE:</t>
  </si>
  <si>
    <t>High Cliff</t>
  </si>
  <si>
    <t>Holes:</t>
  </si>
  <si>
    <t>Par:</t>
  </si>
  <si>
    <t xml:space="preserve">TEAM: </t>
  </si>
  <si>
    <t>TOTAL</t>
  </si>
  <si>
    <t>Aiden Cudney</t>
  </si>
  <si>
    <t>Chance Rill</t>
  </si>
  <si>
    <t>Peter Van Grinsven</t>
  </si>
  <si>
    <t>Wyatt Schmidt</t>
  </si>
  <si>
    <t>Riley Schmidt</t>
  </si>
  <si>
    <t>Tyler Steeno</t>
  </si>
  <si>
    <t>Tyson West</t>
  </si>
  <si>
    <t>Robert Plass</t>
  </si>
  <si>
    <t>Collin Hermann</t>
  </si>
  <si>
    <t>Max Baade</t>
  </si>
  <si>
    <t>Fox Valley Association</t>
  </si>
  <si>
    <t>Varsity</t>
  </si>
  <si>
    <t>Match Date:</t>
  </si>
  <si>
    <t>Report Date:</t>
  </si>
  <si>
    <t xml:space="preserve">          Team Score</t>
  </si>
  <si>
    <t>School Reporting:</t>
  </si>
  <si>
    <t>-----&gt;</t>
  </si>
  <si>
    <t xml:space="preserve"> </t>
  </si>
  <si>
    <t>Opponent:</t>
  </si>
  <si>
    <t>E-Mail this form to: webmaster@fvaathletics.org as an attachment</t>
  </si>
  <si>
    <t>9 Hole</t>
  </si>
  <si>
    <t>Position</t>
  </si>
  <si>
    <t>Opponents</t>
  </si>
  <si>
    <t>Name (First Last)</t>
  </si>
  <si>
    <t>School</t>
  </si>
  <si>
    <t>Score</t>
  </si>
  <si>
    <t>Finish Points</t>
  </si>
  <si>
    <t>Beaten</t>
  </si>
  <si>
    <t>JV</t>
  </si>
  <si>
    <t>Parker Brown</t>
  </si>
  <si>
    <t>Nathan Phillips</t>
  </si>
  <si>
    <t>Garrett Fisher</t>
  </si>
  <si>
    <t>Max Gronbach</t>
  </si>
  <si>
    <t>Cole Hansen</t>
  </si>
  <si>
    <t>Kade Dunham</t>
  </si>
  <si>
    <t>JJ Paider</t>
  </si>
  <si>
    <t>Ben Sajbel</t>
  </si>
  <si>
    <t>Ethan Jacobs</t>
  </si>
  <si>
    <t>Sam Coulthard</t>
  </si>
  <si>
    <t>Victor Guerra</t>
  </si>
  <si>
    <t>Blaise Beckman</t>
  </si>
  <si>
    <t>Sebastian Heise</t>
  </si>
  <si>
    <t xml:space="preserve">Hortonvile </t>
  </si>
  <si>
    <t>HORT</t>
  </si>
  <si>
    <t>Hortonville</t>
  </si>
  <si>
    <t>Drew Grant</t>
  </si>
  <si>
    <t>Dylan Dobratz</t>
  </si>
  <si>
    <t>Wesley Barker</t>
  </si>
  <si>
    <t>Talon Konen</t>
  </si>
  <si>
    <t>Logan Scheibe</t>
  </si>
  <si>
    <t>Connor Tennie</t>
  </si>
  <si>
    <t>Everett Hong</t>
  </si>
  <si>
    <t>Micheal Darwich</t>
  </si>
  <si>
    <t xml:space="preserve">Connor     </t>
  </si>
  <si>
    <t>Noah</t>
  </si>
  <si>
    <t>Carter Rohde</t>
  </si>
  <si>
    <t>Weston Burkhardt</t>
  </si>
  <si>
    <t>Drake Johnson</t>
  </si>
  <si>
    <t>Dylan Camps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</si>
</sst>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Verdana"/>
      <scheme val="minor"/>
    </font>
    <font>
      <sz val="10"/>
      <color theme="1"/>
      <name val="Verdana"/>
    </font>
    <font>
      <b/>
      <sz val="10"/>
      <color theme="1"/>
      <name val="Verdana"/>
    </font>
    <font>
      <sz val="10"/>
      <name val="Verdana"/>
    </font>
    <font>
      <i/>
      <sz val="8"/>
      <color theme="1"/>
      <name val="Verdana"/>
    </font>
    <font>
      <b/>
      <sz val="14"/>
      <color theme="1"/>
      <name val="Verdana"/>
    </font>
    <font>
      <b/>
      <sz val="8"/>
      <color theme="1"/>
      <name val="Verdana"/>
    </font>
    <font>
      <sz val="10"/>
      <color theme="1"/>
      <name val="Arial"/>
    </font>
    <font>
      <sz val="7"/>
      <color theme="0"/>
      <name val="Verdana"/>
    </font>
    <font>
      <sz val="7"/>
      <color rgb="FFFFFFFF"/>
      <name val="Verdana"/>
    </font>
    <font>
      <sz val="7"/>
      <color theme="1"/>
      <name val="Verdana"/>
    </font>
    <font>
      <b/>
      <sz val="24"/>
      <color theme="1"/>
      <name val="Arial"/>
    </font>
    <font>
      <b/>
      <sz val="20"/>
      <color theme="1"/>
      <name val="Arial"/>
    </font>
    <font>
      <b/>
      <sz val="14"/>
      <color theme="1"/>
      <name val="Arial"/>
    </font>
    <font>
      <b/>
      <sz val="10"/>
      <color rgb="FF0000D4"/>
      <name val="Arial"/>
    </font>
    <font>
      <sz val="10"/>
      <color theme="0"/>
      <name val="Verdana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548DD4"/>
        <bgColor rgb="FF548DD4"/>
      </patternFill>
    </fill>
    <fill>
      <patternFill patternType="solid">
        <fgColor rgb="FFCCFFFF"/>
        <bgColor rgb="FFCCFFFF"/>
      </patternFill>
    </fill>
    <fill>
      <patternFill patternType="solid">
        <fgColor rgb="FFCAFEF9"/>
        <bgColor rgb="FFCAFEF9"/>
      </patternFill>
    </fill>
    <fill>
      <patternFill patternType="solid">
        <fgColor rgb="FFC6D9F0"/>
        <bgColor rgb="FFC6D9F0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4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1" fillId="6" borderId="25" xfId="0" applyFont="1" applyFill="1" applyBorder="1"/>
    <xf numFmtId="0" fontId="15" fillId="0" borderId="0" xfId="0" applyFont="1" applyAlignment="1">
      <alignment vertical="center"/>
    </xf>
    <xf numFmtId="0" fontId="1" fillId="6" borderId="22" xfId="0" applyFont="1" applyFill="1" applyBorder="1"/>
    <xf numFmtId="0" fontId="1" fillId="6" borderId="5" xfId="0" applyFont="1" applyFill="1" applyBorder="1"/>
    <xf numFmtId="0" fontId="1" fillId="7" borderId="2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7" borderId="22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3" fillId="0" borderId="11" xfId="0" applyFont="1" applyBorder="1"/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10" xfId="0" applyFont="1" applyBorder="1"/>
    <xf numFmtId="0" fontId="3" fillId="0" borderId="12" xfId="0" applyFont="1" applyBorder="1"/>
    <xf numFmtId="14" fontId="2" fillId="0" borderId="2" xfId="0" applyNumberFormat="1" applyFont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left" vertical="center"/>
    </xf>
    <xf numFmtId="0" fontId="3" fillId="0" borderId="20" xfId="0" applyFont="1" applyBorder="1"/>
    <xf numFmtId="0" fontId="3" fillId="0" borderId="21" xfId="0" applyFont="1" applyBorder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5" fontId="1" fillId="5" borderId="19" xfId="0" applyNumberFormat="1" applyFont="1" applyFill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7" borderId="19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5" fontId="1" fillId="7" borderId="19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Z1000"/>
  <sheetViews>
    <sheetView tabSelected="1" topLeftCell="A8" workbookViewId="0">
      <selection activeCell="M14" sqref="M14"/>
    </sheetView>
  </sheetViews>
  <sheetFormatPr defaultColWidth="11.125" defaultRowHeight="15" customHeight="1" x14ac:dyDescent="0.2"/>
  <cols>
    <col min="1" max="1" width="16" customWidth="1"/>
    <col min="2" max="10" width="3.125" customWidth="1"/>
    <col min="11" max="11" width="6.875" customWidth="1"/>
    <col min="12" max="12" width="3.875" customWidth="1"/>
    <col min="13" max="13" width="16" customWidth="1"/>
    <col min="14" max="22" width="3.125" customWidth="1"/>
    <col min="23" max="23" width="5.875" customWidth="1"/>
    <col min="24" max="24" width="3.875" customWidth="1"/>
    <col min="25" max="26" width="11" customWidth="1"/>
  </cols>
  <sheetData>
    <row r="1" spans="1:26" ht="21" customHeight="1" x14ac:dyDescent="0.2">
      <c r="A1" s="1" t="s">
        <v>0</v>
      </c>
      <c r="B1" s="59" t="s">
        <v>1</v>
      </c>
      <c r="C1" s="60"/>
      <c r="D1" s="60"/>
      <c r="E1" s="60"/>
      <c r="F1" s="60"/>
      <c r="G1" s="60"/>
      <c r="H1" s="60"/>
      <c r="I1" s="60"/>
      <c r="J1" s="60"/>
      <c r="K1" s="61"/>
      <c r="L1" s="2"/>
      <c r="M1" s="67" t="s">
        <v>2</v>
      </c>
      <c r="N1" s="62"/>
      <c r="O1" s="63"/>
      <c r="P1" s="63"/>
      <c r="Q1" s="63"/>
      <c r="R1" s="63"/>
      <c r="S1" s="63"/>
      <c r="T1" s="63"/>
      <c r="U1" s="63"/>
      <c r="V1" s="63"/>
      <c r="W1" s="64"/>
      <c r="X1" s="3"/>
      <c r="Y1" s="3"/>
      <c r="Z1" s="3"/>
    </row>
    <row r="2" spans="1:26" ht="21" customHeight="1" x14ac:dyDescent="0.2">
      <c r="A2" s="1" t="s">
        <v>3</v>
      </c>
      <c r="B2" s="59" t="s">
        <v>54</v>
      </c>
      <c r="C2" s="60"/>
      <c r="D2" s="60"/>
      <c r="E2" s="60"/>
      <c r="F2" s="60"/>
      <c r="G2" s="60"/>
      <c r="H2" s="60"/>
      <c r="I2" s="60"/>
      <c r="J2" s="60"/>
      <c r="K2" s="61"/>
      <c r="L2" s="2"/>
      <c r="M2" s="68"/>
      <c r="N2" s="53"/>
      <c r="O2" s="54"/>
      <c r="P2" s="54"/>
      <c r="Q2" s="54"/>
      <c r="R2" s="54"/>
      <c r="S2" s="54"/>
      <c r="T2" s="54"/>
      <c r="U2" s="54"/>
      <c r="V2" s="54"/>
      <c r="W2" s="55"/>
      <c r="X2" s="3"/>
      <c r="Y2" s="3"/>
      <c r="Z2" s="3"/>
    </row>
    <row r="3" spans="1:26" ht="21" customHeight="1" x14ac:dyDescent="0.2">
      <c r="A3" s="3"/>
      <c r="B3" s="65"/>
      <c r="C3" s="54"/>
      <c r="D3" s="54"/>
      <c r="E3" s="54"/>
      <c r="F3" s="54"/>
      <c r="G3" s="54"/>
      <c r="H3" s="54"/>
      <c r="I3" s="54"/>
      <c r="J3" s="54"/>
      <c r="K3" s="54"/>
      <c r="L3" s="4"/>
      <c r="M3" s="69"/>
      <c r="N3" s="56"/>
      <c r="O3" s="57"/>
      <c r="P3" s="57"/>
      <c r="Q3" s="57"/>
      <c r="R3" s="57"/>
      <c r="S3" s="57"/>
      <c r="T3" s="57"/>
      <c r="U3" s="57"/>
      <c r="V3" s="57"/>
      <c r="W3" s="58"/>
      <c r="X3" s="3"/>
      <c r="Y3" s="3"/>
      <c r="Z3" s="3"/>
    </row>
    <row r="4" spans="1:26" ht="21" customHeight="1" x14ac:dyDescent="0.2">
      <c r="A4" s="1" t="s">
        <v>4</v>
      </c>
      <c r="B4" s="59"/>
      <c r="C4" s="60"/>
      <c r="D4" s="60"/>
      <c r="E4" s="60"/>
      <c r="F4" s="60"/>
      <c r="G4" s="60"/>
      <c r="H4" s="60"/>
      <c r="I4" s="60"/>
      <c r="J4" s="60"/>
      <c r="K4" s="61"/>
      <c r="L4" s="2"/>
      <c r="M4" s="67" t="s">
        <v>5</v>
      </c>
      <c r="N4" s="66"/>
      <c r="O4" s="63"/>
      <c r="P4" s="63"/>
      <c r="Q4" s="63"/>
      <c r="R4" s="63"/>
      <c r="S4" s="63"/>
      <c r="T4" s="63"/>
      <c r="U4" s="63"/>
      <c r="V4" s="63"/>
      <c r="W4" s="64"/>
      <c r="X4" s="3"/>
      <c r="Y4" s="3"/>
      <c r="Z4" s="3"/>
    </row>
    <row r="5" spans="1:26" ht="21" customHeight="1" x14ac:dyDescent="0.2">
      <c r="A5" s="1" t="s">
        <v>6</v>
      </c>
      <c r="B5" s="70">
        <v>45405</v>
      </c>
      <c r="C5" s="60"/>
      <c r="D5" s="60"/>
      <c r="E5" s="60"/>
      <c r="F5" s="60"/>
      <c r="G5" s="70" t="s">
        <v>7</v>
      </c>
      <c r="H5" s="60"/>
      <c r="I5" s="60"/>
      <c r="J5" s="60"/>
      <c r="K5" s="61"/>
      <c r="L5" s="2"/>
      <c r="M5" s="68"/>
      <c r="N5" s="53"/>
      <c r="O5" s="54"/>
      <c r="P5" s="54"/>
      <c r="Q5" s="54"/>
      <c r="R5" s="54"/>
      <c r="S5" s="54"/>
      <c r="T5" s="54"/>
      <c r="U5" s="54"/>
      <c r="V5" s="54"/>
      <c r="W5" s="55"/>
      <c r="X5" s="3"/>
      <c r="Y5" s="3"/>
      <c r="Z5" s="3"/>
    </row>
    <row r="6" spans="1:26" ht="21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5"/>
      <c r="M6" s="69"/>
      <c r="N6" s="56"/>
      <c r="O6" s="57"/>
      <c r="P6" s="57"/>
      <c r="Q6" s="57"/>
      <c r="R6" s="57"/>
      <c r="S6" s="57"/>
      <c r="T6" s="57"/>
      <c r="U6" s="57"/>
      <c r="V6" s="57"/>
      <c r="W6" s="58"/>
      <c r="X6" s="3"/>
      <c r="Y6" s="3"/>
      <c r="Z6" s="3"/>
    </row>
    <row r="7" spans="1:26" ht="21" customHeight="1" x14ac:dyDescent="0.2">
      <c r="A7" s="6" t="s">
        <v>8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/>
      <c r="L7" s="8"/>
      <c r="M7" s="6" t="s">
        <v>8</v>
      </c>
      <c r="N7" s="7">
        <v>1</v>
      </c>
      <c r="O7" s="7">
        <v>2</v>
      </c>
      <c r="P7" s="7">
        <v>3</v>
      </c>
      <c r="Q7" s="7">
        <v>4</v>
      </c>
      <c r="R7" s="7">
        <v>5</v>
      </c>
      <c r="S7" s="7">
        <v>6</v>
      </c>
      <c r="T7" s="7">
        <v>7</v>
      </c>
      <c r="U7" s="7">
        <v>8</v>
      </c>
      <c r="V7" s="7">
        <v>9</v>
      </c>
      <c r="W7" s="7"/>
      <c r="X7" s="3"/>
      <c r="Y7" s="3"/>
      <c r="Z7" s="3"/>
    </row>
    <row r="8" spans="1:26" ht="21" customHeight="1" x14ac:dyDescent="0.2">
      <c r="A8" s="6" t="s">
        <v>9</v>
      </c>
      <c r="B8" s="9">
        <v>4</v>
      </c>
      <c r="C8" s="9">
        <v>4</v>
      </c>
      <c r="D8" s="9">
        <v>4</v>
      </c>
      <c r="E8" s="9">
        <v>3</v>
      </c>
      <c r="F8" s="9">
        <v>4</v>
      </c>
      <c r="G8" s="9">
        <v>4</v>
      </c>
      <c r="H8" s="9">
        <v>3</v>
      </c>
      <c r="I8" s="9">
        <v>5</v>
      </c>
      <c r="J8" s="9">
        <v>4</v>
      </c>
      <c r="K8" s="9">
        <v>35</v>
      </c>
      <c r="L8" s="10"/>
      <c r="M8" s="6" t="s">
        <v>9</v>
      </c>
      <c r="N8" s="9">
        <v>4</v>
      </c>
      <c r="O8" s="9">
        <v>4</v>
      </c>
      <c r="P8" s="9">
        <v>4</v>
      </c>
      <c r="Q8" s="9">
        <v>3</v>
      </c>
      <c r="R8" s="9">
        <v>4</v>
      </c>
      <c r="S8" s="9">
        <v>4</v>
      </c>
      <c r="T8" s="9">
        <v>3</v>
      </c>
      <c r="U8" s="9">
        <v>5</v>
      </c>
      <c r="V8" s="9">
        <v>4</v>
      </c>
      <c r="W8" s="9">
        <v>35</v>
      </c>
      <c r="X8" s="3"/>
      <c r="Y8" s="3"/>
      <c r="Z8" s="3"/>
    </row>
    <row r="9" spans="1:26" ht="21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2">
      <c r="A10" s="11" t="s">
        <v>10</v>
      </c>
      <c r="B10" s="53" t="s">
        <v>1</v>
      </c>
      <c r="C10" s="54"/>
      <c r="D10" s="54"/>
      <c r="E10" s="54"/>
      <c r="F10" s="54"/>
      <c r="G10" s="54"/>
      <c r="H10" s="54"/>
      <c r="I10" s="54"/>
      <c r="J10" s="3"/>
      <c r="K10" s="12" t="s">
        <v>11</v>
      </c>
      <c r="L10" s="13"/>
      <c r="M10" s="11" t="s">
        <v>10</v>
      </c>
      <c r="N10" s="56"/>
      <c r="O10" s="57"/>
      <c r="P10" s="57"/>
      <c r="Q10" s="57"/>
      <c r="R10" s="57"/>
      <c r="S10" s="57"/>
      <c r="T10" s="57"/>
      <c r="U10" s="57"/>
      <c r="V10" s="3"/>
      <c r="W10" s="14" t="s">
        <v>11</v>
      </c>
      <c r="X10" s="3"/>
      <c r="Y10" s="3"/>
      <c r="Z10" s="3"/>
    </row>
    <row r="11" spans="1:26" ht="21" customHeight="1" x14ac:dyDescent="0.2">
      <c r="A11" s="15" t="s">
        <v>12</v>
      </c>
      <c r="B11" s="9">
        <v>6</v>
      </c>
      <c r="C11" s="9">
        <v>3</v>
      </c>
      <c r="D11" s="9">
        <v>5</v>
      </c>
      <c r="E11" s="9">
        <v>3</v>
      </c>
      <c r="F11" s="9">
        <v>4</v>
      </c>
      <c r="G11" s="9">
        <v>5</v>
      </c>
      <c r="H11" s="9">
        <v>3</v>
      </c>
      <c r="I11" s="9">
        <v>6</v>
      </c>
      <c r="J11" s="9">
        <v>4</v>
      </c>
      <c r="K11" s="6">
        <f t="shared" ref="K11:K15" si="0">SUM(B11:J11)</f>
        <v>39</v>
      </c>
      <c r="L11" s="16"/>
      <c r="M11" s="1" t="s">
        <v>58</v>
      </c>
      <c r="N11" s="9">
        <v>6</v>
      </c>
      <c r="O11" s="9">
        <v>4</v>
      </c>
      <c r="P11" s="9">
        <v>4</v>
      </c>
      <c r="Q11" s="9">
        <v>3</v>
      </c>
      <c r="R11" s="9">
        <v>6</v>
      </c>
      <c r="S11" s="9">
        <v>4</v>
      </c>
      <c r="T11" s="9">
        <v>4</v>
      </c>
      <c r="U11" s="9">
        <v>7</v>
      </c>
      <c r="V11" s="9">
        <v>4</v>
      </c>
      <c r="W11" s="6">
        <f t="shared" ref="W11:W15" si="1">SUM(N11:V11)</f>
        <v>42</v>
      </c>
      <c r="X11" s="3"/>
      <c r="Y11" s="3"/>
      <c r="Z11" s="3"/>
    </row>
    <row r="12" spans="1:26" ht="21" customHeight="1" x14ac:dyDescent="0.2">
      <c r="A12" s="15" t="s">
        <v>13</v>
      </c>
      <c r="B12" s="9">
        <v>4</v>
      </c>
      <c r="C12" s="9">
        <v>5</v>
      </c>
      <c r="D12" s="9">
        <v>3</v>
      </c>
      <c r="E12" s="9">
        <v>4</v>
      </c>
      <c r="F12" s="9">
        <v>4</v>
      </c>
      <c r="G12" s="9">
        <v>4</v>
      </c>
      <c r="H12" s="9">
        <v>3</v>
      </c>
      <c r="I12" s="9">
        <v>6</v>
      </c>
      <c r="J12" s="9">
        <v>5</v>
      </c>
      <c r="K12" s="6">
        <f t="shared" si="0"/>
        <v>38</v>
      </c>
      <c r="L12" s="16"/>
      <c r="M12" s="1" t="s">
        <v>59</v>
      </c>
      <c r="N12" s="9">
        <v>5</v>
      </c>
      <c r="O12" s="9">
        <v>3</v>
      </c>
      <c r="P12" s="9">
        <v>4</v>
      </c>
      <c r="Q12" s="9">
        <v>3</v>
      </c>
      <c r="R12" s="9">
        <v>6</v>
      </c>
      <c r="S12" s="9">
        <v>5</v>
      </c>
      <c r="T12" s="9">
        <v>3</v>
      </c>
      <c r="U12" s="9">
        <v>5</v>
      </c>
      <c r="V12" s="9">
        <v>4</v>
      </c>
      <c r="W12" s="6">
        <f t="shared" si="1"/>
        <v>38</v>
      </c>
      <c r="X12" s="3"/>
      <c r="Y12" s="3"/>
      <c r="Z12" s="3"/>
    </row>
    <row r="13" spans="1:26" ht="21" customHeight="1" x14ac:dyDescent="0.2">
      <c r="A13" s="15" t="s">
        <v>14</v>
      </c>
      <c r="B13" s="9">
        <v>7</v>
      </c>
      <c r="C13" s="9">
        <v>5</v>
      </c>
      <c r="D13" s="9">
        <v>4</v>
      </c>
      <c r="E13" s="9">
        <v>4</v>
      </c>
      <c r="F13" s="9">
        <v>6</v>
      </c>
      <c r="G13" s="9">
        <v>6</v>
      </c>
      <c r="H13" s="9">
        <v>4</v>
      </c>
      <c r="I13" s="9">
        <v>6</v>
      </c>
      <c r="J13" s="9">
        <v>4</v>
      </c>
      <c r="K13" s="6">
        <f t="shared" si="0"/>
        <v>46</v>
      </c>
      <c r="L13" s="16"/>
      <c r="M13" s="1" t="s">
        <v>67</v>
      </c>
      <c r="N13" s="9">
        <v>4</v>
      </c>
      <c r="O13" s="9">
        <v>4</v>
      </c>
      <c r="P13" s="9">
        <v>7</v>
      </c>
      <c r="Q13" s="9">
        <v>4</v>
      </c>
      <c r="R13" s="9">
        <v>5</v>
      </c>
      <c r="S13" s="9">
        <v>5</v>
      </c>
      <c r="T13" s="9">
        <v>4</v>
      </c>
      <c r="U13" s="9">
        <v>7</v>
      </c>
      <c r="V13" s="9">
        <v>4</v>
      </c>
      <c r="W13" s="6">
        <f t="shared" si="1"/>
        <v>44</v>
      </c>
      <c r="X13" s="3"/>
      <c r="Y13" s="3"/>
      <c r="Z13" s="3"/>
    </row>
    <row r="14" spans="1:26" ht="21" customHeight="1" x14ac:dyDescent="0.2">
      <c r="A14" s="17" t="s">
        <v>17</v>
      </c>
      <c r="B14" s="9">
        <v>6</v>
      </c>
      <c r="C14" s="9">
        <v>5</v>
      </c>
      <c r="D14" s="9">
        <v>4</v>
      </c>
      <c r="E14" s="9">
        <v>3</v>
      </c>
      <c r="F14" s="9">
        <v>3</v>
      </c>
      <c r="G14" s="9">
        <v>4</v>
      </c>
      <c r="H14" s="9">
        <v>3</v>
      </c>
      <c r="I14" s="9">
        <v>5</v>
      </c>
      <c r="J14" s="9">
        <v>4</v>
      </c>
      <c r="K14" s="6">
        <f t="shared" si="0"/>
        <v>37</v>
      </c>
      <c r="L14" s="16"/>
      <c r="M14" s="1" t="s">
        <v>68</v>
      </c>
      <c r="N14" s="9">
        <v>7</v>
      </c>
      <c r="O14" s="9">
        <v>6</v>
      </c>
      <c r="P14" s="9">
        <v>4</v>
      </c>
      <c r="Q14" s="9">
        <v>4</v>
      </c>
      <c r="R14" s="9">
        <v>6</v>
      </c>
      <c r="S14" s="9">
        <v>4</v>
      </c>
      <c r="T14" s="9">
        <v>3</v>
      </c>
      <c r="U14" s="9">
        <v>7</v>
      </c>
      <c r="V14" s="9">
        <v>5</v>
      </c>
      <c r="W14" s="6">
        <f t="shared" si="1"/>
        <v>46</v>
      </c>
      <c r="X14" s="3"/>
      <c r="Y14" s="3"/>
      <c r="Z14" s="3"/>
    </row>
    <row r="15" spans="1:26" ht="21" customHeight="1" x14ac:dyDescent="0.2">
      <c r="A15" s="17" t="s">
        <v>16</v>
      </c>
      <c r="B15" s="9">
        <v>4</v>
      </c>
      <c r="C15" s="9">
        <v>4</v>
      </c>
      <c r="D15" s="9">
        <v>5</v>
      </c>
      <c r="E15" s="9">
        <v>4</v>
      </c>
      <c r="F15" s="9">
        <v>5</v>
      </c>
      <c r="G15" s="9">
        <v>4</v>
      </c>
      <c r="H15" s="9">
        <v>3</v>
      </c>
      <c r="I15" s="9">
        <v>5</v>
      </c>
      <c r="J15" s="9">
        <v>4</v>
      </c>
      <c r="K15" s="6">
        <f t="shared" si="0"/>
        <v>38</v>
      </c>
      <c r="L15" s="16"/>
      <c r="M15" s="1" t="s">
        <v>69</v>
      </c>
      <c r="N15" s="9">
        <v>5</v>
      </c>
      <c r="O15" s="9">
        <v>5</v>
      </c>
      <c r="P15" s="9">
        <v>6</v>
      </c>
      <c r="Q15" s="9">
        <v>4</v>
      </c>
      <c r="R15" s="9">
        <v>5</v>
      </c>
      <c r="S15" s="9">
        <v>4</v>
      </c>
      <c r="T15" s="9">
        <v>3</v>
      </c>
      <c r="U15" s="9">
        <v>7</v>
      </c>
      <c r="V15" s="9">
        <v>4</v>
      </c>
      <c r="W15" s="6">
        <f t="shared" si="1"/>
        <v>43</v>
      </c>
      <c r="X15" s="3"/>
      <c r="Y15" s="3"/>
      <c r="Z15" s="3"/>
    </row>
    <row r="16" spans="1:26" ht="21" customHeight="1" x14ac:dyDescent="0.2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8">
        <f>SUM(K11:K15)-MAX(K11:K15)</f>
        <v>152</v>
      </c>
      <c r="L16" s="19"/>
      <c r="M16" s="20"/>
      <c r="N16" s="20"/>
      <c r="O16" s="20"/>
      <c r="P16" s="20"/>
      <c r="Q16" s="20"/>
      <c r="R16" s="20"/>
      <c r="S16" s="20"/>
      <c r="T16" s="20"/>
      <c r="U16" s="20"/>
      <c r="V16" s="16"/>
      <c r="W16" s="21">
        <f>SUM(W11:W15)-MAX(W11:W15)</f>
        <v>167</v>
      </c>
      <c r="X16" s="3"/>
      <c r="Y16" s="3"/>
      <c r="Z16" s="3"/>
    </row>
    <row r="17" spans="1:26" ht="21" customHeight="1" x14ac:dyDescent="0.2">
      <c r="A17" s="17" t="s">
        <v>15</v>
      </c>
      <c r="B17" s="9">
        <v>4</v>
      </c>
      <c r="C17" s="9">
        <v>4</v>
      </c>
      <c r="D17" s="9">
        <v>7</v>
      </c>
      <c r="E17" s="9">
        <v>4</v>
      </c>
      <c r="F17" s="9">
        <v>4</v>
      </c>
      <c r="G17" s="9">
        <v>5</v>
      </c>
      <c r="H17" s="9">
        <v>3</v>
      </c>
      <c r="I17" s="9">
        <v>6</v>
      </c>
      <c r="J17" s="9">
        <v>4</v>
      </c>
      <c r="K17" s="6">
        <f t="shared" ref="K17:K23" si="2">SUM(B17:J17)</f>
        <v>41</v>
      </c>
      <c r="L17" s="22">
        <f t="shared" ref="L17:L18" si="3">RANK(K17,$K$17:$K$23,1)</f>
        <v>1</v>
      </c>
      <c r="M17" s="1" t="s">
        <v>70</v>
      </c>
      <c r="N17" s="9">
        <v>5</v>
      </c>
      <c r="O17" s="9">
        <v>6</v>
      </c>
      <c r="P17" s="9">
        <v>5</v>
      </c>
      <c r="Q17" s="9">
        <v>4</v>
      </c>
      <c r="R17" s="9">
        <v>5</v>
      </c>
      <c r="S17" s="9">
        <v>5</v>
      </c>
      <c r="T17" s="9">
        <v>3</v>
      </c>
      <c r="U17" s="9">
        <v>6</v>
      </c>
      <c r="V17" s="9">
        <v>4</v>
      </c>
      <c r="W17" s="23">
        <v>43</v>
      </c>
      <c r="X17" s="22">
        <f t="shared" ref="X17:X23" si="4">RANK(W17,$W$17:$W$23,1)</f>
        <v>1</v>
      </c>
      <c r="Y17" s="3"/>
      <c r="Z17" s="3"/>
    </row>
    <row r="18" spans="1:26" ht="21" customHeight="1" x14ac:dyDescent="0.2">
      <c r="A18" s="17" t="s">
        <v>57</v>
      </c>
      <c r="B18" s="9">
        <v>5</v>
      </c>
      <c r="C18" s="9">
        <v>6</v>
      </c>
      <c r="D18" s="9">
        <v>4</v>
      </c>
      <c r="E18" s="9">
        <v>5</v>
      </c>
      <c r="F18" s="9">
        <v>4</v>
      </c>
      <c r="G18" s="9">
        <v>5</v>
      </c>
      <c r="H18" s="9">
        <v>5</v>
      </c>
      <c r="I18" s="9">
        <v>3</v>
      </c>
      <c r="J18" s="9">
        <v>5</v>
      </c>
      <c r="K18" s="6">
        <f t="shared" si="2"/>
        <v>42</v>
      </c>
      <c r="L18" s="22">
        <f t="shared" si="3"/>
        <v>2</v>
      </c>
      <c r="M18" s="1" t="s">
        <v>61</v>
      </c>
      <c r="N18" s="9">
        <v>4</v>
      </c>
      <c r="O18" s="9">
        <v>6</v>
      </c>
      <c r="P18" s="9">
        <v>4</v>
      </c>
      <c r="Q18" s="9">
        <v>8</v>
      </c>
      <c r="R18" s="9">
        <v>5</v>
      </c>
      <c r="S18" s="9">
        <v>4</v>
      </c>
      <c r="T18" s="9">
        <v>6</v>
      </c>
      <c r="U18" s="9">
        <v>5</v>
      </c>
      <c r="V18" s="9">
        <v>7</v>
      </c>
      <c r="W18" s="23">
        <f>SUM(N18:V18)</f>
        <v>49</v>
      </c>
      <c r="X18" s="22">
        <f t="shared" si="4"/>
        <v>3</v>
      </c>
      <c r="Y18" s="3"/>
      <c r="Z18" s="3"/>
    </row>
    <row r="19" spans="1:26" ht="21" customHeight="1" x14ac:dyDescent="0.2">
      <c r="A19" s="15" t="s">
        <v>20</v>
      </c>
      <c r="B19" s="9">
        <v>4</v>
      </c>
      <c r="C19" s="9">
        <v>5</v>
      </c>
      <c r="D19" s="9">
        <v>4</v>
      </c>
      <c r="E19" s="9">
        <v>6</v>
      </c>
      <c r="F19" s="9">
        <v>6</v>
      </c>
      <c r="G19" s="9">
        <v>5</v>
      </c>
      <c r="H19" s="9">
        <v>6</v>
      </c>
      <c r="I19" s="9">
        <v>4</v>
      </c>
      <c r="J19" s="9">
        <v>6</v>
      </c>
      <c r="K19" s="6">
        <f t="shared" si="2"/>
        <v>46</v>
      </c>
      <c r="L19" s="24">
        <v>1</v>
      </c>
      <c r="M19" s="1" t="s">
        <v>62</v>
      </c>
      <c r="N19" s="9">
        <v>4</v>
      </c>
      <c r="O19" s="9">
        <v>8</v>
      </c>
      <c r="P19" s="9">
        <v>4</v>
      </c>
      <c r="Q19" s="9">
        <v>5</v>
      </c>
      <c r="R19" s="9">
        <v>7</v>
      </c>
      <c r="S19" s="9">
        <v>4</v>
      </c>
      <c r="T19" s="9">
        <v>5</v>
      </c>
      <c r="U19" s="9">
        <v>4</v>
      </c>
      <c r="V19" s="9">
        <v>5</v>
      </c>
      <c r="W19" s="23">
        <v>46</v>
      </c>
      <c r="X19" s="22">
        <f t="shared" si="4"/>
        <v>2</v>
      </c>
      <c r="Y19" s="3"/>
      <c r="Z19" s="3"/>
    </row>
    <row r="20" spans="1:26" ht="21" customHeight="1" x14ac:dyDescent="0.2">
      <c r="A20" s="15" t="s">
        <v>18</v>
      </c>
      <c r="B20" s="9">
        <v>4</v>
      </c>
      <c r="C20" s="9">
        <v>5</v>
      </c>
      <c r="D20" s="9">
        <v>3</v>
      </c>
      <c r="E20" s="9">
        <v>5</v>
      </c>
      <c r="F20" s="9">
        <v>6</v>
      </c>
      <c r="G20" s="9">
        <v>5</v>
      </c>
      <c r="H20" s="9">
        <v>4</v>
      </c>
      <c r="I20" s="9">
        <v>4</v>
      </c>
      <c r="J20" s="9">
        <v>6</v>
      </c>
      <c r="K20" s="6">
        <f t="shared" si="2"/>
        <v>42</v>
      </c>
      <c r="L20" s="22">
        <f>RANK(K20,$K$17:$K$23,1)</f>
        <v>2</v>
      </c>
      <c r="M20" s="1" t="s">
        <v>63</v>
      </c>
      <c r="N20" s="9">
        <v>5</v>
      </c>
      <c r="O20" s="9">
        <v>6</v>
      </c>
      <c r="P20" s="9">
        <v>4</v>
      </c>
      <c r="Q20" s="9">
        <v>6</v>
      </c>
      <c r="R20" s="9">
        <v>8</v>
      </c>
      <c r="S20" s="9">
        <v>7</v>
      </c>
      <c r="T20" s="9">
        <v>4</v>
      </c>
      <c r="U20" s="9">
        <v>4</v>
      </c>
      <c r="V20" s="9">
        <v>7</v>
      </c>
      <c r="W20" s="23">
        <f t="shared" ref="W20:W23" si="5">SUM(N20:V20)</f>
        <v>51</v>
      </c>
      <c r="X20" s="22">
        <f t="shared" si="4"/>
        <v>5</v>
      </c>
      <c r="Y20" s="3"/>
      <c r="Z20" s="3"/>
    </row>
    <row r="21" spans="1:26" ht="21" customHeight="1" x14ac:dyDescent="0.2">
      <c r="A21" s="25" t="s">
        <v>19</v>
      </c>
      <c r="B21" s="9">
        <v>4</v>
      </c>
      <c r="C21" s="9">
        <v>7</v>
      </c>
      <c r="D21" s="9">
        <v>4</v>
      </c>
      <c r="E21" s="9">
        <v>5</v>
      </c>
      <c r="F21" s="9">
        <v>7</v>
      </c>
      <c r="G21" s="9">
        <v>5</v>
      </c>
      <c r="H21" s="9">
        <v>5</v>
      </c>
      <c r="I21" s="9">
        <v>5</v>
      </c>
      <c r="J21" s="9">
        <v>4</v>
      </c>
      <c r="K21" s="6">
        <f t="shared" si="2"/>
        <v>46</v>
      </c>
      <c r="L21" s="24">
        <v>1</v>
      </c>
      <c r="M21" s="1" t="s">
        <v>64</v>
      </c>
      <c r="N21" s="9">
        <v>7</v>
      </c>
      <c r="O21" s="9">
        <v>10</v>
      </c>
      <c r="P21" s="9">
        <v>6</v>
      </c>
      <c r="Q21" s="9">
        <v>8</v>
      </c>
      <c r="R21" s="9">
        <v>7</v>
      </c>
      <c r="S21" s="9">
        <v>6</v>
      </c>
      <c r="T21" s="9">
        <v>7</v>
      </c>
      <c r="U21" s="9">
        <v>6</v>
      </c>
      <c r="V21" s="9">
        <v>4</v>
      </c>
      <c r="W21" s="23">
        <f t="shared" si="5"/>
        <v>61</v>
      </c>
      <c r="X21" s="22">
        <f t="shared" si="4"/>
        <v>7</v>
      </c>
      <c r="Y21" s="3"/>
      <c r="Z21" s="3"/>
    </row>
    <row r="22" spans="1:26" ht="21" customHeight="1" x14ac:dyDescent="0.2">
      <c r="A22" s="17" t="s">
        <v>60</v>
      </c>
      <c r="B22" s="9">
        <v>4</v>
      </c>
      <c r="C22" s="9">
        <v>5</v>
      </c>
      <c r="D22" s="9">
        <v>3</v>
      </c>
      <c r="E22" s="9">
        <v>6</v>
      </c>
      <c r="F22" s="9">
        <v>6</v>
      </c>
      <c r="G22" s="9">
        <v>6</v>
      </c>
      <c r="H22" s="9">
        <v>5</v>
      </c>
      <c r="I22" s="9">
        <v>4</v>
      </c>
      <c r="J22" s="9">
        <v>6</v>
      </c>
      <c r="K22" s="6">
        <f t="shared" si="2"/>
        <v>45</v>
      </c>
      <c r="L22" s="22">
        <f t="shared" ref="L22:L23" si="6">RANK(K22,$K$17:$K$23,1)</f>
        <v>4</v>
      </c>
      <c r="M22" s="52" t="s">
        <v>66</v>
      </c>
      <c r="N22" s="9">
        <v>4</v>
      </c>
      <c r="O22" s="9">
        <v>7</v>
      </c>
      <c r="P22" s="9">
        <v>3</v>
      </c>
      <c r="Q22" s="9">
        <v>6</v>
      </c>
      <c r="R22" s="9">
        <v>7</v>
      </c>
      <c r="S22" s="9">
        <v>5</v>
      </c>
      <c r="T22" s="9">
        <v>5</v>
      </c>
      <c r="U22" s="9">
        <v>6</v>
      </c>
      <c r="V22" s="9">
        <v>6</v>
      </c>
      <c r="W22" s="23">
        <f t="shared" si="5"/>
        <v>49</v>
      </c>
      <c r="X22" s="22">
        <f t="shared" si="4"/>
        <v>3</v>
      </c>
      <c r="Y22" s="3"/>
      <c r="Z22" s="3"/>
    </row>
    <row r="23" spans="1:26" ht="21" customHeight="1" x14ac:dyDescent="0.2">
      <c r="A23" s="25" t="s">
        <v>21</v>
      </c>
      <c r="B23" s="9">
        <v>5</v>
      </c>
      <c r="C23" s="9">
        <v>7</v>
      </c>
      <c r="D23" s="9">
        <v>4</v>
      </c>
      <c r="E23" s="9">
        <v>8</v>
      </c>
      <c r="F23" s="9">
        <v>5</v>
      </c>
      <c r="G23" s="9">
        <v>6</v>
      </c>
      <c r="H23" s="9">
        <v>6</v>
      </c>
      <c r="I23" s="9">
        <v>6</v>
      </c>
      <c r="J23" s="9">
        <v>5</v>
      </c>
      <c r="K23" s="6">
        <f t="shared" si="2"/>
        <v>52</v>
      </c>
      <c r="L23" s="22">
        <f t="shared" si="6"/>
        <v>7</v>
      </c>
      <c r="M23" s="1" t="s">
        <v>65</v>
      </c>
      <c r="N23" s="9">
        <v>6</v>
      </c>
      <c r="O23" s="9">
        <v>6</v>
      </c>
      <c r="P23" s="9">
        <v>5</v>
      </c>
      <c r="Q23" s="9">
        <v>6</v>
      </c>
      <c r="R23" s="9">
        <v>5</v>
      </c>
      <c r="S23" s="9">
        <v>10</v>
      </c>
      <c r="T23" s="9">
        <v>5</v>
      </c>
      <c r="U23" s="9">
        <v>4</v>
      </c>
      <c r="V23" s="9">
        <v>5</v>
      </c>
      <c r="W23" s="23">
        <f t="shared" si="5"/>
        <v>52</v>
      </c>
      <c r="X23" s="22">
        <f t="shared" si="4"/>
        <v>6</v>
      </c>
      <c r="Y23" s="3"/>
      <c r="Z23" s="3"/>
    </row>
    <row r="24" spans="1:26" ht="21" customHeight="1" x14ac:dyDescent="0.2">
      <c r="A24" s="3"/>
      <c r="B24" s="16"/>
      <c r="C24" s="16"/>
      <c r="D24" s="16"/>
      <c r="E24" s="16"/>
      <c r="F24" s="16"/>
      <c r="G24" s="16"/>
      <c r="H24" s="16"/>
      <c r="I24" s="16"/>
      <c r="J24" s="16"/>
      <c r="K24" s="26">
        <v>170</v>
      </c>
      <c r="L24" s="27"/>
      <c r="M24" s="3"/>
      <c r="N24" s="16"/>
      <c r="O24" s="16"/>
      <c r="P24" s="16"/>
      <c r="Q24" s="16"/>
      <c r="R24" s="16"/>
      <c r="S24" s="16"/>
      <c r="T24" s="16"/>
      <c r="U24" s="16"/>
      <c r="V24" s="16"/>
      <c r="W24" s="26">
        <f>IF(AND(COUNTIF(X17:X23,"&lt;5")&gt;=4,(COUNTIF(X17:X23,"4")&gt;1)),SUMIF(X17:X23,"&lt;4",W17:W23)+(SUMIF(X17:X23,"=4",W17:W23)/(COUNTIF(X17:X23,"4"))*1),
IF(AND(COUNTIF(X17:X23,"&lt;5")&gt;=4,(COUNTIF(X17:X23,"3")&gt;1)),SUMIF(X17:X23,"&lt;3",W17:W23)+(SUMIF(X17:X23,"=3",W17:W23)/(COUNTIF(X17:X23,"3"))*2),
IF(AND(COUNTIF(X17:X23,"&lt;5")&gt;=4,(COUNTIF(X17:X23,"2")&gt;2)),SUMIF(X17:X23,"&lt;2",W17:W23)+(SUMIF(X17:X23,"=2",W17:W23)/(COUNTIF(X17:X23,"2"))*3),
IF(COUNTIF(X17:X23,"=1")&gt;=4,((SUMIF(X17:X23,"=1",W17:W23)/COUNTIF(X17:X23,"1"))*4),
IF(COUNTIF(X17:X23,"&lt;5")=4,SUMIF(X17:X23,"&lt;5",W17:W23))))))</f>
        <v>187</v>
      </c>
      <c r="X24" s="27"/>
      <c r="Y24" s="3"/>
      <c r="Z24" s="3"/>
    </row>
    <row r="25" spans="1:26" ht="13.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2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7"/>
      <c r="Y25" s="3"/>
      <c r="Z25" s="3"/>
    </row>
    <row r="26" spans="1:26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5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5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5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5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5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5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5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5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5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5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5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5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5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5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5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5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5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5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5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5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5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5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5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5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5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5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5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5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5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5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5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5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5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5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5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5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5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5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5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5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5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5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5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5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5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5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5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5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5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5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5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5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5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5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5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5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5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5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5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5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5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5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5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5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5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5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5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5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5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5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5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5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5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5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5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5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5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5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5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5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5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5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5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5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5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5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5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5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5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5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5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5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5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5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5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5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5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5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5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5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5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5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5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5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5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5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5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5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5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5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5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5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5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5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5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5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5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5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5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5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5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5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5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5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5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5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5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5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5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5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5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5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5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5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5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5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5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5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5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5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5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5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5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5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5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5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5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5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5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5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5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5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5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5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5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5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5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5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5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5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5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5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5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5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5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5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5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5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5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5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5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5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5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5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5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5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5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5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5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5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5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5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5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5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5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5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5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5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5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5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5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5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5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5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5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5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5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5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5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5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5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5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5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5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5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5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5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5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5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5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5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5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5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5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5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5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5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5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5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5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5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5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5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5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5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5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5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5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5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5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5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5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5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5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5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5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5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5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5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5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5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5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5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5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5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5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5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5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5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5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5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5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5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5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5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5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5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5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5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5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5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5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5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5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5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5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5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5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5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5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5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5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5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5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5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5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5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5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5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5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5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5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5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5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5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5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5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5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5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5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5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5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5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5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5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5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5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5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5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5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5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5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5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5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5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5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5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5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5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5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5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5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5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5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5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5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5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5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5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5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5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5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5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5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5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5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5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5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5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5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5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5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5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5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5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5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5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5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5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5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5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5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5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5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5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5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5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5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5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5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5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5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5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5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5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5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5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5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5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5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5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5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5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5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5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5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5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5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5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5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5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5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5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5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5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5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5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5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5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5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5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5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5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5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5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5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5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5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5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5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5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5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5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5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5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5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5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5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5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5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5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5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5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5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5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5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5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5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5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5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5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5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5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5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5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5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5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5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5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5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5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5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5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5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5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5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5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5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5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5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5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5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5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5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5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5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5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5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5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5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5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5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5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5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5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5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5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5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5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5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5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5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5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5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5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5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5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5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5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5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5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5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5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5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5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5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5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5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5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5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5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5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5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5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5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5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5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5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5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5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5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5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5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5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5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5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5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5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5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5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5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5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5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5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5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5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5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5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5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5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5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5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5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5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5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5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5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5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5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5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5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5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5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5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5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5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5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5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5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5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5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5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5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5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5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5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5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5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5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5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5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5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5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5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5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5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5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5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5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5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5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5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5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5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5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5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5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5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5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5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5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5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5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5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5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5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5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5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5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5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5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5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5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5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5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5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5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5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5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5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5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5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5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5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5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5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5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5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5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5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5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5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5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5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5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5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5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5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5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5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5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5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5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5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5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5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5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5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5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5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5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5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5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5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5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5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5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5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5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5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5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5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5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5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5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5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5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5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5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5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5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5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5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5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5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5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5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5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5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5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5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5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5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5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5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5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5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5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5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5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5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5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5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5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5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5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5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5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5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5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5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5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5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5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5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5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5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5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5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5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5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5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5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5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5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5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5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5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5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5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5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5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5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5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5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5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5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5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5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5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5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5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5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5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5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5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5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5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5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5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5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5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5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5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5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5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5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5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5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5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5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5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5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5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6">
    <mergeCell ref="B10:I10"/>
    <mergeCell ref="N5:W5"/>
    <mergeCell ref="N6:W6"/>
    <mergeCell ref="N10:U10"/>
    <mergeCell ref="B1:K1"/>
    <mergeCell ref="N1:W1"/>
    <mergeCell ref="B2:K2"/>
    <mergeCell ref="N2:W2"/>
    <mergeCell ref="B3:K3"/>
    <mergeCell ref="N3:W3"/>
    <mergeCell ref="N4:W4"/>
    <mergeCell ref="M1:M3"/>
    <mergeCell ref="M4:M6"/>
    <mergeCell ref="B4:K4"/>
    <mergeCell ref="B5:F5"/>
    <mergeCell ref="G5:K5"/>
  </mergeCells>
  <pageMargins left="0.75" right="0.75" top="0.5" bottom="0.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Z1000"/>
  <sheetViews>
    <sheetView topLeftCell="A11" workbookViewId="0">
      <selection activeCell="F16" sqref="F16"/>
    </sheetView>
  </sheetViews>
  <sheetFormatPr defaultColWidth="11.125" defaultRowHeight="15" customHeight="1" x14ac:dyDescent="0.2"/>
  <cols>
    <col min="1" max="1" width="18.625" customWidth="1"/>
    <col min="2" max="4" width="10.875" customWidth="1"/>
    <col min="5" max="5" width="12.375" customWidth="1"/>
    <col min="6" max="7" width="7.625" customWidth="1"/>
    <col min="8" max="26" width="11" customWidth="1"/>
  </cols>
  <sheetData>
    <row r="1" spans="1:26" ht="12.75" customHeight="1" x14ac:dyDescent="0.2">
      <c r="A1" s="74" t="s">
        <v>22</v>
      </c>
      <c r="B1" s="54"/>
      <c r="C1" s="54"/>
      <c r="D1" s="54"/>
      <c r="E1" s="29"/>
      <c r="F1" s="75" t="s">
        <v>23</v>
      </c>
      <c r="G1" s="5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 x14ac:dyDescent="0.2">
      <c r="A2" s="30"/>
      <c r="B2" s="30"/>
      <c r="C2" s="30"/>
      <c r="D2" s="30"/>
      <c r="E2" s="30"/>
      <c r="F2" s="30"/>
      <c r="G2" s="3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 x14ac:dyDescent="0.2">
      <c r="A3" s="3" t="s">
        <v>24</v>
      </c>
      <c r="B3" s="76">
        <v>45406</v>
      </c>
      <c r="C3" s="72"/>
      <c r="D3" s="73"/>
      <c r="E3" s="31" t="s">
        <v>25</v>
      </c>
      <c r="F3" s="77">
        <f>Scores!B5</f>
        <v>45405</v>
      </c>
      <c r="G3" s="5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 x14ac:dyDescent="0.2">
      <c r="A4" s="3"/>
      <c r="B4" s="32"/>
      <c r="C4" s="32"/>
      <c r="D4" s="32"/>
      <c r="E4" s="3"/>
      <c r="F4" s="32"/>
      <c r="G4" s="3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 x14ac:dyDescent="0.2">
      <c r="A5" s="3"/>
      <c r="B5" s="16"/>
      <c r="C5" s="16"/>
      <c r="D5" s="16"/>
      <c r="E5" s="78" t="s">
        <v>26</v>
      </c>
      <c r="F5" s="54"/>
      <c r="G5" s="5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customHeight="1" x14ac:dyDescent="0.2">
      <c r="A6" s="3" t="s">
        <v>27</v>
      </c>
      <c r="B6" s="71" t="s">
        <v>1</v>
      </c>
      <c r="C6" s="72"/>
      <c r="D6" s="73"/>
      <c r="E6" s="33" t="s">
        <v>28</v>
      </c>
      <c r="F6" s="34">
        <f>Scores!K16</f>
        <v>152</v>
      </c>
      <c r="G6" s="16" t="s">
        <v>29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 x14ac:dyDescent="0.2">
      <c r="A7" s="3" t="s">
        <v>30</v>
      </c>
      <c r="B7" s="71" t="s">
        <v>56</v>
      </c>
      <c r="C7" s="72"/>
      <c r="D7" s="73"/>
      <c r="E7" s="33" t="s">
        <v>28</v>
      </c>
      <c r="F7" s="34">
        <f>Scores!W16</f>
        <v>167</v>
      </c>
      <c r="G7" s="16" t="s">
        <v>29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 x14ac:dyDescent="0.2">
      <c r="A8" s="3"/>
      <c r="B8" s="32"/>
      <c r="C8" s="32"/>
      <c r="D8" s="32"/>
      <c r="E8" s="16"/>
      <c r="F8" s="16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.75" customHeight="1" x14ac:dyDescent="0.2">
      <c r="A9" s="35" t="s">
        <v>31</v>
      </c>
      <c r="B9" s="36"/>
      <c r="C9" s="36"/>
      <c r="D9" s="36"/>
      <c r="E9" s="37"/>
      <c r="F9" s="37"/>
      <c r="G9" s="16" t="str">
        <f>IF(F9="","",IF(COUNTIF(Scores!$A$11:$A$15,Varsity!F9)&gt;0,"Neenah",Scores!$N$10))</f>
        <v/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.75" customHeight="1" x14ac:dyDescent="0.2">
      <c r="A11" s="38"/>
      <c r="B11" s="38"/>
      <c r="C11" s="39" t="s">
        <v>32</v>
      </c>
      <c r="D11" s="39" t="s">
        <v>33</v>
      </c>
      <c r="E11" s="39" t="s">
        <v>34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 customHeight="1" x14ac:dyDescent="0.2">
      <c r="A12" s="40" t="s">
        <v>35</v>
      </c>
      <c r="B12" s="39" t="s">
        <v>36</v>
      </c>
      <c r="C12" s="41" t="s">
        <v>37</v>
      </c>
      <c r="D12" s="39" t="s">
        <v>38</v>
      </c>
      <c r="E12" s="39" t="s">
        <v>39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 customHeight="1" x14ac:dyDescent="0.2">
      <c r="A13" s="42" t="s">
        <v>16</v>
      </c>
      <c r="B13" s="43" t="s">
        <v>1</v>
      </c>
      <c r="C13" s="34">
        <v>37</v>
      </c>
      <c r="D13" s="34">
        <v>10</v>
      </c>
      <c r="E13" s="34">
        <f t="shared" ref="E13:E22" si="0">IF(C13&gt;0,SUM(COUNTIFS($B$13:$B$22,"&lt;&gt;"&amp;B13,$C$13:$C$22,"&gt;"&amp;C13)+(0.5*SUM(COUNTIFS($B$13:$B$22,"&lt;&gt;"&amp;B13,$C$13:$C$22,C13)))),"")</f>
        <v>5</v>
      </c>
      <c r="F13" s="44">
        <v>10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customHeight="1" x14ac:dyDescent="0.2">
      <c r="A14" s="42" t="s">
        <v>13</v>
      </c>
      <c r="B14" s="43" t="s">
        <v>1</v>
      </c>
      <c r="C14" s="34">
        <v>38</v>
      </c>
      <c r="D14" s="34">
        <f t="shared" ref="D14:D22" ca="1" si="1">IF(C14="","",IF(C14=C13,D13,IF(C14&lt;&gt;C15,F14,SUM(OFFSET(F14,0,0,COUNTIF(C14:C23,C14),1))/COUNTIF(C14:C23,C14))))</f>
        <v>8</v>
      </c>
      <c r="E14" s="34">
        <f t="shared" si="0"/>
        <v>4.5</v>
      </c>
      <c r="F14" s="44">
        <v>9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 customHeight="1" x14ac:dyDescent="0.2">
      <c r="A15" s="42" t="s">
        <v>15</v>
      </c>
      <c r="B15" s="43" t="s">
        <v>1</v>
      </c>
      <c r="C15" s="34">
        <v>38</v>
      </c>
      <c r="D15" s="34">
        <f t="shared" ca="1" si="1"/>
        <v>8</v>
      </c>
      <c r="E15" s="34">
        <f t="shared" si="0"/>
        <v>4.5</v>
      </c>
      <c r="F15" s="44">
        <v>8</v>
      </c>
      <c r="G15" s="1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 customHeight="1" x14ac:dyDescent="0.2">
      <c r="A16" s="42" t="s">
        <v>59</v>
      </c>
      <c r="B16" s="43" t="s">
        <v>55</v>
      </c>
      <c r="C16" s="34">
        <v>38</v>
      </c>
      <c r="D16" s="34">
        <f t="shared" ca="1" si="1"/>
        <v>8</v>
      </c>
      <c r="E16" s="34">
        <f t="shared" si="0"/>
        <v>3</v>
      </c>
      <c r="F16" s="44">
        <v>7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 customHeight="1" x14ac:dyDescent="0.2">
      <c r="A17" s="42" t="s">
        <v>12</v>
      </c>
      <c r="B17" s="45" t="s">
        <v>1</v>
      </c>
      <c r="C17" s="34">
        <v>39</v>
      </c>
      <c r="D17" s="34">
        <f t="shared" ca="1" si="1"/>
        <v>6</v>
      </c>
      <c r="E17" s="34">
        <f t="shared" si="0"/>
        <v>4</v>
      </c>
      <c r="F17" s="44">
        <v>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 customHeight="1" x14ac:dyDescent="0.2">
      <c r="A18" s="42" t="s">
        <v>58</v>
      </c>
      <c r="B18" s="46" t="s">
        <v>55</v>
      </c>
      <c r="C18" s="34">
        <v>42</v>
      </c>
      <c r="D18" s="34">
        <f t="shared" ca="1" si="1"/>
        <v>5</v>
      </c>
      <c r="E18" s="34">
        <f t="shared" si="0"/>
        <v>1</v>
      </c>
      <c r="F18" s="44">
        <v>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 customHeight="1" x14ac:dyDescent="0.2">
      <c r="A19" s="42" t="s">
        <v>69</v>
      </c>
      <c r="B19" s="45" t="s">
        <v>55</v>
      </c>
      <c r="C19" s="34">
        <v>43</v>
      </c>
      <c r="D19" s="34">
        <f t="shared" ca="1" si="1"/>
        <v>4</v>
      </c>
      <c r="E19" s="34">
        <f t="shared" si="0"/>
        <v>1</v>
      </c>
      <c r="F19" s="44"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 customHeight="1" x14ac:dyDescent="0.2">
      <c r="A20" s="42" t="s">
        <v>67</v>
      </c>
      <c r="B20" s="45" t="s">
        <v>55</v>
      </c>
      <c r="C20" s="34">
        <v>44</v>
      </c>
      <c r="D20" s="34">
        <f t="shared" ca="1" si="1"/>
        <v>3</v>
      </c>
      <c r="E20" s="34">
        <f t="shared" si="0"/>
        <v>1</v>
      </c>
      <c r="F20" s="44">
        <v>3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 customHeight="1" x14ac:dyDescent="0.2">
      <c r="A21" s="42" t="s">
        <v>14</v>
      </c>
      <c r="B21" s="46" t="s">
        <v>1</v>
      </c>
      <c r="C21" s="34">
        <v>46</v>
      </c>
      <c r="D21" s="34">
        <f t="shared" ca="1" si="1"/>
        <v>1.5</v>
      </c>
      <c r="E21" s="34">
        <f t="shared" si="0"/>
        <v>0.5</v>
      </c>
      <c r="F21" s="44">
        <v>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 customHeight="1" x14ac:dyDescent="0.2">
      <c r="A22" s="42" t="s">
        <v>68</v>
      </c>
      <c r="B22" s="43" t="s">
        <v>55</v>
      </c>
      <c r="C22" s="34">
        <v>46</v>
      </c>
      <c r="D22" s="34">
        <f t="shared" ca="1" si="1"/>
        <v>1.5</v>
      </c>
      <c r="E22" s="34">
        <f t="shared" si="0"/>
        <v>0.5</v>
      </c>
      <c r="F22" s="44">
        <v>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ortState ref="A13:C22">
    <sortCondition ref="C13:C22"/>
  </sortState>
  <mergeCells count="7">
    <mergeCell ref="B6:D6"/>
    <mergeCell ref="B7:D7"/>
    <mergeCell ref="A1:D1"/>
    <mergeCell ref="F1:G1"/>
    <mergeCell ref="B3:D3"/>
    <mergeCell ref="F3:G3"/>
    <mergeCell ref="E5:G5"/>
  </mergeCells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1000"/>
  <sheetViews>
    <sheetView topLeftCell="A3" workbookViewId="0">
      <selection sqref="A1:D1"/>
    </sheetView>
  </sheetViews>
  <sheetFormatPr defaultColWidth="11.125" defaultRowHeight="15" customHeight="1" x14ac:dyDescent="0.2"/>
  <cols>
    <col min="1" max="1" width="18.625" customWidth="1"/>
    <col min="2" max="5" width="10.875" customWidth="1"/>
    <col min="6" max="7" width="7.625" customWidth="1"/>
    <col min="8" max="26" width="11" customWidth="1"/>
  </cols>
  <sheetData>
    <row r="1" spans="1:26" ht="12.75" customHeight="1" x14ac:dyDescent="0.2">
      <c r="A1" s="74" t="s">
        <v>22</v>
      </c>
      <c r="B1" s="54"/>
      <c r="C1" s="54"/>
      <c r="D1" s="54"/>
      <c r="E1" s="29"/>
      <c r="F1" s="80" t="s">
        <v>40</v>
      </c>
      <c r="G1" s="5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 x14ac:dyDescent="0.2">
      <c r="A2" s="30"/>
      <c r="B2" s="30"/>
      <c r="C2" s="30"/>
      <c r="D2" s="30"/>
      <c r="E2" s="30"/>
      <c r="F2" s="30"/>
      <c r="G2" s="3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 x14ac:dyDescent="0.2">
      <c r="A3" s="3" t="s">
        <v>24</v>
      </c>
      <c r="B3" s="81">
        <f>Scores!B5</f>
        <v>45405</v>
      </c>
      <c r="C3" s="72"/>
      <c r="D3" s="73"/>
      <c r="E3" s="32" t="s">
        <v>25</v>
      </c>
      <c r="F3" s="77">
        <f>Scores!B5</f>
        <v>45405</v>
      </c>
      <c r="G3" s="5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 x14ac:dyDescent="0.2">
      <c r="A4" s="3"/>
      <c r="B4" s="32"/>
      <c r="C4" s="32"/>
      <c r="D4" s="32"/>
      <c r="E4" s="3"/>
      <c r="F4" s="32"/>
      <c r="G4" s="3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 x14ac:dyDescent="0.2">
      <c r="A5" s="3"/>
      <c r="B5" s="16"/>
      <c r="C5" s="16"/>
      <c r="D5" s="16"/>
      <c r="E5" s="78" t="s">
        <v>26</v>
      </c>
      <c r="F5" s="54"/>
      <c r="G5" s="5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customHeight="1" x14ac:dyDescent="0.2">
      <c r="A6" s="3" t="s">
        <v>27</v>
      </c>
      <c r="B6" s="79" t="str">
        <f>Scores!B1</f>
        <v>Kimberly</v>
      </c>
      <c r="C6" s="72"/>
      <c r="D6" s="73"/>
      <c r="E6" s="33" t="s">
        <v>28</v>
      </c>
      <c r="F6" s="47">
        <f>Scores!K24</f>
        <v>170</v>
      </c>
      <c r="G6" s="16" t="s">
        <v>29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 x14ac:dyDescent="0.2">
      <c r="A7" s="3" t="s">
        <v>30</v>
      </c>
      <c r="B7" s="79" t="str">
        <f>Scores!B2</f>
        <v xml:space="preserve">Hortonvile </v>
      </c>
      <c r="C7" s="72"/>
      <c r="D7" s="73"/>
      <c r="E7" s="33" t="s">
        <v>28</v>
      </c>
      <c r="F7" s="47">
        <f>Scores!W24</f>
        <v>187</v>
      </c>
      <c r="G7" s="16" t="s">
        <v>29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 x14ac:dyDescent="0.2">
      <c r="A8" s="3"/>
      <c r="B8" s="32"/>
      <c r="C8" s="32"/>
      <c r="D8" s="32"/>
      <c r="E8" s="16"/>
      <c r="F8" s="16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.75" customHeight="1" x14ac:dyDescent="0.2">
      <c r="A9" s="35" t="s">
        <v>31</v>
      </c>
      <c r="B9" s="36"/>
      <c r="C9" s="36"/>
      <c r="D9" s="36"/>
      <c r="E9" s="37"/>
      <c r="F9" s="37"/>
      <c r="G9" s="16" t="str">
        <f>IF(F9="","",IF(COUNTIF(Scores!$A$17:$A$23,JV!F9)&gt;0,"Neenah",Scores!$N$10))</f>
        <v/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.75" customHeight="1" x14ac:dyDescent="0.2">
      <c r="A11" s="38"/>
      <c r="B11" s="38"/>
      <c r="C11" s="39" t="s">
        <v>32</v>
      </c>
      <c r="D11" s="48"/>
      <c r="E11" s="4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 customHeight="1" x14ac:dyDescent="0.2">
      <c r="A12" s="40" t="s">
        <v>35</v>
      </c>
      <c r="B12" s="39" t="s">
        <v>36</v>
      </c>
      <c r="C12" s="41" t="s">
        <v>37</v>
      </c>
      <c r="D12" s="48"/>
      <c r="E12" s="4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 customHeight="1" x14ac:dyDescent="0.2">
      <c r="A13" s="50" t="s">
        <v>41</v>
      </c>
      <c r="B13" s="47">
        <f>IF(A13="","",IF(COUNTIF(Scores!$A$17:$A$23,JV!A13)&gt;0,"Neenah",Scores!$N$10))</f>
        <v>0</v>
      </c>
      <c r="C13" s="47">
        <v>0</v>
      </c>
      <c r="D13" s="51"/>
      <c r="E13" s="1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customHeight="1" x14ac:dyDescent="0.2">
      <c r="A14" s="50" t="s">
        <v>16</v>
      </c>
      <c r="B14" s="47">
        <f>IF(A14="","",IF(COUNTIF(Scores!$A$17:$A$23,JV!A14)&gt;0,"Neenah",Scores!$N$10))</f>
        <v>0</v>
      </c>
      <c r="C14" s="47">
        <v>0</v>
      </c>
      <c r="D14" s="51"/>
      <c r="E14" s="1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 customHeight="1" x14ac:dyDescent="0.2">
      <c r="A15" s="50" t="s">
        <v>42</v>
      </c>
      <c r="B15" s="47">
        <f>IF(A15="","",IF(COUNTIF(Scores!$A$17:$A$23,JV!A15)&gt;0,"Neenah",Scores!$N$10))</f>
        <v>0</v>
      </c>
      <c r="C15" s="47">
        <v>0</v>
      </c>
      <c r="D15" s="51"/>
      <c r="E15" s="1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 customHeight="1" x14ac:dyDescent="0.2">
      <c r="A16" s="50" t="s">
        <v>43</v>
      </c>
      <c r="B16" s="47">
        <f>IF(A16="","",IF(COUNTIF(Scores!$A$17:$A$23,JV!A16)&gt;0,"Neenah",Scores!$N$10))</f>
        <v>0</v>
      </c>
      <c r="C16" s="47">
        <v>0</v>
      </c>
      <c r="D16" s="51"/>
      <c r="E16" s="1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 customHeight="1" x14ac:dyDescent="0.2">
      <c r="A17" s="50" t="s">
        <v>44</v>
      </c>
      <c r="B17" s="47">
        <f>IF(A17="","",IF(COUNTIF(Scores!$A$17:$A$23,JV!A17)&gt;0,"Neenah",Scores!$N$10))</f>
        <v>0</v>
      </c>
      <c r="C17" s="47">
        <v>0</v>
      </c>
      <c r="D17" s="51"/>
      <c r="E17" s="1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 customHeight="1" x14ac:dyDescent="0.2">
      <c r="A18" s="50" t="s">
        <v>45</v>
      </c>
      <c r="B18" s="47">
        <f>IF(A18="","",IF(COUNTIF(Scores!$A$17:$A$23,JV!A18)&gt;0,"Neenah",Scores!$N$10))</f>
        <v>0</v>
      </c>
      <c r="C18" s="47">
        <v>0</v>
      </c>
      <c r="D18" s="51"/>
      <c r="E18" s="1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 customHeight="1" x14ac:dyDescent="0.2">
      <c r="A19" s="50" t="s">
        <v>46</v>
      </c>
      <c r="B19" s="47">
        <f>IF(A19="","",IF(COUNTIF(Scores!$A$17:$A$23,JV!A19)&gt;0,"Neenah",Scores!$N$10))</f>
        <v>0</v>
      </c>
      <c r="C19" s="47">
        <v>0</v>
      </c>
      <c r="D19" s="51"/>
      <c r="E19" s="1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 customHeight="1" x14ac:dyDescent="0.2">
      <c r="A20" s="50" t="s">
        <v>47</v>
      </c>
      <c r="B20" s="47">
        <f>IF(A20="","",IF(COUNTIF(Scores!$A$17:$A$23,JV!A20)&gt;0,"Neenah",Scores!$N$10))</f>
        <v>0</v>
      </c>
      <c r="C20" s="47">
        <v>0</v>
      </c>
      <c r="D20" s="51"/>
      <c r="E20" s="1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 customHeight="1" x14ac:dyDescent="0.2">
      <c r="A21" s="50" t="s">
        <v>48</v>
      </c>
      <c r="B21" s="47">
        <f>IF(A21="","",IF(COUNTIF(Scores!$A$17:$A$23,JV!A21)&gt;0,"Neenah",Scores!$N$10))</f>
        <v>0</v>
      </c>
      <c r="C21" s="47">
        <v>0</v>
      </c>
      <c r="D21" s="51"/>
      <c r="E21" s="16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 customHeight="1" x14ac:dyDescent="0.2">
      <c r="A22" s="50" t="s">
        <v>49</v>
      </c>
      <c r="B22" s="47">
        <f>IF(A22="","",IF(COUNTIF(Scores!$A$17:$A$23,JV!A22)&gt;0,"Neenah",Scores!$N$10))</f>
        <v>0</v>
      </c>
      <c r="C22" s="47">
        <v>0</v>
      </c>
      <c r="D22" s="51"/>
      <c r="E22" s="16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 customHeight="1" x14ac:dyDescent="0.2">
      <c r="A23" s="50" t="s">
        <v>50</v>
      </c>
      <c r="B23" s="47">
        <f>IF(A23="","",IF(COUNTIF(Scores!$A$17:$A$23,JV!A23)&gt;0,"Neenah",Scores!$N$10))</f>
        <v>0</v>
      </c>
      <c r="C23" s="47">
        <v>0</v>
      </c>
      <c r="D23" s="51"/>
      <c r="E23" s="16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 x14ac:dyDescent="0.2">
      <c r="A24" s="50" t="s">
        <v>51</v>
      </c>
      <c r="B24" s="47">
        <f>IF(A24="","",IF(COUNTIF(Scores!$A$17:$A$23,JV!A24)&gt;0,"Neenah",Scores!$N$10))</f>
        <v>0</v>
      </c>
      <c r="C24" s="47">
        <v>0</v>
      </c>
      <c r="D24" s="51"/>
      <c r="E24" s="1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x14ac:dyDescent="0.2">
      <c r="A25" s="50" t="s">
        <v>52</v>
      </c>
      <c r="B25" s="47">
        <f>IF(A25="","",IF(COUNTIF(Scores!$A$17:$A$23,JV!A25)&gt;0,"Neenah",Scores!$N$10))</f>
        <v>0</v>
      </c>
      <c r="C25" s="47">
        <v>0</v>
      </c>
      <c r="D25" s="51"/>
      <c r="E25" s="1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 customHeight="1" x14ac:dyDescent="0.2">
      <c r="A26" s="50" t="s">
        <v>53</v>
      </c>
      <c r="B26" s="47">
        <f>IF(A26="","",IF(COUNTIF(Scores!$A$17:$A$23,JV!A26)&gt;0,"Neenah",Scores!$N$10))</f>
        <v>0</v>
      </c>
      <c r="C26" s="47">
        <v>0</v>
      </c>
      <c r="D26" s="51"/>
      <c r="E26" s="1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7">
    <mergeCell ref="B6:D6"/>
    <mergeCell ref="B7:D7"/>
    <mergeCell ref="A1:D1"/>
    <mergeCell ref="F1:G1"/>
    <mergeCell ref="B3:D3"/>
    <mergeCell ref="F3:G3"/>
    <mergeCell ref="E5:G5"/>
  </mergeCell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</vt:lpstr>
      <vt:lpstr>Varsity</vt:lpstr>
      <vt:lpstr>JV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Brabender</dc:creator>
  <cp:lastModifiedBy>Raymond Johnson</cp:lastModifiedBy>
  <dcterms:created xsi:type="dcterms:W3CDTF">2006-05-09T17:27:16Z</dcterms:created>
  <dcterms:modified xsi:type="dcterms:W3CDTF">2024-04-25T12:06:27Z</dcterms:modified>
</cp:coreProperties>
</file>