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Owner\Documents\STAA Golf\Scoresheets 2022\"/>
    </mc:Choice>
  </mc:AlternateContent>
  <xr:revisionPtr revIDLastSave="0" documentId="8_{29A581F4-B244-4A36-A044-B35D22BEDF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utomatic Scoresheet" sheetId="1" r:id="rId1"/>
    <sheet name="Team" sheetId="4" r:id="rId2"/>
    <sheet name="Individual" sheetId="5" r:id="rId3"/>
  </sheets>
  <definedNames>
    <definedName name="_xlnm._FilterDatabase" localSheetId="2" hidden="1">Individual!$B$130:$B$220</definedName>
    <definedName name="_xlnm._FilterDatabase" localSheetId="1" hidden="1">Team!$B$12:$B$26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Z12" i="1" l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AD12" i="1"/>
  <c r="AC47" i="1"/>
  <c r="G3" i="5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B126" i="5"/>
  <c r="E126" i="5" s="1"/>
  <c r="B125" i="5"/>
  <c r="E125" i="5" s="1"/>
  <c r="B124" i="5"/>
  <c r="E124" i="5" s="1"/>
  <c r="B123" i="5"/>
  <c r="E123" i="5" s="1"/>
  <c r="B122" i="5"/>
  <c r="E122" i="5" s="1"/>
  <c r="B121" i="5"/>
  <c r="E121" i="5" s="1"/>
  <c r="B120" i="5"/>
  <c r="E120" i="5" s="1"/>
  <c r="B119" i="5"/>
  <c r="E119" i="5" s="1"/>
  <c r="B118" i="5"/>
  <c r="E118" i="5" s="1"/>
  <c r="B117" i="5"/>
  <c r="E117" i="5" s="1"/>
  <c r="B116" i="5"/>
  <c r="E116" i="5" s="1"/>
  <c r="B115" i="5"/>
  <c r="E115" i="5" s="1"/>
  <c r="B114" i="5"/>
  <c r="E114" i="5" s="1"/>
  <c r="B113" i="5"/>
  <c r="E113" i="5" s="1"/>
  <c r="B112" i="5"/>
  <c r="E112" i="5" s="1"/>
  <c r="B111" i="5"/>
  <c r="E111" i="5" s="1"/>
  <c r="B110" i="5"/>
  <c r="E110" i="5" s="1"/>
  <c r="B109" i="5"/>
  <c r="E109" i="5" s="1"/>
  <c r="B108" i="5"/>
  <c r="E108" i="5" s="1"/>
  <c r="B107" i="5"/>
  <c r="E107" i="5" s="1"/>
  <c r="B106" i="5"/>
  <c r="E106" i="5" s="1"/>
  <c r="B105" i="5"/>
  <c r="E105" i="5" s="1"/>
  <c r="B104" i="5"/>
  <c r="E104" i="5" s="1"/>
  <c r="B103" i="5"/>
  <c r="E103" i="5" s="1"/>
  <c r="B102" i="5"/>
  <c r="E102" i="5" s="1"/>
  <c r="B101" i="5"/>
  <c r="E101" i="5" s="1"/>
  <c r="B100" i="5"/>
  <c r="E100" i="5" s="1"/>
  <c r="B99" i="5"/>
  <c r="E99" i="5" s="1"/>
  <c r="B98" i="5"/>
  <c r="E98" i="5" s="1"/>
  <c r="B97" i="5"/>
  <c r="E97" i="5" s="1"/>
  <c r="B96" i="5"/>
  <c r="E96" i="5" s="1"/>
  <c r="B95" i="5"/>
  <c r="E95" i="5" s="1"/>
  <c r="B94" i="5"/>
  <c r="E94" i="5" s="1"/>
  <c r="B93" i="5"/>
  <c r="E93" i="5" s="1"/>
  <c r="B92" i="5"/>
  <c r="E92" i="5" s="1"/>
  <c r="B91" i="5"/>
  <c r="E91" i="5" s="1"/>
  <c r="B90" i="5"/>
  <c r="E90" i="5" s="1"/>
  <c r="B89" i="5"/>
  <c r="E89" i="5" s="1"/>
  <c r="B88" i="5"/>
  <c r="E88" i="5" s="1"/>
  <c r="B87" i="5"/>
  <c r="E87" i="5" s="1"/>
  <c r="B86" i="5"/>
  <c r="E86" i="5" s="1"/>
  <c r="B85" i="5"/>
  <c r="E85" i="5" s="1"/>
  <c r="B84" i="5"/>
  <c r="E84" i="5" s="1"/>
  <c r="B83" i="5"/>
  <c r="E83" i="5" s="1"/>
  <c r="B82" i="5"/>
  <c r="E82" i="5" s="1"/>
  <c r="B81" i="5"/>
  <c r="E81" i="5" s="1"/>
  <c r="B80" i="5"/>
  <c r="E80" i="5" s="1"/>
  <c r="B79" i="5"/>
  <c r="E79" i="5" s="1"/>
  <c r="B78" i="5"/>
  <c r="E78" i="5" s="1"/>
  <c r="B77" i="5"/>
  <c r="E77" i="5" s="1"/>
  <c r="B76" i="5"/>
  <c r="E76" i="5" s="1"/>
  <c r="B75" i="5"/>
  <c r="E75" i="5" s="1"/>
  <c r="B74" i="5"/>
  <c r="E74" i="5" s="1"/>
  <c r="B73" i="5"/>
  <c r="E73" i="5" s="1"/>
  <c r="B72" i="5"/>
  <c r="E72" i="5" s="1"/>
  <c r="B71" i="5"/>
  <c r="E71" i="5" s="1"/>
  <c r="B70" i="5"/>
  <c r="E70" i="5" s="1"/>
  <c r="B69" i="5"/>
  <c r="E69" i="5" s="1"/>
  <c r="B68" i="5"/>
  <c r="E68" i="5" s="1"/>
  <c r="B67" i="5"/>
  <c r="E67" i="5" s="1"/>
  <c r="B66" i="5"/>
  <c r="E66" i="5" s="1"/>
  <c r="B65" i="5"/>
  <c r="E65" i="5" s="1"/>
  <c r="B64" i="5"/>
  <c r="E64" i="5" s="1"/>
  <c r="B63" i="5"/>
  <c r="E63" i="5" s="1"/>
  <c r="B62" i="5"/>
  <c r="E62" i="5" s="1"/>
  <c r="B61" i="5"/>
  <c r="E61" i="5" s="1"/>
  <c r="B60" i="5"/>
  <c r="E60" i="5" s="1"/>
  <c r="B59" i="5"/>
  <c r="E59" i="5" s="1"/>
  <c r="B58" i="5"/>
  <c r="E58" i="5" s="1"/>
  <c r="B57" i="5"/>
  <c r="E57" i="5" s="1"/>
  <c r="B56" i="5"/>
  <c r="E56" i="5" s="1"/>
  <c r="B55" i="5"/>
  <c r="E55" i="5" s="1"/>
  <c r="B54" i="5"/>
  <c r="E54" i="5" s="1"/>
  <c r="B53" i="5"/>
  <c r="E53" i="5" s="1"/>
  <c r="B52" i="5"/>
  <c r="E52" i="5" s="1"/>
  <c r="B51" i="5"/>
  <c r="E51" i="5" s="1"/>
  <c r="B50" i="5"/>
  <c r="E50" i="5" s="1"/>
  <c r="B49" i="5"/>
  <c r="E49" i="5" s="1"/>
  <c r="B48" i="5"/>
  <c r="E48" i="5" s="1"/>
  <c r="B47" i="5"/>
  <c r="E47" i="5" s="1"/>
  <c r="B46" i="5"/>
  <c r="E46" i="5" s="1"/>
  <c r="B45" i="5"/>
  <c r="E45" i="5" s="1"/>
  <c r="B44" i="5"/>
  <c r="E44" i="5" s="1"/>
  <c r="B43" i="5"/>
  <c r="E43" i="5" s="1"/>
  <c r="B42" i="5"/>
  <c r="E42" i="5" s="1"/>
  <c r="B41" i="5"/>
  <c r="E41" i="5" s="1"/>
  <c r="B40" i="5"/>
  <c r="E40" i="5" s="1"/>
  <c r="B39" i="5"/>
  <c r="E39" i="5" s="1"/>
  <c r="B38" i="5"/>
  <c r="E38" i="5" s="1"/>
  <c r="B37" i="5"/>
  <c r="E37" i="5" s="1"/>
  <c r="A26" i="4"/>
  <c r="D26" i="4" s="1"/>
  <c r="A25" i="4"/>
  <c r="D25" i="4" s="1"/>
  <c r="A24" i="4"/>
  <c r="D24" i="4" s="1"/>
  <c r="A23" i="4"/>
  <c r="D23" i="4" s="1"/>
  <c r="A22" i="4"/>
  <c r="D22" i="4" s="1"/>
  <c r="A21" i="4"/>
  <c r="D21" i="4" s="1"/>
  <c r="A20" i="4"/>
  <c r="D20" i="4" s="1"/>
  <c r="A19" i="4"/>
  <c r="D19" i="4" s="1"/>
  <c r="A18" i="4"/>
  <c r="D18" i="4" s="1"/>
  <c r="A17" i="4"/>
  <c r="D17" i="4" s="1"/>
  <c r="A12" i="4"/>
  <c r="D12" i="4" s="1"/>
  <c r="A11" i="4"/>
  <c r="D11" i="4" s="1"/>
  <c r="V208" i="1"/>
  <c r="L208" i="1"/>
  <c r="V207" i="1"/>
  <c r="L207" i="1"/>
  <c r="V206" i="1"/>
  <c r="L206" i="1"/>
  <c r="V205" i="1"/>
  <c r="L205" i="1"/>
  <c r="V204" i="1"/>
  <c r="L204" i="1"/>
  <c r="V200" i="1"/>
  <c r="L200" i="1"/>
  <c r="V199" i="1"/>
  <c r="L199" i="1"/>
  <c r="V198" i="1"/>
  <c r="L198" i="1"/>
  <c r="V197" i="1"/>
  <c r="L197" i="1"/>
  <c r="V196" i="1"/>
  <c r="L196" i="1"/>
  <c r="V192" i="1"/>
  <c r="L192" i="1"/>
  <c r="V191" i="1"/>
  <c r="L191" i="1"/>
  <c r="V190" i="1"/>
  <c r="L190" i="1"/>
  <c r="V189" i="1"/>
  <c r="L189" i="1"/>
  <c r="V188" i="1"/>
  <c r="L188" i="1"/>
  <c r="V184" i="1"/>
  <c r="L184" i="1"/>
  <c r="V183" i="1"/>
  <c r="L183" i="1"/>
  <c r="V182" i="1"/>
  <c r="L182" i="1"/>
  <c r="V181" i="1"/>
  <c r="L181" i="1"/>
  <c r="V180" i="1"/>
  <c r="L180" i="1"/>
  <c r="V176" i="1"/>
  <c r="L176" i="1"/>
  <c r="V175" i="1"/>
  <c r="L175" i="1"/>
  <c r="V174" i="1"/>
  <c r="L174" i="1"/>
  <c r="V173" i="1"/>
  <c r="L173" i="1"/>
  <c r="V172" i="1"/>
  <c r="L172" i="1"/>
  <c r="V168" i="1"/>
  <c r="L168" i="1"/>
  <c r="V167" i="1"/>
  <c r="L167" i="1"/>
  <c r="V166" i="1"/>
  <c r="L166" i="1"/>
  <c r="V165" i="1"/>
  <c r="L165" i="1"/>
  <c r="V164" i="1"/>
  <c r="L164" i="1"/>
  <c r="V160" i="1"/>
  <c r="L160" i="1"/>
  <c r="V159" i="1"/>
  <c r="L159" i="1"/>
  <c r="V158" i="1"/>
  <c r="L158" i="1"/>
  <c r="V157" i="1"/>
  <c r="L157" i="1"/>
  <c r="V156" i="1"/>
  <c r="L156" i="1"/>
  <c r="V152" i="1"/>
  <c r="L152" i="1"/>
  <c r="V151" i="1"/>
  <c r="L151" i="1"/>
  <c r="V150" i="1"/>
  <c r="L150" i="1"/>
  <c r="V149" i="1"/>
  <c r="L149" i="1"/>
  <c r="V148" i="1"/>
  <c r="L148" i="1"/>
  <c r="V144" i="1"/>
  <c r="L144" i="1"/>
  <c r="V143" i="1"/>
  <c r="L143" i="1"/>
  <c r="V142" i="1"/>
  <c r="L142" i="1"/>
  <c r="V141" i="1"/>
  <c r="L141" i="1"/>
  <c r="V140" i="1"/>
  <c r="L140" i="1"/>
  <c r="V136" i="1"/>
  <c r="L136" i="1"/>
  <c r="V135" i="1"/>
  <c r="L135" i="1"/>
  <c r="V134" i="1"/>
  <c r="L134" i="1"/>
  <c r="V133" i="1"/>
  <c r="L133" i="1"/>
  <c r="V132" i="1"/>
  <c r="L132" i="1"/>
  <c r="V128" i="1"/>
  <c r="L128" i="1"/>
  <c r="V127" i="1"/>
  <c r="L127" i="1"/>
  <c r="V126" i="1"/>
  <c r="L126" i="1"/>
  <c r="V125" i="1"/>
  <c r="L125" i="1"/>
  <c r="V124" i="1"/>
  <c r="L124" i="1"/>
  <c r="V120" i="1"/>
  <c r="L120" i="1"/>
  <c r="V119" i="1"/>
  <c r="L119" i="1"/>
  <c r="V118" i="1"/>
  <c r="L118" i="1"/>
  <c r="V117" i="1"/>
  <c r="L117" i="1"/>
  <c r="V116" i="1"/>
  <c r="L116" i="1"/>
  <c r="V112" i="1"/>
  <c r="L112" i="1"/>
  <c r="V111" i="1"/>
  <c r="L111" i="1"/>
  <c r="V110" i="1"/>
  <c r="L110" i="1"/>
  <c r="V109" i="1"/>
  <c r="L109" i="1"/>
  <c r="V108" i="1"/>
  <c r="L108" i="1"/>
  <c r="V104" i="1"/>
  <c r="L104" i="1"/>
  <c r="V103" i="1"/>
  <c r="L103" i="1"/>
  <c r="V102" i="1"/>
  <c r="L102" i="1"/>
  <c r="W102" i="1" s="1"/>
  <c r="C59" i="5" s="1"/>
  <c r="H59" i="5" s="1"/>
  <c r="V101" i="1"/>
  <c r="L101" i="1"/>
  <c r="V100" i="1"/>
  <c r="L100" i="1"/>
  <c r="V96" i="1"/>
  <c r="L96" i="1"/>
  <c r="V95" i="1"/>
  <c r="L95" i="1"/>
  <c r="V94" i="1"/>
  <c r="L94" i="1"/>
  <c r="V93" i="1"/>
  <c r="L93" i="1"/>
  <c r="W93" i="1" s="1"/>
  <c r="C53" i="5" s="1"/>
  <c r="H53" i="5" s="1"/>
  <c r="V92" i="1"/>
  <c r="L92" i="1"/>
  <c r="V88" i="1"/>
  <c r="L88" i="1"/>
  <c r="V87" i="1"/>
  <c r="L87" i="1"/>
  <c r="V86" i="1"/>
  <c r="L86" i="1"/>
  <c r="V85" i="1"/>
  <c r="L85" i="1"/>
  <c r="V84" i="1"/>
  <c r="L84" i="1"/>
  <c r="V80" i="1"/>
  <c r="L80" i="1"/>
  <c r="V79" i="1"/>
  <c r="L79" i="1"/>
  <c r="W79" i="1" s="1"/>
  <c r="C45" i="5" s="1"/>
  <c r="H45" i="5" s="1"/>
  <c r="V78" i="1"/>
  <c r="L78" i="1"/>
  <c r="V77" i="1"/>
  <c r="L77" i="1"/>
  <c r="V76" i="1"/>
  <c r="L76" i="1"/>
  <c r="V72" i="1"/>
  <c r="L72" i="1"/>
  <c r="W72" i="1" s="1"/>
  <c r="C41" i="5" s="1"/>
  <c r="H41" i="5" s="1"/>
  <c r="V71" i="1"/>
  <c r="L71" i="1"/>
  <c r="V70" i="1"/>
  <c r="L70" i="1"/>
  <c r="V69" i="1"/>
  <c r="L69" i="1"/>
  <c r="V68" i="1"/>
  <c r="L68" i="1"/>
  <c r="V64" i="1"/>
  <c r="L64" i="1"/>
  <c r="V63" i="1"/>
  <c r="L63" i="1"/>
  <c r="V62" i="1"/>
  <c r="L62" i="1"/>
  <c r="V61" i="1"/>
  <c r="L61" i="1"/>
  <c r="V60" i="1"/>
  <c r="L60" i="1"/>
  <c r="V56" i="1"/>
  <c r="L56" i="1"/>
  <c r="V55" i="1"/>
  <c r="L55" i="1"/>
  <c r="V54" i="1"/>
  <c r="L54" i="1"/>
  <c r="V53" i="1"/>
  <c r="L53" i="1"/>
  <c r="V52" i="1"/>
  <c r="L52" i="1"/>
  <c r="V48" i="1"/>
  <c r="L48" i="1"/>
  <c r="V47" i="1"/>
  <c r="L47" i="1"/>
  <c r="V46" i="1"/>
  <c r="L46" i="1"/>
  <c r="V45" i="1"/>
  <c r="L45" i="1"/>
  <c r="V44" i="1"/>
  <c r="L44" i="1"/>
  <c r="V40" i="1"/>
  <c r="L40" i="1"/>
  <c r="V39" i="1"/>
  <c r="L39" i="1"/>
  <c r="V38" i="1"/>
  <c r="L38" i="1"/>
  <c r="V37" i="1"/>
  <c r="L37" i="1"/>
  <c r="V36" i="1"/>
  <c r="L36" i="1"/>
  <c r="V32" i="1"/>
  <c r="L32" i="1"/>
  <c r="V31" i="1"/>
  <c r="L31" i="1"/>
  <c r="V30" i="1"/>
  <c r="L30" i="1"/>
  <c r="V29" i="1"/>
  <c r="L29" i="1"/>
  <c r="V28" i="1"/>
  <c r="L28" i="1"/>
  <c r="V24" i="1"/>
  <c r="L24" i="1"/>
  <c r="V23" i="1"/>
  <c r="L23" i="1"/>
  <c r="V22" i="1"/>
  <c r="L22" i="1"/>
  <c r="V21" i="1"/>
  <c r="L21" i="1"/>
  <c r="V20" i="1"/>
  <c r="L20" i="1"/>
  <c r="V16" i="1"/>
  <c r="V15" i="1"/>
  <c r="V14" i="1"/>
  <c r="V13" i="1"/>
  <c r="L16" i="1"/>
  <c r="L15" i="1"/>
  <c r="L14" i="1"/>
  <c r="L13" i="1"/>
  <c r="V12" i="1"/>
  <c r="A16" i="4"/>
  <c r="D16" i="4" s="1"/>
  <c r="A15" i="4"/>
  <c r="D15" i="4" s="1"/>
  <c r="A14" i="4"/>
  <c r="D14" i="4" s="1"/>
  <c r="A13" i="4"/>
  <c r="D13" i="4" s="1"/>
  <c r="A3" i="4"/>
  <c r="D3" i="4" s="1"/>
  <c r="A4" i="4"/>
  <c r="A5" i="4"/>
  <c r="A6" i="4"/>
  <c r="A7" i="4"/>
  <c r="A8" i="4"/>
  <c r="A9" i="4"/>
  <c r="A2" i="4"/>
  <c r="A10" i="4"/>
  <c r="D10" i="4" s="1"/>
  <c r="B3" i="5"/>
  <c r="E3" i="5" s="1"/>
  <c r="B7" i="5"/>
  <c r="E7" i="5" s="1"/>
  <c r="B4" i="5"/>
  <c r="E4" i="5" s="1"/>
  <c r="B13" i="5"/>
  <c r="E13" i="5" s="1"/>
  <c r="B6" i="5"/>
  <c r="E6" i="5" s="1"/>
  <c r="B5" i="5"/>
  <c r="E5" i="5" s="1"/>
  <c r="B8" i="5"/>
  <c r="E8" i="5" s="1"/>
  <c r="B18" i="5"/>
  <c r="E18" i="5" s="1"/>
  <c r="B9" i="5"/>
  <c r="E9" i="5" s="1"/>
  <c r="B20" i="5"/>
  <c r="E20" i="5" s="1"/>
  <c r="B10" i="5"/>
  <c r="E10" i="5" s="1"/>
  <c r="B23" i="5"/>
  <c r="E23" i="5" s="1"/>
  <c r="B12" i="5"/>
  <c r="E12" i="5" s="1"/>
  <c r="B14" i="5"/>
  <c r="E14" i="5" s="1"/>
  <c r="B32" i="5"/>
  <c r="E32" i="5" s="1"/>
  <c r="B15" i="5"/>
  <c r="E15" i="5" s="1"/>
  <c r="B11" i="5"/>
  <c r="E11" i="5" s="1"/>
  <c r="B2" i="5"/>
  <c r="E2" i="5" s="1"/>
  <c r="B16" i="5"/>
  <c r="E16" i="5" s="1"/>
  <c r="B17" i="5"/>
  <c r="E17" i="5" s="1"/>
  <c r="B19" i="5"/>
  <c r="E19" i="5" s="1"/>
  <c r="B21" i="5"/>
  <c r="E21" i="5" s="1"/>
  <c r="B34" i="5"/>
  <c r="E34" i="5" s="1"/>
  <c r="B24" i="5"/>
  <c r="E24" i="5" s="1"/>
  <c r="B25" i="5"/>
  <c r="E25" i="5" s="1"/>
  <c r="B26" i="5"/>
  <c r="E26" i="5" s="1"/>
  <c r="B27" i="5"/>
  <c r="E27" i="5" s="1"/>
  <c r="B22" i="5"/>
  <c r="E22" i="5" s="1"/>
  <c r="B28" i="5"/>
  <c r="E28" i="5" s="1"/>
  <c r="B29" i="5"/>
  <c r="E29" i="5" s="1"/>
  <c r="B30" i="5"/>
  <c r="E30" i="5" s="1"/>
  <c r="B31" i="5"/>
  <c r="E31" i="5" s="1"/>
  <c r="B33" i="5"/>
  <c r="E33" i="5" s="1"/>
  <c r="B35" i="5"/>
  <c r="E35" i="5" s="1"/>
  <c r="B36" i="5"/>
  <c r="E36" i="5" s="1"/>
  <c r="L9" i="1"/>
  <c r="V9" i="1"/>
  <c r="W62" i="1" l="1"/>
  <c r="C34" i="5" s="1"/>
  <c r="H34" i="5" s="1"/>
  <c r="W85" i="1"/>
  <c r="C48" i="5" s="1"/>
  <c r="H48" i="5" s="1"/>
  <c r="W96" i="1"/>
  <c r="C56" i="5" s="1"/>
  <c r="H56" i="5" s="1"/>
  <c r="W110" i="1"/>
  <c r="C64" i="5" s="1"/>
  <c r="H64" i="5" s="1"/>
  <c r="W126" i="1"/>
  <c r="C74" i="5" s="1"/>
  <c r="H74" i="5" s="1"/>
  <c r="W128" i="1"/>
  <c r="C76" i="5" s="1"/>
  <c r="W133" i="1"/>
  <c r="C78" i="5" s="1"/>
  <c r="H78" i="5" s="1"/>
  <c r="W144" i="1"/>
  <c r="C86" i="5" s="1"/>
  <c r="H86" i="5" s="1"/>
  <c r="W160" i="1"/>
  <c r="C96" i="5" s="1"/>
  <c r="H96" i="5" s="1"/>
  <c r="W167" i="1"/>
  <c r="C100" i="5" s="1"/>
  <c r="F100" i="5" s="1"/>
  <c r="D100" i="5" s="1"/>
  <c r="W181" i="1"/>
  <c r="C108" i="5" s="1"/>
  <c r="W188" i="1"/>
  <c r="C112" i="5" s="1"/>
  <c r="H112" i="5" s="1"/>
  <c r="W109" i="1"/>
  <c r="C63" i="5" s="1"/>
  <c r="H63" i="5" s="1"/>
  <c r="W111" i="1"/>
  <c r="C65" i="5" s="1"/>
  <c r="H65" i="5" s="1"/>
  <c r="W118" i="1"/>
  <c r="C69" i="5" s="1"/>
  <c r="H69" i="5" s="1"/>
  <c r="W120" i="1"/>
  <c r="C71" i="5" s="1"/>
  <c r="H71" i="5" s="1"/>
  <c r="W125" i="1"/>
  <c r="C73" i="5" s="1"/>
  <c r="H73" i="5" s="1"/>
  <c r="W136" i="1"/>
  <c r="C81" i="5" s="1"/>
  <c r="H81" i="5" s="1"/>
  <c r="W191" i="1"/>
  <c r="C115" i="5" s="1"/>
  <c r="H115" i="5" s="1"/>
  <c r="W198" i="1"/>
  <c r="C119" i="5" s="1"/>
  <c r="H119" i="5" s="1"/>
  <c r="W205" i="1"/>
  <c r="C123" i="5" s="1"/>
  <c r="H123" i="5" s="1"/>
  <c r="W207" i="1"/>
  <c r="C125" i="5" s="1"/>
  <c r="H125" i="5" s="1"/>
  <c r="W61" i="1"/>
  <c r="C33" i="5" s="1"/>
  <c r="H33" i="5" s="1"/>
  <c r="W56" i="1"/>
  <c r="C31" i="5" s="1"/>
  <c r="H31" i="5" s="1"/>
  <c r="W45" i="1"/>
  <c r="C23" i="5" s="1"/>
  <c r="H23" i="5" s="1"/>
  <c r="W38" i="1"/>
  <c r="C19" i="5" s="1"/>
  <c r="H19" i="5" s="1"/>
  <c r="W29" i="1"/>
  <c r="C13" i="5" s="1"/>
  <c r="H13" i="5" s="1"/>
  <c r="W30" i="1"/>
  <c r="C14" i="5" s="1"/>
  <c r="H14" i="5" s="1"/>
  <c r="W37" i="1"/>
  <c r="C18" i="5" s="1"/>
  <c r="H18" i="5" s="1"/>
  <c r="W21" i="1"/>
  <c r="C8" i="5" s="1"/>
  <c r="H8" i="5" s="1"/>
  <c r="W46" i="1"/>
  <c r="C24" i="5" s="1"/>
  <c r="H24" i="5" s="1"/>
  <c r="W22" i="1"/>
  <c r="C9" i="5" s="1"/>
  <c r="H9" i="5" s="1"/>
  <c r="V17" i="1"/>
  <c r="L17" i="1"/>
  <c r="W40" i="1"/>
  <c r="C21" i="5" s="1"/>
  <c r="H21" i="5" s="1"/>
  <c r="W9" i="1"/>
  <c r="H100" i="5"/>
  <c r="D5" i="4"/>
  <c r="D6" i="4"/>
  <c r="D4" i="4"/>
  <c r="D7" i="4"/>
  <c r="D8" i="4"/>
  <c r="D9" i="4"/>
  <c r="D2" i="4"/>
  <c r="AC48" i="1"/>
  <c r="AC49" i="1" s="1"/>
  <c r="L161" i="1"/>
  <c r="L97" i="1"/>
  <c r="W175" i="1"/>
  <c r="C105" i="5" s="1"/>
  <c r="H105" i="5" s="1"/>
  <c r="F23" i="5"/>
  <c r="F63" i="5"/>
  <c r="D63" i="5" s="1"/>
  <c r="F48" i="5"/>
  <c r="D48" i="5" s="1"/>
  <c r="F112" i="5"/>
  <c r="D112" i="5" s="1"/>
  <c r="F71" i="5"/>
  <c r="D71" i="5" s="1"/>
  <c r="F56" i="5"/>
  <c r="D56" i="5" s="1"/>
  <c r="F64" i="5"/>
  <c r="D64" i="5" s="1"/>
  <c r="F123" i="5"/>
  <c r="D123" i="5" s="1"/>
  <c r="F13" i="5"/>
  <c r="F33" i="5"/>
  <c r="F41" i="5"/>
  <c r="D41" i="5" s="1"/>
  <c r="F73" i="5"/>
  <c r="D73" i="5" s="1"/>
  <c r="F19" i="5"/>
  <c r="F59" i="5"/>
  <c r="D59" i="5" s="1"/>
  <c r="F18" i="5"/>
  <c r="F34" i="5"/>
  <c r="F74" i="5"/>
  <c r="D74" i="5" s="1"/>
  <c r="F86" i="5"/>
  <c r="D86" i="5" s="1"/>
  <c r="F45" i="5"/>
  <c r="D45" i="5" s="1"/>
  <c r="V33" i="1"/>
  <c r="V41" i="1"/>
  <c r="W199" i="1"/>
  <c r="C120" i="5" s="1"/>
  <c r="H120" i="5" s="1"/>
  <c r="V65" i="1"/>
  <c r="V73" i="1"/>
  <c r="F81" i="5"/>
  <c r="D81" i="5" s="1"/>
  <c r="W143" i="1"/>
  <c r="C85" i="5" s="1"/>
  <c r="H85" i="5" s="1"/>
  <c r="W168" i="1"/>
  <c r="C101" i="5" s="1"/>
  <c r="H101" i="5" s="1"/>
  <c r="W182" i="1"/>
  <c r="C109" i="5" s="1"/>
  <c r="H109" i="5" s="1"/>
  <c r="F96" i="5"/>
  <c r="D96" i="5" s="1"/>
  <c r="L41" i="1"/>
  <c r="W53" i="1"/>
  <c r="C28" i="5" s="1"/>
  <c r="H28" i="5" s="1"/>
  <c r="V129" i="1"/>
  <c r="F53" i="5"/>
  <c r="D53" i="5" s="1"/>
  <c r="L25" i="1"/>
  <c r="W69" i="1"/>
  <c r="C38" i="5" s="1"/>
  <c r="H38" i="5" s="1"/>
  <c r="W80" i="1"/>
  <c r="C46" i="5" s="1"/>
  <c r="H46" i="5" s="1"/>
  <c r="W94" i="1"/>
  <c r="C54" i="5" s="1"/>
  <c r="H54" i="5" s="1"/>
  <c r="W101" i="1"/>
  <c r="C58" i="5" s="1"/>
  <c r="H58" i="5" s="1"/>
  <c r="V137" i="1"/>
  <c r="F105" i="5"/>
  <c r="D105" i="5" s="1"/>
  <c r="F119" i="5"/>
  <c r="D119" i="5" s="1"/>
  <c r="F69" i="5"/>
  <c r="D69" i="5" s="1"/>
  <c r="V25" i="1"/>
  <c r="W24" i="1"/>
  <c r="C11" i="5" s="1"/>
  <c r="H11" i="5" s="1"/>
  <c r="V121" i="1"/>
  <c r="F125" i="5"/>
  <c r="D125" i="5" s="1"/>
  <c r="F115" i="5"/>
  <c r="D115" i="5" s="1"/>
  <c r="F78" i="5"/>
  <c r="D78" i="5" s="1"/>
  <c r="L57" i="1"/>
  <c r="L89" i="1"/>
  <c r="W190" i="1"/>
  <c r="C114" i="5" s="1"/>
  <c r="H114" i="5" s="1"/>
  <c r="V49" i="1"/>
  <c r="V57" i="1"/>
  <c r="W77" i="1"/>
  <c r="C43" i="5" s="1"/>
  <c r="H43" i="5" s="1"/>
  <c r="W127" i="1"/>
  <c r="C75" i="5" s="1"/>
  <c r="H75" i="5" s="1"/>
  <c r="W173" i="1"/>
  <c r="C103" i="5" s="1"/>
  <c r="H103" i="5" s="1"/>
  <c r="L185" i="1"/>
  <c r="W208" i="1"/>
  <c r="C126" i="5" s="1"/>
  <c r="H126" i="5" s="1"/>
  <c r="W189" i="1"/>
  <c r="C113" i="5" s="1"/>
  <c r="H113" i="5" s="1"/>
  <c r="W52" i="1"/>
  <c r="C27" i="5" s="1"/>
  <c r="H27" i="5" s="1"/>
  <c r="V97" i="1"/>
  <c r="L121" i="1"/>
  <c r="W149" i="1"/>
  <c r="C88" i="5" s="1"/>
  <c r="H88" i="5" s="1"/>
  <c r="V161" i="1"/>
  <c r="V185" i="1"/>
  <c r="W184" i="1"/>
  <c r="C111" i="5" s="1"/>
  <c r="H111" i="5" s="1"/>
  <c r="V201" i="1"/>
  <c r="L209" i="1"/>
  <c r="W31" i="1"/>
  <c r="C15" i="5" s="1"/>
  <c r="H15" i="5" s="1"/>
  <c r="W47" i="1"/>
  <c r="C25" i="5" s="1"/>
  <c r="H25" i="5" s="1"/>
  <c r="W63" i="1"/>
  <c r="C35" i="5" s="1"/>
  <c r="H35" i="5" s="1"/>
  <c r="L81" i="1"/>
  <c r="W86" i="1"/>
  <c r="C49" i="5" s="1"/>
  <c r="H49" i="5" s="1"/>
  <c r="W103" i="1"/>
  <c r="C60" i="5" s="1"/>
  <c r="H60" i="5" s="1"/>
  <c r="L145" i="1"/>
  <c r="W150" i="1"/>
  <c r="C89" i="5" s="1"/>
  <c r="H89" i="5" s="1"/>
  <c r="W157" i="1"/>
  <c r="C93" i="5" s="1"/>
  <c r="H93" i="5" s="1"/>
  <c r="L169" i="1"/>
  <c r="W174" i="1"/>
  <c r="C104" i="5" s="1"/>
  <c r="H104" i="5" s="1"/>
  <c r="V209" i="1"/>
  <c r="L49" i="1"/>
  <c r="L65" i="1"/>
  <c r="V81" i="1"/>
  <c r="L105" i="1"/>
  <c r="V145" i="1"/>
  <c r="V169" i="1"/>
  <c r="L193" i="1"/>
  <c r="L33" i="1"/>
  <c r="W32" i="1"/>
  <c r="C16" i="5" s="1"/>
  <c r="H16" i="5" s="1"/>
  <c r="W48" i="1"/>
  <c r="C26" i="5" s="1"/>
  <c r="H26" i="5" s="1"/>
  <c r="W54" i="1"/>
  <c r="W64" i="1"/>
  <c r="C36" i="5" s="1"/>
  <c r="H36" i="5" s="1"/>
  <c r="W70" i="1"/>
  <c r="C39" i="5" s="1"/>
  <c r="H39" i="5" s="1"/>
  <c r="W87" i="1"/>
  <c r="C50" i="5" s="1"/>
  <c r="H50" i="5" s="1"/>
  <c r="V105" i="1"/>
  <c r="W104" i="1"/>
  <c r="C61" i="5" s="1"/>
  <c r="H61" i="5" s="1"/>
  <c r="W117" i="1"/>
  <c r="C68" i="5" s="1"/>
  <c r="H68" i="5" s="1"/>
  <c r="L129" i="1"/>
  <c r="W134" i="1"/>
  <c r="C79" i="5" s="1"/>
  <c r="H79" i="5" s="1"/>
  <c r="W140" i="1"/>
  <c r="W151" i="1"/>
  <c r="C90" i="5" s="1"/>
  <c r="H90" i="5" s="1"/>
  <c r="W158" i="1"/>
  <c r="C94" i="5" s="1"/>
  <c r="H94" i="5" s="1"/>
  <c r="W164" i="1"/>
  <c r="V193" i="1"/>
  <c r="W192" i="1"/>
  <c r="C116" i="5" s="1"/>
  <c r="H116" i="5" s="1"/>
  <c r="L153" i="1"/>
  <c r="L177" i="1"/>
  <c r="W23" i="1"/>
  <c r="C10" i="5" s="1"/>
  <c r="H10" i="5" s="1"/>
  <c r="W39" i="1"/>
  <c r="C20" i="5" s="1"/>
  <c r="H20" i="5" s="1"/>
  <c r="W55" i="1"/>
  <c r="W71" i="1"/>
  <c r="C40" i="5" s="1"/>
  <c r="H40" i="5" s="1"/>
  <c r="V89" i="1"/>
  <c r="W88" i="1"/>
  <c r="C51" i="5" s="1"/>
  <c r="H51" i="5" s="1"/>
  <c r="L113" i="1"/>
  <c r="W135" i="1"/>
  <c r="C80" i="5" s="1"/>
  <c r="H80" i="5" s="1"/>
  <c r="W141" i="1"/>
  <c r="C83" i="5" s="1"/>
  <c r="H83" i="5" s="1"/>
  <c r="V153" i="1"/>
  <c r="W152" i="1"/>
  <c r="C91" i="5" s="1"/>
  <c r="H91" i="5" s="1"/>
  <c r="W159" i="1"/>
  <c r="C95" i="5" s="1"/>
  <c r="H95" i="5" s="1"/>
  <c r="W165" i="1"/>
  <c r="C98" i="5" s="1"/>
  <c r="H98" i="5" s="1"/>
  <c r="V177" i="1"/>
  <c r="W176" i="1"/>
  <c r="C106" i="5" s="1"/>
  <c r="H106" i="5" s="1"/>
  <c r="L201" i="1"/>
  <c r="W206" i="1"/>
  <c r="C124" i="5" s="1"/>
  <c r="H124" i="5" s="1"/>
  <c r="L73" i="1"/>
  <c r="W78" i="1"/>
  <c r="C44" i="5" s="1"/>
  <c r="H44" i="5" s="1"/>
  <c r="W95" i="1"/>
  <c r="C55" i="5" s="1"/>
  <c r="H55" i="5" s="1"/>
  <c r="V113" i="1"/>
  <c r="W112" i="1"/>
  <c r="C66" i="5" s="1"/>
  <c r="H66" i="5" s="1"/>
  <c r="W119" i="1"/>
  <c r="C70" i="5" s="1"/>
  <c r="H70" i="5" s="1"/>
  <c r="L137" i="1"/>
  <c r="W142" i="1"/>
  <c r="C84" i="5" s="1"/>
  <c r="H84" i="5" s="1"/>
  <c r="W148" i="1"/>
  <c r="W166" i="1"/>
  <c r="C99" i="5" s="1"/>
  <c r="H99" i="5" s="1"/>
  <c r="W172" i="1"/>
  <c r="C102" i="5" s="1"/>
  <c r="H102" i="5" s="1"/>
  <c r="W183" i="1"/>
  <c r="C110" i="5" s="1"/>
  <c r="H110" i="5" s="1"/>
  <c r="W200" i="1"/>
  <c r="C121" i="5" s="1"/>
  <c r="H121" i="5" s="1"/>
  <c r="W204" i="1"/>
  <c r="C122" i="5" s="1"/>
  <c r="H122" i="5" s="1"/>
  <c r="W196" i="1"/>
  <c r="W197" i="1"/>
  <c r="C118" i="5" s="1"/>
  <c r="H118" i="5" s="1"/>
  <c r="W180" i="1"/>
  <c r="C107" i="5" s="1"/>
  <c r="H107" i="5" s="1"/>
  <c r="W156" i="1"/>
  <c r="W132" i="1"/>
  <c r="W124" i="1"/>
  <c r="W129" i="1" s="1"/>
  <c r="W116" i="1"/>
  <c r="W108" i="1"/>
  <c r="W113" i="1" s="1"/>
  <c r="W100" i="1"/>
  <c r="W92" i="1"/>
  <c r="W84" i="1"/>
  <c r="W76" i="1"/>
  <c r="W81" i="1" s="1"/>
  <c r="W68" i="1"/>
  <c r="W73" i="1" s="1"/>
  <c r="W60" i="1"/>
  <c r="W44" i="1"/>
  <c r="W36" i="1"/>
  <c r="W28" i="1"/>
  <c r="W20" i="1"/>
  <c r="W13" i="1"/>
  <c r="C3" i="5" s="1"/>
  <c r="H3" i="5" s="1"/>
  <c r="W14" i="1"/>
  <c r="W15" i="1"/>
  <c r="C5" i="5" s="1"/>
  <c r="H5" i="5" s="1"/>
  <c r="W16" i="1"/>
  <c r="C6" i="5" s="1"/>
  <c r="H6" i="5" s="1"/>
  <c r="W12" i="1"/>
  <c r="C52" i="5" l="1"/>
  <c r="H52" i="5" s="1"/>
  <c r="W97" i="1"/>
  <c r="W105" i="1"/>
  <c r="C77" i="5"/>
  <c r="H77" i="5" s="1"/>
  <c r="W137" i="1"/>
  <c r="C97" i="5"/>
  <c r="H97" i="5" s="1"/>
  <c r="W169" i="1"/>
  <c r="F65" i="5"/>
  <c r="D65" i="5" s="1"/>
  <c r="C82" i="5"/>
  <c r="H82" i="5" s="1"/>
  <c r="W145" i="1"/>
  <c r="F108" i="5"/>
  <c r="D108" i="5" s="1"/>
  <c r="H108" i="5"/>
  <c r="C92" i="5"/>
  <c r="H92" i="5" s="1"/>
  <c r="W161" i="1"/>
  <c r="W89" i="1"/>
  <c r="W121" i="1"/>
  <c r="B15" i="4" s="1"/>
  <c r="W153" i="1"/>
  <c r="F76" i="5"/>
  <c r="D76" i="5" s="1"/>
  <c r="H76" i="5"/>
  <c r="F31" i="5"/>
  <c r="F14" i="5"/>
  <c r="F21" i="5"/>
  <c r="F9" i="5"/>
  <c r="W41" i="1"/>
  <c r="B5" i="4" s="1"/>
  <c r="F8" i="5"/>
  <c r="F24" i="5"/>
  <c r="W33" i="1"/>
  <c r="W65" i="1"/>
  <c r="B8" i="4" s="1"/>
  <c r="W25" i="1"/>
  <c r="B3" i="4" s="1"/>
  <c r="C22" i="5"/>
  <c r="H22" i="5" s="1"/>
  <c r="W49" i="1"/>
  <c r="B6" i="4" s="1"/>
  <c r="C30" i="5"/>
  <c r="H30" i="5" s="1"/>
  <c r="W57" i="1"/>
  <c r="B7" i="4" s="1"/>
  <c r="C2" i="5"/>
  <c r="H2" i="5" s="1"/>
  <c r="W17" i="1"/>
  <c r="C4" i="5"/>
  <c r="H4" i="5" s="1"/>
  <c r="F90" i="5"/>
  <c r="D90" i="5" s="1"/>
  <c r="F114" i="5"/>
  <c r="D114" i="5" s="1"/>
  <c r="F84" i="5"/>
  <c r="D84" i="5" s="1"/>
  <c r="F3" i="5"/>
  <c r="B11" i="4"/>
  <c r="C47" i="5"/>
  <c r="H47" i="5" s="1"/>
  <c r="F92" i="5"/>
  <c r="D92" i="5" s="1"/>
  <c r="F99" i="5"/>
  <c r="D99" i="5" s="1"/>
  <c r="F44" i="5"/>
  <c r="D44" i="5" s="1"/>
  <c r="F91" i="5"/>
  <c r="D91" i="5" s="1"/>
  <c r="F94" i="5"/>
  <c r="D94" i="5" s="1"/>
  <c r="F50" i="5"/>
  <c r="D50" i="5" s="1"/>
  <c r="F25" i="5"/>
  <c r="F103" i="5"/>
  <c r="D103" i="5" s="1"/>
  <c r="F54" i="5"/>
  <c r="D54" i="5" s="1"/>
  <c r="F28" i="5"/>
  <c r="B13" i="4"/>
  <c r="C57" i="5"/>
  <c r="H57" i="5" s="1"/>
  <c r="F83" i="5"/>
  <c r="D83" i="5" s="1"/>
  <c r="C17" i="5"/>
  <c r="H17" i="5" s="1"/>
  <c r="B14" i="4"/>
  <c r="C62" i="5"/>
  <c r="H62" i="5" s="1"/>
  <c r="W201" i="1"/>
  <c r="B25" i="4" s="1"/>
  <c r="C117" i="5"/>
  <c r="H117" i="5" s="1"/>
  <c r="F80" i="5"/>
  <c r="D80" i="5" s="1"/>
  <c r="F79" i="5"/>
  <c r="D79" i="5" s="1"/>
  <c r="C29" i="5"/>
  <c r="H29" i="5" s="1"/>
  <c r="F113" i="5"/>
  <c r="F11" i="5"/>
  <c r="F120" i="5"/>
  <c r="D120" i="5" s="1"/>
  <c r="B19" i="4"/>
  <c r="C87" i="5"/>
  <c r="H87" i="5" s="1"/>
  <c r="F93" i="5"/>
  <c r="D93" i="5" s="1"/>
  <c r="F46" i="5"/>
  <c r="D46" i="5" s="1"/>
  <c r="F82" i="5"/>
  <c r="D82" i="5" s="1"/>
  <c r="F27" i="5"/>
  <c r="F22" i="5"/>
  <c r="C67" i="5"/>
  <c r="H67" i="5" s="1"/>
  <c r="F122" i="5"/>
  <c r="D122" i="5" s="1"/>
  <c r="F70" i="5"/>
  <c r="D70" i="5" s="1"/>
  <c r="F106" i="5"/>
  <c r="D106" i="5" s="1"/>
  <c r="F26" i="5"/>
  <c r="F60" i="5"/>
  <c r="D60" i="5" s="1"/>
  <c r="F111" i="5"/>
  <c r="D111" i="5" s="1"/>
  <c r="F109" i="5"/>
  <c r="D109" i="5" s="1"/>
  <c r="C7" i="5"/>
  <c r="H7" i="5" s="1"/>
  <c r="F20" i="5"/>
  <c r="F75" i="5"/>
  <c r="D75" i="5" s="1"/>
  <c r="C12" i="5"/>
  <c r="H12" i="5" s="1"/>
  <c r="F36" i="5"/>
  <c r="F43" i="5"/>
  <c r="D43" i="5" s="1"/>
  <c r="F6" i="5"/>
  <c r="F5" i="5"/>
  <c r="C32" i="5"/>
  <c r="H32" i="5" s="1"/>
  <c r="B16" i="4"/>
  <c r="C72" i="5"/>
  <c r="H72" i="5" s="1"/>
  <c r="F121" i="5"/>
  <c r="D121" i="5" s="1"/>
  <c r="F66" i="5"/>
  <c r="D66" i="5" s="1"/>
  <c r="F51" i="5"/>
  <c r="D51" i="5" s="1"/>
  <c r="F116" i="5"/>
  <c r="D116" i="5" s="1"/>
  <c r="F68" i="5"/>
  <c r="D68" i="5" s="1"/>
  <c r="F16" i="5"/>
  <c r="F49" i="5"/>
  <c r="D49" i="5" s="1"/>
  <c r="AC50" i="1"/>
  <c r="F101" i="5"/>
  <c r="D101" i="5" s="1"/>
  <c r="F107" i="5"/>
  <c r="D107" i="5" s="1"/>
  <c r="F39" i="5"/>
  <c r="D39" i="5" s="1"/>
  <c r="F118" i="5"/>
  <c r="D118" i="5" s="1"/>
  <c r="F10" i="5"/>
  <c r="F38" i="5"/>
  <c r="D38" i="5" s="1"/>
  <c r="B9" i="4"/>
  <c r="C37" i="5"/>
  <c r="H37" i="5" s="1"/>
  <c r="F110" i="5"/>
  <c r="D110" i="5" s="1"/>
  <c r="F98" i="5"/>
  <c r="F61" i="5"/>
  <c r="D61" i="5" s="1"/>
  <c r="F126" i="5"/>
  <c r="D126" i="5" s="1"/>
  <c r="F85" i="5"/>
  <c r="D85" i="5" s="1"/>
  <c r="F52" i="5"/>
  <c r="D52" i="5" s="1"/>
  <c r="F15" i="5"/>
  <c r="F124" i="5"/>
  <c r="D124" i="5" s="1"/>
  <c r="F89" i="5"/>
  <c r="D89" i="5" s="1"/>
  <c r="B10" i="4"/>
  <c r="C42" i="5"/>
  <c r="H42" i="5" s="1"/>
  <c r="B18" i="4"/>
  <c r="F102" i="5"/>
  <c r="D102" i="5" s="1"/>
  <c r="F55" i="5"/>
  <c r="D55" i="5" s="1"/>
  <c r="F95" i="5"/>
  <c r="D95" i="5" s="1"/>
  <c r="F40" i="5"/>
  <c r="D40" i="5" s="1"/>
  <c r="F97" i="5"/>
  <c r="D97" i="5" s="1"/>
  <c r="F104" i="5"/>
  <c r="F35" i="5"/>
  <c r="F88" i="5"/>
  <c r="D88" i="5" s="1"/>
  <c r="F58" i="5"/>
  <c r="D58" i="5" s="1"/>
  <c r="B21" i="4"/>
  <c r="W177" i="1"/>
  <c r="B22" i="4" s="1"/>
  <c r="W193" i="1"/>
  <c r="B24" i="4" s="1"/>
  <c r="W209" i="1"/>
  <c r="B26" i="4" s="1"/>
  <c r="B12" i="4"/>
  <c r="B20" i="4"/>
  <c r="W185" i="1"/>
  <c r="B23" i="4" s="1"/>
  <c r="B17" i="4"/>
  <c r="G23" i="4" l="1"/>
  <c r="F23" i="4"/>
  <c r="C23" i="4" s="1"/>
  <c r="F77" i="5"/>
  <c r="D77" i="5" s="1"/>
  <c r="F30" i="5"/>
  <c r="F4" i="5"/>
  <c r="F2" i="5"/>
  <c r="G20" i="4"/>
  <c r="F20" i="4"/>
  <c r="C20" i="4" s="1"/>
  <c r="F19" i="4"/>
  <c r="C19" i="4" s="1"/>
  <c r="G19" i="4"/>
  <c r="G18" i="4"/>
  <c r="F18" i="4"/>
  <c r="C18" i="4" s="1"/>
  <c r="G17" i="4"/>
  <c r="F17" i="4"/>
  <c r="C17" i="4" s="1"/>
  <c r="F16" i="4"/>
  <c r="C16" i="4" s="1"/>
  <c r="G16" i="4"/>
  <c r="F15" i="4"/>
  <c r="C15" i="4" s="1"/>
  <c r="G15" i="4"/>
  <c r="G14" i="4"/>
  <c r="F14" i="4"/>
  <c r="C14" i="4" s="1"/>
  <c r="G13" i="4"/>
  <c r="F13" i="4"/>
  <c r="C13" i="4" s="1"/>
  <c r="G12" i="4"/>
  <c r="F12" i="4"/>
  <c r="C12" i="4" s="1"/>
  <c r="F11" i="4"/>
  <c r="C11" i="4" s="1"/>
  <c r="G11" i="4"/>
  <c r="G10" i="4"/>
  <c r="F10" i="4"/>
  <c r="C10" i="4" s="1"/>
  <c r="F9" i="4"/>
  <c r="C9" i="4" s="1"/>
  <c r="G9" i="4"/>
  <c r="F7" i="4"/>
  <c r="G7" i="4"/>
  <c r="F8" i="4"/>
  <c r="G8" i="4"/>
  <c r="G26" i="4"/>
  <c r="F26" i="4"/>
  <c r="C26" i="4" s="1"/>
  <c r="G25" i="4"/>
  <c r="F25" i="4"/>
  <c r="C25" i="4" s="1"/>
  <c r="F24" i="4"/>
  <c r="C24" i="4" s="1"/>
  <c r="G24" i="4"/>
  <c r="F22" i="4"/>
  <c r="C22" i="4" s="1"/>
  <c r="G22" i="4"/>
  <c r="G21" i="4"/>
  <c r="F21" i="4"/>
  <c r="C21" i="4" s="1"/>
  <c r="G6" i="4"/>
  <c r="F6" i="4"/>
  <c r="F5" i="4"/>
  <c r="G5" i="4"/>
  <c r="G3" i="4"/>
  <c r="F3" i="4"/>
  <c r="F32" i="5"/>
  <c r="F7" i="5"/>
  <c r="F67" i="5"/>
  <c r="D67" i="5" s="1"/>
  <c r="F17" i="5"/>
  <c r="F29" i="5"/>
  <c r="F42" i="5"/>
  <c r="D42" i="5" s="1"/>
  <c r="AC51" i="1"/>
  <c r="F72" i="5"/>
  <c r="D72" i="5" s="1"/>
  <c r="F87" i="5"/>
  <c r="D87" i="5" s="1"/>
  <c r="F62" i="5"/>
  <c r="D62" i="5" s="1"/>
  <c r="F12" i="5"/>
  <c r="F117" i="5"/>
  <c r="D117" i="5" s="1"/>
  <c r="F57" i="5"/>
  <c r="D57" i="5" s="1"/>
  <c r="F47" i="5"/>
  <c r="D47" i="5" s="1"/>
  <c r="F37" i="5"/>
  <c r="D37" i="5" s="1"/>
  <c r="B2" i="4"/>
  <c r="B4" i="4"/>
  <c r="D18" i="5" l="1"/>
  <c r="D33" i="5"/>
  <c r="D15" i="5"/>
  <c r="D14" i="5"/>
  <c r="D19" i="5"/>
  <c r="D24" i="5"/>
  <c r="D28" i="5"/>
  <c r="D13" i="5"/>
  <c r="D20" i="5"/>
  <c r="D23" i="5"/>
  <c r="D7" i="5"/>
  <c r="D6" i="5"/>
  <c r="D16" i="5"/>
  <c r="D25" i="5"/>
  <c r="D31" i="5"/>
  <c r="D29" i="5"/>
  <c r="D34" i="5"/>
  <c r="D32" i="5"/>
  <c r="D26" i="5"/>
  <c r="D35" i="5"/>
  <c r="D12" i="5"/>
  <c r="D27" i="5"/>
  <c r="D17" i="5"/>
  <c r="D30" i="5"/>
  <c r="D22" i="5"/>
  <c r="D9" i="5"/>
  <c r="D8" i="5"/>
  <c r="D10" i="5"/>
  <c r="D21" i="5"/>
  <c r="D11" i="5"/>
  <c r="D36" i="5"/>
  <c r="F4" i="4"/>
  <c r="G4" i="4"/>
  <c r="G2" i="4"/>
  <c r="F2" i="4"/>
  <c r="D3" i="5"/>
  <c r="D5" i="5"/>
  <c r="D4" i="5"/>
  <c r="D113" i="5"/>
  <c r="D2" i="5"/>
  <c r="D98" i="5"/>
  <c r="D104" i="5"/>
  <c r="AC52" i="1"/>
  <c r="C5" i="4" l="1"/>
  <c r="C4" i="4"/>
  <c r="C7" i="4"/>
  <c r="C6" i="4"/>
  <c r="C8" i="4"/>
  <c r="AE12" i="1"/>
  <c r="C3" i="4"/>
  <c r="C2" i="4"/>
  <c r="AF32" i="1"/>
  <c r="AF23" i="1"/>
  <c r="AF46" i="1"/>
  <c r="AF38" i="1"/>
  <c r="AF30" i="1"/>
  <c r="AF22" i="1"/>
  <c r="AF14" i="1"/>
  <c r="AF52" i="1"/>
  <c r="AF36" i="1"/>
  <c r="AF12" i="1"/>
  <c r="AF35" i="1"/>
  <c r="AF45" i="1"/>
  <c r="AF37" i="1"/>
  <c r="AF29" i="1"/>
  <c r="AF21" i="1"/>
  <c r="AF13" i="1"/>
  <c r="AF28" i="1"/>
  <c r="AF43" i="1"/>
  <c r="AF19" i="1"/>
  <c r="AF44" i="1"/>
  <c r="AF20" i="1"/>
  <c r="AF51" i="1"/>
  <c r="AF27" i="1"/>
  <c r="AF50" i="1"/>
  <c r="AF42" i="1"/>
  <c r="AF34" i="1"/>
  <c r="AF26" i="1"/>
  <c r="AF18" i="1"/>
  <c r="AF48" i="1"/>
  <c r="AF24" i="1"/>
  <c r="AF47" i="1"/>
  <c r="AF39" i="1"/>
  <c r="AF15" i="1"/>
  <c r="AF49" i="1"/>
  <c r="AF41" i="1"/>
  <c r="AF33" i="1"/>
  <c r="AF25" i="1"/>
  <c r="AF17" i="1"/>
  <c r="AF40" i="1"/>
  <c r="AF16" i="1"/>
  <c r="AF31" i="1"/>
  <c r="AE46" i="1"/>
  <c r="AE42" i="1"/>
  <c r="AE38" i="1"/>
  <c r="AE34" i="1"/>
  <c r="AE30" i="1"/>
  <c r="AE26" i="1"/>
  <c r="AE22" i="1"/>
  <c r="AE18" i="1"/>
  <c r="AE45" i="1"/>
  <c r="AE41" i="1"/>
  <c r="AE37" i="1"/>
  <c r="AE33" i="1"/>
  <c r="AE29" i="1"/>
  <c r="AE25" i="1"/>
  <c r="AE21" i="1"/>
  <c r="AE17" i="1"/>
  <c r="AE44" i="1"/>
  <c r="AE40" i="1"/>
  <c r="AE36" i="1"/>
  <c r="AE32" i="1"/>
  <c r="AE28" i="1"/>
  <c r="AE24" i="1"/>
  <c r="AE20" i="1"/>
  <c r="AE16" i="1"/>
  <c r="AE43" i="1"/>
  <c r="AE39" i="1"/>
  <c r="AE35" i="1"/>
  <c r="AE47" i="1"/>
  <c r="AE31" i="1"/>
  <c r="AE27" i="1"/>
  <c r="AE23" i="1"/>
  <c r="AE19" i="1"/>
  <c r="AE15" i="1"/>
  <c r="AE13" i="1"/>
  <c r="AE49" i="1"/>
  <c r="AE48" i="1"/>
  <c r="AE50" i="1"/>
  <c r="AE52" i="1"/>
  <c r="AE14" i="1"/>
  <c r="AE51" i="1"/>
  <c r="AC53" i="1"/>
  <c r="AF53" i="1" s="1"/>
  <c r="AB13" i="1" l="1"/>
  <c r="AA13" i="1"/>
  <c r="AB12" i="1"/>
  <c r="AA12" i="1"/>
  <c r="AA15" i="1"/>
  <c r="AB19" i="1"/>
  <c r="AA19" i="1"/>
  <c r="AB15" i="1"/>
  <c r="AB18" i="1"/>
  <c r="AA18" i="1"/>
  <c r="AB17" i="1"/>
  <c r="AA17" i="1"/>
  <c r="AB16" i="1"/>
  <c r="AA16" i="1"/>
  <c r="AB14" i="1"/>
  <c r="AA14" i="1"/>
  <c r="AD13" i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E53" i="1"/>
  <c r="AC54" i="1"/>
  <c r="AF54" i="1" s="1"/>
  <c r="AD54" i="1" l="1"/>
  <c r="Z13" i="1"/>
  <c r="Z14" i="1" s="1"/>
  <c r="Z15" i="1" s="1"/>
  <c r="Z16" i="1" s="1"/>
  <c r="Z17" i="1" s="1"/>
  <c r="Z18" i="1" s="1"/>
  <c r="Z19" i="1" s="1"/>
  <c r="AE54" i="1"/>
  <c r="AC55" i="1"/>
  <c r="AF55" i="1" s="1"/>
  <c r="AD55" i="1" l="1"/>
  <c r="AE55" i="1"/>
  <c r="AC56" i="1"/>
  <c r="AF56" i="1" s="1"/>
  <c r="AD56" i="1" l="1"/>
  <c r="AE56" i="1"/>
  <c r="AC57" i="1"/>
  <c r="AF57" i="1" s="1"/>
  <c r="AD57" i="1" l="1"/>
  <c r="AE57" i="1"/>
  <c r="AC58" i="1"/>
  <c r="AF58" i="1" s="1"/>
  <c r="AD58" i="1" l="1"/>
  <c r="AE58" i="1"/>
  <c r="AC59" i="1"/>
  <c r="AF59" i="1" s="1"/>
  <c r="AD59" i="1" l="1"/>
  <c r="AE59" i="1"/>
  <c r="AC60" i="1"/>
  <c r="AF60" i="1" s="1"/>
  <c r="AD60" i="1" l="1"/>
  <c r="AE60" i="1"/>
  <c r="AC61" i="1"/>
  <c r="AF61" i="1" s="1"/>
  <c r="AD61" i="1" l="1"/>
  <c r="AE61" i="1"/>
  <c r="AC62" i="1"/>
  <c r="AF62" i="1" s="1"/>
  <c r="AD62" i="1" l="1"/>
  <c r="AE62" i="1"/>
  <c r="AC63" i="1"/>
  <c r="AF63" i="1" s="1"/>
  <c r="AD63" i="1" l="1"/>
  <c r="AE63" i="1"/>
  <c r="AC64" i="1"/>
  <c r="AF64" i="1" s="1"/>
  <c r="AD64" i="1" l="1"/>
  <c r="AE64" i="1"/>
  <c r="AC65" i="1"/>
  <c r="AF65" i="1" s="1"/>
  <c r="AD65" i="1" l="1"/>
  <c r="AE65" i="1"/>
  <c r="AC66" i="1"/>
  <c r="AF66" i="1" s="1"/>
  <c r="AD66" i="1" l="1"/>
  <c r="AE66" i="1"/>
  <c r="AC67" i="1"/>
  <c r="AF67" i="1" s="1"/>
  <c r="AD67" i="1" l="1"/>
  <c r="AE67" i="1"/>
  <c r="AC68" i="1"/>
  <c r="AF68" i="1" s="1"/>
  <c r="AD68" i="1" l="1"/>
  <c r="AE68" i="1"/>
  <c r="AC69" i="1"/>
  <c r="AF69" i="1" s="1"/>
  <c r="AD69" i="1" l="1"/>
  <c r="AE69" i="1"/>
  <c r="AC70" i="1"/>
  <c r="AF70" i="1" s="1"/>
  <c r="AD70" i="1" l="1"/>
  <c r="AE70" i="1"/>
  <c r="AC71" i="1"/>
  <c r="AF71" i="1" s="1"/>
  <c r="AD71" i="1" l="1"/>
  <c r="AE71" i="1"/>
  <c r="AC72" i="1"/>
  <c r="AF72" i="1" s="1"/>
  <c r="AD72" i="1" s="1"/>
  <c r="AE72" i="1" l="1"/>
  <c r="AC73" i="1"/>
  <c r="AF73" i="1" s="1"/>
  <c r="AD73" i="1" s="1"/>
  <c r="AE73" i="1" l="1"/>
  <c r="AC74" i="1"/>
  <c r="AF74" i="1" s="1"/>
  <c r="AD74" i="1" s="1"/>
  <c r="AE74" i="1" l="1"/>
  <c r="AC75" i="1"/>
  <c r="AF75" i="1" s="1"/>
  <c r="AD75" i="1" s="1"/>
  <c r="AE75" i="1" l="1"/>
  <c r="AC76" i="1"/>
  <c r="AF76" i="1" s="1"/>
  <c r="AD76" i="1" s="1"/>
  <c r="AE76" i="1" l="1"/>
  <c r="AC77" i="1"/>
  <c r="AF77" i="1" s="1"/>
  <c r="AD77" i="1" s="1"/>
  <c r="AE77" i="1" l="1"/>
  <c r="AC78" i="1"/>
  <c r="AF78" i="1" s="1"/>
  <c r="AD78" i="1" s="1"/>
  <c r="AE78" i="1" l="1"/>
  <c r="AC79" i="1"/>
  <c r="AF79" i="1" s="1"/>
  <c r="AD79" i="1" s="1"/>
  <c r="AE79" i="1" l="1"/>
  <c r="AC80" i="1"/>
  <c r="AF80" i="1" s="1"/>
  <c r="AD80" i="1" s="1"/>
  <c r="AE80" i="1" l="1"/>
  <c r="AC81" i="1"/>
  <c r="AF81" i="1" s="1"/>
  <c r="AD81" i="1" s="1"/>
  <c r="AE81" i="1" l="1"/>
  <c r="AC82" i="1"/>
  <c r="AF82" i="1" s="1"/>
  <c r="AD82" i="1" s="1"/>
  <c r="AE82" i="1" l="1"/>
  <c r="AC83" i="1"/>
  <c r="AF83" i="1" s="1"/>
  <c r="AD83" i="1" s="1"/>
  <c r="AE83" i="1" l="1"/>
  <c r="AC84" i="1"/>
  <c r="AF84" i="1" s="1"/>
  <c r="AD84" i="1" s="1"/>
  <c r="AE84" i="1" l="1"/>
  <c r="AC85" i="1"/>
  <c r="AF85" i="1" s="1"/>
  <c r="AD85" i="1" s="1"/>
  <c r="AE85" i="1" l="1"/>
  <c r="AC86" i="1"/>
  <c r="AF86" i="1" s="1"/>
  <c r="AD86" i="1" s="1"/>
  <c r="AE86" i="1" l="1"/>
  <c r="AC87" i="1"/>
  <c r="AF87" i="1" s="1"/>
  <c r="AD87" i="1" s="1"/>
  <c r="AE87" i="1" l="1"/>
  <c r="AC88" i="1"/>
  <c r="AF88" i="1" s="1"/>
  <c r="AD88" i="1" s="1"/>
  <c r="AE88" i="1" l="1"/>
  <c r="AC89" i="1"/>
  <c r="AF89" i="1" s="1"/>
  <c r="AD89" i="1" s="1"/>
  <c r="AE89" i="1" l="1"/>
  <c r="AC90" i="1"/>
  <c r="AF90" i="1" s="1"/>
  <c r="AD90" i="1" s="1"/>
  <c r="AE90" i="1" l="1"/>
  <c r="AC91" i="1"/>
  <c r="AF91" i="1" s="1"/>
  <c r="AD91" i="1" s="1"/>
  <c r="AE91" i="1" l="1"/>
  <c r="AC92" i="1"/>
  <c r="AF92" i="1" s="1"/>
  <c r="AD92" i="1" s="1"/>
  <c r="AE92" i="1" l="1"/>
  <c r="AC93" i="1"/>
  <c r="AF93" i="1" s="1"/>
  <c r="AD93" i="1" s="1"/>
  <c r="AE93" i="1" l="1"/>
  <c r="AC94" i="1"/>
  <c r="AF94" i="1" s="1"/>
  <c r="AD94" i="1" s="1"/>
  <c r="AE94" i="1" l="1"/>
  <c r="AC95" i="1"/>
  <c r="AF95" i="1" s="1"/>
  <c r="AD95" i="1" s="1"/>
  <c r="AE95" i="1" l="1"/>
  <c r="AC96" i="1"/>
  <c r="AF96" i="1" s="1"/>
  <c r="AD96" i="1" s="1"/>
  <c r="AE96" i="1" l="1"/>
  <c r="AC97" i="1"/>
  <c r="AF97" i="1" s="1"/>
  <c r="AD97" i="1" s="1"/>
  <c r="AE97" i="1" l="1"/>
  <c r="AC98" i="1"/>
  <c r="AF98" i="1" s="1"/>
  <c r="AD98" i="1" s="1"/>
  <c r="AE98" i="1" l="1"/>
  <c r="AC99" i="1"/>
  <c r="AF99" i="1" s="1"/>
  <c r="AD99" i="1" s="1"/>
  <c r="AE99" i="1" l="1"/>
  <c r="AC100" i="1"/>
  <c r="AF100" i="1" s="1"/>
  <c r="AD100" i="1" s="1"/>
  <c r="AE100" i="1" l="1"/>
  <c r="AC101" i="1"/>
  <c r="AF101" i="1" s="1"/>
  <c r="AD101" i="1" s="1"/>
  <c r="AE101" i="1" l="1"/>
  <c r="AC102" i="1"/>
  <c r="AF102" i="1" s="1"/>
  <c r="AD102" i="1" s="1"/>
  <c r="AE102" i="1" l="1"/>
  <c r="AC103" i="1"/>
  <c r="AF103" i="1" s="1"/>
  <c r="AD103" i="1" s="1"/>
  <c r="AE103" i="1" l="1"/>
  <c r="AC104" i="1"/>
  <c r="AF104" i="1" s="1"/>
  <c r="AD104" i="1" s="1"/>
  <c r="AE104" i="1" l="1"/>
  <c r="AC105" i="1"/>
  <c r="AF105" i="1" s="1"/>
  <c r="AD105" i="1" s="1"/>
  <c r="AE105" i="1" l="1"/>
  <c r="AC106" i="1"/>
  <c r="AF106" i="1" s="1"/>
  <c r="AD106" i="1" s="1"/>
  <c r="AE106" i="1" l="1"/>
  <c r="AC107" i="1"/>
  <c r="AF107" i="1" s="1"/>
  <c r="AD107" i="1" s="1"/>
  <c r="AE107" i="1" l="1"/>
  <c r="AC108" i="1"/>
  <c r="AF108" i="1" s="1"/>
  <c r="AD108" i="1" s="1"/>
  <c r="AE108" i="1" l="1"/>
  <c r="AC109" i="1"/>
  <c r="AF109" i="1" s="1"/>
  <c r="AD109" i="1" s="1"/>
  <c r="AE109" i="1" l="1"/>
  <c r="AC110" i="1"/>
  <c r="AF110" i="1" s="1"/>
  <c r="AD110" i="1" s="1"/>
  <c r="AE110" i="1" l="1"/>
  <c r="AC111" i="1"/>
  <c r="AF111" i="1" s="1"/>
  <c r="AD111" i="1" s="1"/>
  <c r="AE111" i="1" l="1"/>
  <c r="AC112" i="1"/>
  <c r="AF112" i="1" s="1"/>
  <c r="AD112" i="1" s="1"/>
  <c r="AE112" i="1" l="1"/>
  <c r="AC113" i="1"/>
  <c r="AF113" i="1" s="1"/>
  <c r="AD113" i="1" s="1"/>
  <c r="AE113" i="1" l="1"/>
  <c r="AC114" i="1"/>
  <c r="AF114" i="1" s="1"/>
  <c r="AD114" i="1" s="1"/>
  <c r="AE114" i="1" l="1"/>
  <c r="AC115" i="1"/>
  <c r="AF115" i="1" s="1"/>
  <c r="AD115" i="1" s="1"/>
  <c r="AE115" i="1" l="1"/>
  <c r="AC116" i="1"/>
  <c r="AF116" i="1" s="1"/>
  <c r="AD116" i="1" s="1"/>
  <c r="AE116" i="1" l="1"/>
  <c r="AC117" i="1"/>
  <c r="AF117" i="1" s="1"/>
  <c r="AD117" i="1" s="1"/>
  <c r="AE117" i="1" l="1"/>
  <c r="AC118" i="1"/>
  <c r="AF118" i="1" s="1"/>
  <c r="AD118" i="1" s="1"/>
  <c r="AE118" i="1" l="1"/>
  <c r="AC119" i="1"/>
  <c r="AF119" i="1" s="1"/>
  <c r="AD119" i="1" s="1"/>
  <c r="AE119" i="1" l="1"/>
  <c r="AC120" i="1"/>
  <c r="AF120" i="1" s="1"/>
  <c r="AD120" i="1" s="1"/>
  <c r="AE120" i="1" l="1"/>
  <c r="AC121" i="1"/>
  <c r="AF121" i="1" s="1"/>
  <c r="AD121" i="1" s="1"/>
  <c r="AE121" i="1" l="1"/>
  <c r="AC122" i="1"/>
  <c r="AF122" i="1" s="1"/>
  <c r="AD122" i="1" s="1"/>
  <c r="AE122" i="1" l="1"/>
  <c r="AC123" i="1"/>
  <c r="AF123" i="1" s="1"/>
  <c r="AD123" i="1" s="1"/>
  <c r="AE123" i="1" l="1"/>
  <c r="AC124" i="1"/>
  <c r="AF124" i="1" s="1"/>
  <c r="AD124" i="1" s="1"/>
  <c r="AE124" i="1" l="1"/>
  <c r="AC125" i="1"/>
  <c r="AF125" i="1" s="1"/>
  <c r="AD125" i="1" s="1"/>
  <c r="AE125" i="1" l="1"/>
  <c r="AC126" i="1"/>
  <c r="AF126" i="1" s="1"/>
  <c r="AD126" i="1" s="1"/>
  <c r="AE126" i="1" l="1"/>
  <c r="AC127" i="1"/>
  <c r="AF127" i="1" s="1"/>
  <c r="AD127" i="1" s="1"/>
  <c r="AE127" i="1" l="1"/>
  <c r="AC128" i="1"/>
  <c r="AF128" i="1" s="1"/>
  <c r="AD128" i="1" s="1"/>
  <c r="AE128" i="1" l="1"/>
  <c r="AC129" i="1"/>
  <c r="AF129" i="1" s="1"/>
  <c r="AD129" i="1" s="1"/>
  <c r="AE129" i="1" l="1"/>
  <c r="AC130" i="1"/>
  <c r="AF130" i="1" s="1"/>
  <c r="AD130" i="1" s="1"/>
  <c r="AE130" i="1" l="1"/>
  <c r="AC131" i="1"/>
  <c r="AF131" i="1" s="1"/>
  <c r="AD131" i="1" s="1"/>
  <c r="AE131" i="1" l="1"/>
  <c r="AC132" i="1"/>
  <c r="AF132" i="1" s="1"/>
  <c r="AD132" i="1" s="1"/>
  <c r="AE132" i="1" l="1"/>
  <c r="AC133" i="1"/>
  <c r="AF133" i="1" s="1"/>
  <c r="AD133" i="1" s="1"/>
  <c r="AE133" i="1" l="1"/>
  <c r="AC134" i="1"/>
  <c r="AF134" i="1" s="1"/>
  <c r="AD134" i="1" s="1"/>
  <c r="AE134" i="1" l="1"/>
  <c r="AC135" i="1"/>
  <c r="AF135" i="1" s="1"/>
  <c r="AD135" i="1" s="1"/>
  <c r="AE135" i="1" l="1"/>
  <c r="AC136" i="1"/>
  <c r="AF136" i="1" s="1"/>
  <c r="AD136" i="1" s="1"/>
  <c r="AE136" i="1" l="1"/>
</calcChain>
</file>

<file path=xl/sharedStrings.xml><?xml version="1.0" encoding="utf-8"?>
<sst xmlns="http://schemas.openxmlformats.org/spreadsheetml/2006/main" count="216" uniqueCount="91">
  <si>
    <t>Player</t>
  </si>
  <si>
    <t>In</t>
  </si>
  <si>
    <t>Out</t>
  </si>
  <si>
    <t>Total</t>
  </si>
  <si>
    <t>Par by Hole</t>
  </si>
  <si>
    <t>Conditions</t>
  </si>
  <si>
    <t>Yardage</t>
  </si>
  <si>
    <t>Rating</t>
  </si>
  <si>
    <t>Date</t>
  </si>
  <si>
    <t>Event</t>
  </si>
  <si>
    <t>Course</t>
  </si>
  <si>
    <t xml:space="preserve">Team </t>
  </si>
  <si>
    <t xml:space="preserve">Individual </t>
  </si>
  <si>
    <t>Team Standings</t>
  </si>
  <si>
    <t xml:space="preserve"> </t>
  </si>
  <si>
    <t>Team 3</t>
  </si>
  <si>
    <t>Team 2</t>
  </si>
  <si>
    <t>Team 1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</si>
  <si>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</si>
  <si>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</si>
  <si>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</si>
  <si>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</si>
  <si>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</si>
  <si>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</si>
  <si>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</si>
  <si>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</si>
  <si>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</si>
  <si>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</si>
  <si>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</si>
  <si>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</si>
  <si>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</si>
  <si>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</si>
  <si>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</si>
  <si>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</si>
  <si>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</si>
  <si>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 xml:space="preserve">Individual Standing </t>
  </si>
  <si>
    <t>Score</t>
  </si>
  <si>
    <t>Place</t>
  </si>
  <si>
    <t>Rank</t>
  </si>
  <si>
    <t>Name</t>
  </si>
  <si>
    <t>Team 21</t>
  </si>
  <si>
    <t>Team 22</t>
  </si>
  <si>
    <t>Team 23</t>
  </si>
  <si>
    <t>Team 24</t>
  </si>
  <si>
    <t>Team 25</t>
  </si>
  <si>
    <t>Golfer</t>
  </si>
  <si>
    <t>Team</t>
  </si>
  <si>
    <t>Rnk</t>
  </si>
  <si>
    <t>Enter Team Name Here</t>
  </si>
  <si>
    <t>Kaiden Baliey</t>
  </si>
  <si>
    <t>Theron Thayer</t>
  </si>
  <si>
    <t>Chase Gromala</t>
  </si>
  <si>
    <t>Tayen Schwartz</t>
  </si>
  <si>
    <t>Brady Smith</t>
  </si>
  <si>
    <t>Kamron Kostrova</t>
  </si>
  <si>
    <t>Lincoln Henry</t>
  </si>
  <si>
    <t>Aubrey Bintz</t>
  </si>
  <si>
    <t>Evan Hockers</t>
  </si>
  <si>
    <t>Ramiro Cortez</t>
  </si>
  <si>
    <t>Joey Pickett</t>
  </si>
  <si>
    <t>Jack Bauer</t>
  </si>
  <si>
    <t>Maisen Eiting</t>
  </si>
  <si>
    <t>TJ Mueller</t>
  </si>
  <si>
    <t>Marcus Eiting</t>
  </si>
  <si>
    <t>Braden McVane</t>
  </si>
  <si>
    <t>Mason Simonson</t>
  </si>
  <si>
    <t>Drake Dionne</t>
  </si>
  <si>
    <t>Dane Commins</t>
  </si>
  <si>
    <t>Mason Belongina</t>
  </si>
  <si>
    <t>Nate Olsen</t>
  </si>
  <si>
    <t>Oren Loukus</t>
  </si>
  <si>
    <t>Hannah Pech</t>
  </si>
  <si>
    <t>Kelten Hermanson</t>
  </si>
  <si>
    <t>Trey Kretz</t>
  </si>
  <si>
    <t>Keegan Polomis</t>
  </si>
  <si>
    <t>Brady Eastman</t>
  </si>
  <si>
    <t>Aiden Sadurski</t>
  </si>
  <si>
    <t>Emmery Wiese</t>
  </si>
  <si>
    <t>Mara Woelfel</t>
  </si>
  <si>
    <t>Connor Funk</t>
  </si>
  <si>
    <t>Griffin Kees</t>
  </si>
  <si>
    <t>Nathan Gollnick</t>
  </si>
  <si>
    <t>STAA</t>
  </si>
  <si>
    <t>Coleman</t>
  </si>
  <si>
    <t>Crivitz</t>
  </si>
  <si>
    <t>Lena</t>
  </si>
  <si>
    <t>Niagara</t>
  </si>
  <si>
    <t>Marinette</t>
  </si>
  <si>
    <t>Stockbridge</t>
  </si>
  <si>
    <t>Riverside CC</t>
  </si>
  <si>
    <t>STAA Invite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</si>
</sst>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6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12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name val="Tahoma"/>
      <family val="2"/>
    </font>
    <font>
      <u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4" xfId="0" applyBorder="1"/>
    <xf numFmtId="0" fontId="9" fillId="0" borderId="0" xfId="0" applyFont="1"/>
    <xf numFmtId="0" fontId="1" fillId="0" borderId="0" xfId="0" applyFont="1"/>
    <xf numFmtId="1" fontId="12" fillId="2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/>
    <xf numFmtId="0" fontId="3" fillId="0" borderId="4" xfId="0" applyFont="1" applyBorder="1"/>
    <xf numFmtId="0" fontId="8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12" xfId="0" applyFont="1" applyBorder="1"/>
    <xf numFmtId="1" fontId="12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0" fillId="0" borderId="7" xfId="0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 applyFill="1" applyBorder="1"/>
    <xf numFmtId="0" fontId="8" fillId="0" borderId="8" xfId="0" applyFont="1" applyBorder="1"/>
    <xf numFmtId="1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4" xfId="0" applyFont="1" applyBorder="1" applyAlignment="1" applyProtection="1">
      <alignment wrapText="1"/>
      <protection locked="0"/>
    </xf>
    <xf numFmtId="1" fontId="3" fillId="0" borderId="1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8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5" borderId="17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48"/>
  <sheetViews>
    <sheetView tabSelected="1" zoomScaleNormal="100" workbookViewId="0">
      <selection activeCell="B6" sqref="B6:L6"/>
    </sheetView>
  </sheetViews>
  <sheetFormatPr defaultColWidth="11.453125" defaultRowHeight="12.5" x14ac:dyDescent="0.25"/>
  <cols>
    <col min="1" max="1" width="12.1796875" style="16" customWidth="1"/>
    <col min="2" max="2" width="24.54296875" style="11" customWidth="1"/>
    <col min="3" max="3" width="3" style="15" bestFit="1" customWidth="1"/>
    <col min="4" max="11" width="2.7265625" style="15" customWidth="1"/>
    <col min="12" max="12" width="7" style="15" customWidth="1"/>
    <col min="13" max="15" width="2.7265625" style="15" customWidth="1"/>
    <col min="16" max="21" width="2.7265625" style="12" customWidth="1"/>
    <col min="22" max="22" width="4" style="12" customWidth="1"/>
    <col min="23" max="24" width="6.453125" style="12" customWidth="1"/>
    <col min="25" max="25" width="2.1796875" style="1" hidden="1" customWidth="1"/>
    <col min="26" max="26" width="8.54296875" style="1" customWidth="1"/>
    <col min="27" max="27" width="12.453125" style="1" customWidth="1"/>
    <col min="28" max="28" width="11.453125" style="1" customWidth="1"/>
    <col min="29" max="29" width="0.54296875" style="16" hidden="1" customWidth="1"/>
    <col min="30" max="30" width="8.1796875" style="16" bestFit="1" customWidth="1"/>
    <col min="31" max="31" width="23.7265625" style="1" customWidth="1"/>
    <col min="32" max="32" width="5.81640625" style="1" bestFit="1" customWidth="1"/>
    <col min="33" max="34" width="11.453125" style="1" customWidth="1"/>
    <col min="35" max="35" width="22.1796875" style="1" bestFit="1" customWidth="1"/>
    <col min="36" max="38" width="11.453125" style="1" customWidth="1"/>
    <col min="39" max="39" width="10.7265625" style="1" bestFit="1" customWidth="1"/>
    <col min="40" max="16384" width="11.453125" style="1"/>
  </cols>
  <sheetData>
    <row r="1" spans="1:34" x14ac:dyDescent="0.25">
      <c r="A1" s="4" t="s">
        <v>9</v>
      </c>
      <c r="B1" s="81" t="s">
        <v>90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4" x14ac:dyDescent="0.25">
      <c r="A2" s="4" t="s">
        <v>10</v>
      </c>
      <c r="B2" s="81" t="s">
        <v>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4" x14ac:dyDescent="0.25">
      <c r="A3" s="5" t="s">
        <v>8</v>
      </c>
      <c r="B3" s="82">
        <v>44686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3"/>
      <c r="Z3" s="43"/>
    </row>
    <row r="4" spans="1:34" x14ac:dyDescent="0.25">
      <c r="A4" s="5" t="s">
        <v>7</v>
      </c>
      <c r="B4" s="82" t="s">
        <v>14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3"/>
      <c r="Z4" s="43"/>
    </row>
    <row r="5" spans="1:34" x14ac:dyDescent="0.25">
      <c r="A5" s="5" t="s">
        <v>6</v>
      </c>
      <c r="B5" s="84" t="s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43"/>
      <c r="Z5" s="43"/>
    </row>
    <row r="6" spans="1:34" x14ac:dyDescent="0.25">
      <c r="A6" s="5" t="s">
        <v>5</v>
      </c>
      <c r="B6" s="82" t="s">
        <v>14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3"/>
      <c r="Z6" s="43"/>
    </row>
    <row r="7" spans="1:34" ht="12.65" customHeight="1" x14ac:dyDescent="0.3">
      <c r="A7" s="19"/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9" t="s">
        <v>13</v>
      </c>
      <c r="Z7" s="79"/>
      <c r="AA7" s="79"/>
      <c r="AB7" s="79"/>
      <c r="AC7" s="80" t="s">
        <v>35</v>
      </c>
      <c r="AD7" s="80"/>
      <c r="AE7" s="80"/>
      <c r="AF7" s="80"/>
      <c r="AH7" s="22"/>
    </row>
    <row r="8" spans="1:34" ht="13" thickBot="1" x14ac:dyDescent="0.3">
      <c r="A8" s="19"/>
      <c r="B8" s="4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3"/>
      <c r="Z8" s="43"/>
    </row>
    <row r="9" spans="1:34" ht="13" thickBot="1" x14ac:dyDescent="0.3">
      <c r="A9" s="18"/>
      <c r="B9" s="66" t="s">
        <v>4</v>
      </c>
      <c r="C9" s="76">
        <v>4</v>
      </c>
      <c r="D9" s="73">
        <v>3</v>
      </c>
      <c r="E9" s="73">
        <v>5</v>
      </c>
      <c r="F9" s="73">
        <v>4</v>
      </c>
      <c r="G9" s="73">
        <v>4</v>
      </c>
      <c r="H9" s="73">
        <v>5</v>
      </c>
      <c r="I9" s="73">
        <v>3</v>
      </c>
      <c r="J9" s="73">
        <v>4</v>
      </c>
      <c r="K9" s="73">
        <v>4</v>
      </c>
      <c r="L9" s="10">
        <f>IF(COUNTBLANK(C9:K9)&gt;0,"",SUM(C9:K9))</f>
        <v>36</v>
      </c>
      <c r="M9" s="78">
        <v>3</v>
      </c>
      <c r="N9" s="73">
        <v>5</v>
      </c>
      <c r="O9" s="73">
        <v>4</v>
      </c>
      <c r="P9" s="73">
        <v>3</v>
      </c>
      <c r="Q9" s="73">
        <v>4</v>
      </c>
      <c r="R9" s="73">
        <v>4</v>
      </c>
      <c r="S9" s="73">
        <v>4</v>
      </c>
      <c r="T9" s="73">
        <v>5</v>
      </c>
      <c r="U9" s="73">
        <v>4</v>
      </c>
      <c r="V9" s="23">
        <f>IF(COUNTBLANK(M9:U9)&gt;0,"",SUM(M9:U9))</f>
        <v>36</v>
      </c>
      <c r="W9" s="31">
        <f>(L9+V9)</f>
        <v>72</v>
      </c>
      <c r="X9" s="5"/>
      <c r="Y9" s="43"/>
      <c r="Z9" s="43"/>
    </row>
    <row r="10" spans="1:34" ht="13" thickBot="1" x14ac:dyDescent="0.3">
      <c r="A10" s="6" t="s">
        <v>17</v>
      </c>
      <c r="B10" s="14" t="s">
        <v>82</v>
      </c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4"/>
      <c r="N10" s="14"/>
      <c r="O10" s="14"/>
      <c r="P10" s="14"/>
      <c r="Q10" s="14"/>
      <c r="R10" s="14"/>
      <c r="S10" s="14"/>
      <c r="T10" s="14"/>
      <c r="U10" s="14"/>
      <c r="V10" s="6"/>
      <c r="W10" s="6"/>
      <c r="X10" s="5"/>
      <c r="Y10" s="43"/>
      <c r="Z10" s="43"/>
      <c r="AH10" s="22"/>
    </row>
    <row r="11" spans="1:34" ht="13.5" thickBot="1" x14ac:dyDescent="0.35">
      <c r="A11" s="2" t="s">
        <v>0</v>
      </c>
      <c r="B11" s="67"/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68">
        <v>7</v>
      </c>
      <c r="J11" s="68">
        <v>8</v>
      </c>
      <c r="K11" s="68">
        <v>9</v>
      </c>
      <c r="L11" s="7" t="s">
        <v>1</v>
      </c>
      <c r="M11" s="68">
        <v>10</v>
      </c>
      <c r="N11" s="68">
        <v>11</v>
      </c>
      <c r="O11" s="68">
        <v>12</v>
      </c>
      <c r="P11" s="68">
        <v>13</v>
      </c>
      <c r="Q11" s="68">
        <v>14</v>
      </c>
      <c r="R11" s="68">
        <v>15</v>
      </c>
      <c r="S11" s="68">
        <v>16</v>
      </c>
      <c r="T11" s="68">
        <v>17</v>
      </c>
      <c r="U11" s="68">
        <v>18</v>
      </c>
      <c r="V11" s="8" t="s">
        <v>2</v>
      </c>
      <c r="W11" s="32" t="s">
        <v>3</v>
      </c>
      <c r="X11" s="5"/>
      <c r="Y11" s="56" t="s">
        <v>37</v>
      </c>
      <c r="Z11" s="27" t="s">
        <v>37</v>
      </c>
      <c r="AA11" s="35" t="s">
        <v>11</v>
      </c>
      <c r="AB11" s="40" t="s">
        <v>36</v>
      </c>
      <c r="AC11" s="52" t="s">
        <v>37</v>
      </c>
      <c r="AD11" s="50" t="s">
        <v>37</v>
      </c>
      <c r="AE11" s="28" t="s">
        <v>12</v>
      </c>
      <c r="AF11" s="29" t="s">
        <v>36</v>
      </c>
    </row>
    <row r="12" spans="1:34" ht="13" thickBot="1" x14ac:dyDescent="0.3">
      <c r="A12" s="24">
        <v>1</v>
      </c>
      <c r="B12" s="72" t="s">
        <v>49</v>
      </c>
      <c r="C12" s="73">
        <v>5</v>
      </c>
      <c r="D12" s="73">
        <v>3</v>
      </c>
      <c r="E12" s="73">
        <v>4</v>
      </c>
      <c r="F12" s="73">
        <v>5</v>
      </c>
      <c r="G12" s="73">
        <v>4</v>
      </c>
      <c r="H12" s="73">
        <v>8</v>
      </c>
      <c r="I12" s="73">
        <v>3</v>
      </c>
      <c r="J12" s="73">
        <v>6</v>
      </c>
      <c r="K12" s="73">
        <v>5</v>
      </c>
      <c r="L12" s="10">
        <f>IF(COUNTBLANK(C12:K12)&gt;8,"",SUM(C12:K12))</f>
        <v>43</v>
      </c>
      <c r="M12" s="76">
        <v>4</v>
      </c>
      <c r="N12" s="73">
        <v>5</v>
      </c>
      <c r="O12" s="73">
        <v>7</v>
      </c>
      <c r="P12" s="73">
        <v>3</v>
      </c>
      <c r="Q12" s="73">
        <v>5</v>
      </c>
      <c r="R12" s="73">
        <v>6</v>
      </c>
      <c r="S12" s="73">
        <v>4</v>
      </c>
      <c r="T12" s="73">
        <v>6</v>
      </c>
      <c r="U12" s="73">
        <v>8</v>
      </c>
      <c r="V12" s="10">
        <f>IF(COUNTBLANK(M12:U12)&gt;8,"",SUM(M12:U12))</f>
        <v>48</v>
      </c>
      <c r="W12" s="33">
        <f>IF(AND(L12="",V12=""),"",IF(COUNT(L12,V12)&gt;0,SUM(L12,V12),0))</f>
        <v>91</v>
      </c>
      <c r="X12" s="5"/>
      <c r="Y12" s="57">
        <v>1</v>
      </c>
      <c r="Z12" s="60">
        <f>+Y12</f>
        <v>1</v>
      </c>
      <c r="AA12" s="20" t="str">
        <f>IFERROR(VLOOKUP($Y12,Team!$C$2:$G$26,2,FALSE),"")</f>
        <v>Marinette</v>
      </c>
      <c r="AB12" s="62">
        <f>IFERROR(VLOOKUP($Y12,Team!C$2:G$26,5,FALSE),"")</f>
        <v>318</v>
      </c>
      <c r="AC12" s="53">
        <v>1</v>
      </c>
      <c r="AD12" s="51">
        <f>+AC12</f>
        <v>1</v>
      </c>
      <c r="AE12" s="26" t="str">
        <f>IFERROR(VLOOKUP($AC12,Individual!$D$2:$F$126,2,FALSE),"")</f>
        <v>Trey Kretz</v>
      </c>
      <c r="AF12" s="49">
        <f>IFERROR(VLOOKUP($AC12,Individual!$D$2:$H$126,5,FALSE),"")</f>
        <v>77</v>
      </c>
    </row>
    <row r="13" spans="1:34" ht="13" thickBot="1" x14ac:dyDescent="0.3">
      <c r="A13" s="24">
        <v>2</v>
      </c>
      <c r="B13" s="74" t="s">
        <v>50</v>
      </c>
      <c r="C13" s="75">
        <v>5</v>
      </c>
      <c r="D13" s="75">
        <v>4</v>
      </c>
      <c r="E13" s="75">
        <v>6</v>
      </c>
      <c r="F13" s="75">
        <v>7</v>
      </c>
      <c r="G13" s="75">
        <v>5</v>
      </c>
      <c r="H13" s="75">
        <v>7</v>
      </c>
      <c r="I13" s="75">
        <v>3</v>
      </c>
      <c r="J13" s="75">
        <v>3</v>
      </c>
      <c r="K13" s="75">
        <v>6</v>
      </c>
      <c r="L13" s="10">
        <f t="shared" ref="L13:L16" si="0">IF(COUNTBLANK(C13:K13)&gt;8,"",SUM(C13:K13))</f>
        <v>46</v>
      </c>
      <c r="M13" s="77">
        <v>3</v>
      </c>
      <c r="N13" s="75">
        <v>5</v>
      </c>
      <c r="O13" s="75">
        <v>5</v>
      </c>
      <c r="P13" s="75">
        <v>5</v>
      </c>
      <c r="Q13" s="75">
        <v>5</v>
      </c>
      <c r="R13" s="75">
        <v>7</v>
      </c>
      <c r="S13" s="75">
        <v>6</v>
      </c>
      <c r="T13" s="75">
        <v>7</v>
      </c>
      <c r="U13" s="75">
        <v>5</v>
      </c>
      <c r="V13" s="10">
        <f t="shared" ref="V13:V16" si="1">IF(COUNTBLANK(M13:U13)&gt;8,"",SUM(M13:U13))</f>
        <v>48</v>
      </c>
      <c r="W13" s="33">
        <f>IF(AND(L13="",V13=""),"",IF(COUNT(L13,V13)&gt;0,SUM(L13,V13),0))</f>
        <v>94</v>
      </c>
      <c r="X13" s="5"/>
      <c r="Y13" s="57">
        <v>2</v>
      </c>
      <c r="Z13" s="60">
        <f>IF(AB13=AB12,Z12,Y13)</f>
        <v>2</v>
      </c>
      <c r="AA13" s="20" t="str">
        <f>IFERROR(VLOOKUP($Y13,Team!$C$2:$G$26,2,FALSE),"")</f>
        <v>Lena</v>
      </c>
      <c r="AB13" s="62">
        <f>IFERROR(VLOOKUP($Y13,Team!C$2:G$26,5,FALSE),"")</f>
        <v>374</v>
      </c>
      <c r="AC13" s="53">
        <v>2</v>
      </c>
      <c r="AD13" s="51">
        <f t="shared" ref="AD13:AD19" si="2">IF(AF13=AF12,AD12,AC13)</f>
        <v>2</v>
      </c>
      <c r="AE13" s="26" t="str">
        <f>IFERROR(VLOOKUP($AC13,Individual!$D$2:$F$126,2,FALSE),"")</f>
        <v>Kelten Hermanson</v>
      </c>
      <c r="AF13" s="49">
        <f>IFERROR(VLOOKUP($AC13,Individual!$D$2:$H$126,5,FALSE),"")</f>
        <v>79</v>
      </c>
    </row>
    <row r="14" spans="1:34" ht="13" thickBot="1" x14ac:dyDescent="0.3">
      <c r="A14" s="24">
        <v>3</v>
      </c>
      <c r="B14" s="74" t="s">
        <v>51</v>
      </c>
      <c r="C14" s="75">
        <v>6</v>
      </c>
      <c r="D14" s="75">
        <v>7</v>
      </c>
      <c r="E14" s="75">
        <v>7</v>
      </c>
      <c r="F14" s="75">
        <v>8</v>
      </c>
      <c r="G14" s="75">
        <v>8</v>
      </c>
      <c r="H14" s="75">
        <v>9</v>
      </c>
      <c r="I14" s="75">
        <v>6</v>
      </c>
      <c r="J14" s="75">
        <v>10</v>
      </c>
      <c r="K14" s="75">
        <v>9</v>
      </c>
      <c r="L14" s="10">
        <f t="shared" si="0"/>
        <v>70</v>
      </c>
      <c r="M14" s="77">
        <v>8</v>
      </c>
      <c r="N14" s="75">
        <v>10</v>
      </c>
      <c r="O14" s="75">
        <v>9</v>
      </c>
      <c r="P14" s="75">
        <v>7</v>
      </c>
      <c r="Q14" s="75">
        <v>10</v>
      </c>
      <c r="R14" s="75">
        <v>10</v>
      </c>
      <c r="S14" s="75">
        <v>6</v>
      </c>
      <c r="T14" s="75">
        <v>9</v>
      </c>
      <c r="U14" s="75">
        <v>9</v>
      </c>
      <c r="V14" s="10">
        <f t="shared" si="1"/>
        <v>78</v>
      </c>
      <c r="W14" s="33">
        <f>IF(AND(L14="",V14=""),"",IF(COUNT(L14,V14)&gt;0,SUM(L14,V14),0))</f>
        <v>148</v>
      </c>
      <c r="X14" s="5"/>
      <c r="Y14" s="57">
        <v>3</v>
      </c>
      <c r="Z14" s="60">
        <f t="shared" ref="Z14:Z19" si="3">IF(AB14=AB13,Z13,Y14)</f>
        <v>3</v>
      </c>
      <c r="AA14" s="20" t="str">
        <f>IFERROR(VLOOKUP($Y14,Team!$C$2:$G$26,2,FALSE),"")</f>
        <v>Coleman</v>
      </c>
      <c r="AB14" s="62">
        <f>IFERROR(VLOOKUP($Y14,Team!C$2:G$26,5,FALSE),"")</f>
        <v>426</v>
      </c>
      <c r="AC14" s="53">
        <v>3</v>
      </c>
      <c r="AD14" s="51">
        <f t="shared" si="2"/>
        <v>2</v>
      </c>
      <c r="AE14" s="26" t="str">
        <f>IFERROR(VLOOKUP($AC14,Individual!$D$2:$F$126,2,FALSE),"")</f>
        <v>Keegan Polomis</v>
      </c>
      <c r="AF14" s="49">
        <f>IFERROR(VLOOKUP($AC14,Individual!$D$2:$H$126,5,FALSE),"")</f>
        <v>79</v>
      </c>
    </row>
    <row r="15" spans="1:34" ht="13" thickBot="1" x14ac:dyDescent="0.3">
      <c r="A15" s="24">
        <v>4</v>
      </c>
      <c r="B15" s="74" t="s">
        <v>52</v>
      </c>
      <c r="C15" s="75">
        <v>5</v>
      </c>
      <c r="D15" s="75">
        <v>6</v>
      </c>
      <c r="E15" s="75">
        <v>10</v>
      </c>
      <c r="F15" s="75">
        <v>8</v>
      </c>
      <c r="G15" s="75">
        <v>11</v>
      </c>
      <c r="H15" s="75">
        <v>10</v>
      </c>
      <c r="I15" s="75">
        <v>9</v>
      </c>
      <c r="J15" s="75">
        <v>6</v>
      </c>
      <c r="K15" s="75">
        <v>7</v>
      </c>
      <c r="L15" s="10">
        <f t="shared" si="0"/>
        <v>72</v>
      </c>
      <c r="M15" s="77">
        <v>9</v>
      </c>
      <c r="N15" s="75">
        <v>9</v>
      </c>
      <c r="O15" s="75">
        <v>9</v>
      </c>
      <c r="P15" s="75">
        <v>6</v>
      </c>
      <c r="Q15" s="75">
        <v>9</v>
      </c>
      <c r="R15" s="75">
        <v>9</v>
      </c>
      <c r="S15" s="75">
        <v>7</v>
      </c>
      <c r="T15" s="75">
        <v>8</v>
      </c>
      <c r="U15" s="75">
        <v>11</v>
      </c>
      <c r="V15" s="10">
        <f t="shared" si="1"/>
        <v>77</v>
      </c>
      <c r="W15" s="33">
        <f>IF(AND(L15="",V15=""),"",IF(COUNT(L15,V15)&gt;0,SUM(L15,V15),0))</f>
        <v>149</v>
      </c>
      <c r="X15" s="5"/>
      <c r="Y15" s="57">
        <v>4</v>
      </c>
      <c r="Z15" s="60">
        <f t="shared" si="3"/>
        <v>4</v>
      </c>
      <c r="AA15" s="20" t="str">
        <f>IFERROR(VLOOKUP($Y15,Team!$C$2:$G$26,2,FALSE),"")</f>
        <v>Crivitz</v>
      </c>
      <c r="AB15" s="62">
        <f>IFERROR(VLOOKUP($Y15,Team!C$2:G$26,5,FALSE),"")</f>
        <v>447</v>
      </c>
      <c r="AC15" s="53">
        <v>4</v>
      </c>
      <c r="AD15" s="51">
        <f t="shared" si="2"/>
        <v>4</v>
      </c>
      <c r="AE15" s="26" t="str">
        <f>IFERROR(VLOOKUP($AC15,Individual!$D$2:$F$126,2,FALSE),"")</f>
        <v>Braden McVane</v>
      </c>
      <c r="AF15" s="49">
        <f>IFERROR(VLOOKUP($AC15,Individual!$D$2:$H$126,5,FALSE),"")</f>
        <v>82</v>
      </c>
    </row>
    <row r="16" spans="1:34" ht="13" thickBot="1" x14ac:dyDescent="0.3">
      <c r="A16" s="24">
        <v>5</v>
      </c>
      <c r="B16" s="74" t="s">
        <v>53</v>
      </c>
      <c r="C16" s="75">
        <v>7</v>
      </c>
      <c r="D16" s="75">
        <v>6</v>
      </c>
      <c r="E16" s="75">
        <v>8</v>
      </c>
      <c r="F16" s="75">
        <v>7</v>
      </c>
      <c r="G16" s="75">
        <v>10</v>
      </c>
      <c r="H16" s="75">
        <v>9</v>
      </c>
      <c r="I16" s="75">
        <v>10</v>
      </c>
      <c r="J16" s="75">
        <v>8</v>
      </c>
      <c r="K16" s="75">
        <v>6</v>
      </c>
      <c r="L16" s="10">
        <f t="shared" si="0"/>
        <v>71</v>
      </c>
      <c r="M16" s="77">
        <v>7</v>
      </c>
      <c r="N16" s="75">
        <v>7</v>
      </c>
      <c r="O16" s="75">
        <v>7</v>
      </c>
      <c r="P16" s="75">
        <v>10</v>
      </c>
      <c r="Q16" s="75">
        <v>10</v>
      </c>
      <c r="R16" s="75">
        <v>7</v>
      </c>
      <c r="S16" s="75">
        <v>10</v>
      </c>
      <c r="T16" s="75">
        <v>10</v>
      </c>
      <c r="U16" s="75">
        <v>10</v>
      </c>
      <c r="V16" s="10">
        <f t="shared" si="1"/>
        <v>78</v>
      </c>
      <c r="W16" s="33">
        <f>IF(AND(L16="",V16=""),"",IF(COUNT(L16,V16)&gt;0,SUM(L16,V16),0))</f>
        <v>149</v>
      </c>
      <c r="X16" s="5"/>
      <c r="Y16" s="57">
        <v>5</v>
      </c>
      <c r="Z16" s="60">
        <f t="shared" si="3"/>
        <v>5</v>
      </c>
      <c r="AA16" s="20" t="str">
        <f>IFERROR(VLOOKUP($Y16,Team!$C$2:$G$26,2,FALSE),"")</f>
        <v>STAA</v>
      </c>
      <c r="AB16" s="62">
        <f>IFERROR(VLOOKUP($Y16,Team!C$2:G$26,5,FALSE),"")</f>
        <v>482</v>
      </c>
      <c r="AC16" s="53">
        <v>5</v>
      </c>
      <c r="AD16" s="51">
        <f t="shared" si="2"/>
        <v>5</v>
      </c>
      <c r="AE16" s="26" t="str">
        <f>IFERROR(VLOOKUP($AC16,Individual!$D$2:$F$126,2,FALSE),"")</f>
        <v>Brady Eastman</v>
      </c>
      <c r="AF16" s="49">
        <f>IFERROR(VLOOKUP($AC16,Individual!$D$2:$H$126,5,FALSE),"")</f>
        <v>83</v>
      </c>
    </row>
    <row r="17" spans="1:36" x14ac:dyDescent="0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13">
        <f>IF(COUNTBLANK(L12:L16)&gt;1,"DQ",SUM(L12:L16)-MAX(L12:L16))</f>
        <v>230</v>
      </c>
      <c r="M17" s="70"/>
      <c r="N17" s="70"/>
      <c r="O17" s="70"/>
      <c r="P17" s="70"/>
      <c r="Q17" s="70"/>
      <c r="R17" s="70"/>
      <c r="S17" s="70"/>
      <c r="T17" s="70"/>
      <c r="U17" s="70"/>
      <c r="V17" s="13">
        <f>IF(COUNTBLANK(V12:V16)&gt;1,"DQ",SUM(V12:V16)-MAX(V12:V16))</f>
        <v>251</v>
      </c>
      <c r="W17" s="34">
        <f>IF(COUNTBLANK(W12:W16)&gt;1,"DQ",SUM(W12:W16)-MAX(W12:W16))</f>
        <v>482</v>
      </c>
      <c r="X17" s="5"/>
      <c r="Y17" s="57">
        <v>6</v>
      </c>
      <c r="Z17" s="60">
        <f t="shared" si="3"/>
        <v>6</v>
      </c>
      <c r="AA17" s="20" t="str">
        <f>IFERROR(VLOOKUP($Y17,Team!$C$2:$G$26,2,FALSE),"")</f>
        <v>Stockbridge</v>
      </c>
      <c r="AB17" s="62">
        <f>IFERROR(VLOOKUP($Y17,Team!C$2:G$26,5,FALSE),"")</f>
        <v>490</v>
      </c>
      <c r="AC17" s="53">
        <v>6</v>
      </c>
      <c r="AD17" s="51">
        <f t="shared" si="2"/>
        <v>6</v>
      </c>
      <c r="AE17" s="26" t="str">
        <f>IFERROR(VLOOKUP($AC17,Individual!$D$2:$F$126,2,FALSE),"")</f>
        <v>Kamron Kostrova</v>
      </c>
      <c r="AF17" s="49">
        <f>IFERROR(VLOOKUP($AC17,Individual!$D$2:$H$126,5,FALSE),"")</f>
        <v>90</v>
      </c>
    </row>
    <row r="18" spans="1:36" x14ac:dyDescent="0.25">
      <c r="A18" s="6" t="s">
        <v>16</v>
      </c>
      <c r="B18" s="14" t="s">
        <v>83</v>
      </c>
      <c r="C18" s="14"/>
      <c r="D18" s="14"/>
      <c r="E18" s="14"/>
      <c r="F18" s="14"/>
      <c r="G18" s="14"/>
      <c r="H18" s="14"/>
      <c r="I18" s="14"/>
      <c r="J18" s="14"/>
      <c r="K18" s="14"/>
      <c r="L18" s="6"/>
      <c r="M18" s="14"/>
      <c r="N18" s="14"/>
      <c r="O18" s="14"/>
      <c r="P18" s="14"/>
      <c r="Q18" s="14"/>
      <c r="R18" s="14"/>
      <c r="S18" s="14"/>
      <c r="T18" s="14"/>
      <c r="U18" s="14"/>
      <c r="V18" s="6"/>
      <c r="W18" s="6"/>
      <c r="X18" s="5"/>
      <c r="Y18" s="57">
        <v>7</v>
      </c>
      <c r="Z18" s="60">
        <f t="shared" si="3"/>
        <v>7</v>
      </c>
      <c r="AA18" s="20" t="str">
        <f>IFERROR(VLOOKUP($Y18,Team!$C$2:$G$26,2,FALSE),"")</f>
        <v/>
      </c>
      <c r="AB18" s="62" t="str">
        <f>IFERROR(VLOOKUP($Y18,Team!C$2:G$26,5,FALSE),"")</f>
        <v/>
      </c>
      <c r="AC18" s="53">
        <v>7</v>
      </c>
      <c r="AD18" s="51">
        <f t="shared" si="2"/>
        <v>7</v>
      </c>
      <c r="AE18" s="26" t="str">
        <f>IFERROR(VLOOKUP($AC18,Individual!$D$2:$F$126,2,FALSE),"")</f>
        <v>Kaiden Baliey</v>
      </c>
      <c r="AF18" s="49">
        <f>IFERROR(VLOOKUP($AC18,Individual!$D$2:$H$126,5,FALSE),"")</f>
        <v>91</v>
      </c>
    </row>
    <row r="19" spans="1:36" ht="13.5" thickBot="1" x14ac:dyDescent="0.35">
      <c r="A19" s="2" t="s">
        <v>0</v>
      </c>
      <c r="B19" s="67"/>
      <c r="C19" s="68">
        <v>1</v>
      </c>
      <c r="D19" s="68">
        <v>2</v>
      </c>
      <c r="E19" s="68">
        <v>3</v>
      </c>
      <c r="F19" s="68">
        <v>4</v>
      </c>
      <c r="G19" s="68">
        <v>5</v>
      </c>
      <c r="H19" s="68">
        <v>6</v>
      </c>
      <c r="I19" s="68">
        <v>7</v>
      </c>
      <c r="J19" s="68">
        <v>8</v>
      </c>
      <c r="K19" s="68">
        <v>9</v>
      </c>
      <c r="L19" s="7" t="s">
        <v>1</v>
      </c>
      <c r="M19" s="68">
        <v>10</v>
      </c>
      <c r="N19" s="68">
        <v>11</v>
      </c>
      <c r="O19" s="68">
        <v>12</v>
      </c>
      <c r="P19" s="68">
        <v>13</v>
      </c>
      <c r="Q19" s="68">
        <v>14</v>
      </c>
      <c r="R19" s="68">
        <v>15</v>
      </c>
      <c r="S19" s="68">
        <v>16</v>
      </c>
      <c r="T19" s="68">
        <v>17</v>
      </c>
      <c r="U19" s="68">
        <v>18</v>
      </c>
      <c r="V19" s="8" t="s">
        <v>2</v>
      </c>
      <c r="W19" s="9" t="s">
        <v>3</v>
      </c>
      <c r="X19" s="5"/>
      <c r="Y19" s="58">
        <v>8</v>
      </c>
      <c r="Z19" s="61">
        <f t="shared" si="3"/>
        <v>7</v>
      </c>
      <c r="AA19" s="59" t="str">
        <f>IFERROR(VLOOKUP($Y19,Team!$C$2:$G$26,2,FALSE),"")</f>
        <v/>
      </c>
      <c r="AB19" s="63" t="str">
        <f>IFERROR(VLOOKUP($Y19,Team!C$2:G$26,5,FALSE),"")</f>
        <v/>
      </c>
      <c r="AC19" s="53">
        <v>8</v>
      </c>
      <c r="AD19" s="51">
        <f t="shared" si="2"/>
        <v>8</v>
      </c>
      <c r="AE19" s="26" t="str">
        <f>IFERROR(VLOOKUP($AC19,Individual!$D$2:$F$126,2,FALSE),"")</f>
        <v>Theron Thayer</v>
      </c>
      <c r="AF19" s="49">
        <f>IFERROR(VLOOKUP($AC19,Individual!$D$2:$H$126,5,FALSE),"")</f>
        <v>94</v>
      </c>
    </row>
    <row r="20" spans="1:36" ht="13" thickBot="1" x14ac:dyDescent="0.3">
      <c r="A20" s="24">
        <v>1</v>
      </c>
      <c r="B20" s="72" t="s">
        <v>54</v>
      </c>
      <c r="C20" s="73">
        <v>6</v>
      </c>
      <c r="D20" s="73">
        <v>4</v>
      </c>
      <c r="E20" s="73">
        <v>5</v>
      </c>
      <c r="F20" s="73">
        <v>4</v>
      </c>
      <c r="G20" s="73">
        <v>4</v>
      </c>
      <c r="H20" s="73">
        <v>7</v>
      </c>
      <c r="I20" s="73">
        <v>3</v>
      </c>
      <c r="J20" s="73">
        <v>4</v>
      </c>
      <c r="K20" s="73">
        <v>9</v>
      </c>
      <c r="L20" s="10">
        <f>IF(COUNTBLANK(C20:K20)&gt;8,"",SUM(C20:K20))</f>
        <v>46</v>
      </c>
      <c r="M20" s="76">
        <v>4</v>
      </c>
      <c r="N20" s="73">
        <v>6</v>
      </c>
      <c r="O20" s="73">
        <v>5</v>
      </c>
      <c r="P20" s="73">
        <v>3</v>
      </c>
      <c r="Q20" s="73">
        <v>4</v>
      </c>
      <c r="R20" s="73">
        <v>6</v>
      </c>
      <c r="S20" s="73">
        <v>5</v>
      </c>
      <c r="T20" s="73">
        <v>5</v>
      </c>
      <c r="U20" s="73">
        <v>6</v>
      </c>
      <c r="V20" s="10">
        <f>IF(COUNTBLANK(M20:U20)&gt;8,"",SUM(M20:U20))</f>
        <v>44</v>
      </c>
      <c r="W20" s="33">
        <f>IF(AND(L20="",V20=""),"",IF(COUNT(L20,V20)&gt;0,SUM(L20,V20),0))</f>
        <v>90</v>
      </c>
      <c r="X20" s="5"/>
      <c r="AC20" s="53">
        <v>9</v>
      </c>
      <c r="AD20" s="51">
        <f t="shared" ref="AD20:AD83" si="4">IF(AF20=AF19,AD19,AC20)</f>
        <v>8</v>
      </c>
      <c r="AE20" s="26" t="str">
        <f>IFERROR(VLOOKUP($AC20,Individual!$D$2:$F$126,2,FALSE),"")</f>
        <v>Emmery Wiese</v>
      </c>
      <c r="AF20" s="49">
        <f>IFERROR(VLOOKUP($AC20,Individual!$D$2:$H$126,5,FALSE),"")</f>
        <v>94</v>
      </c>
    </row>
    <row r="21" spans="1:36" ht="13" thickBot="1" x14ac:dyDescent="0.3">
      <c r="A21" s="24">
        <v>2</v>
      </c>
      <c r="B21" s="74" t="s">
        <v>55</v>
      </c>
      <c r="C21" s="75">
        <v>7</v>
      </c>
      <c r="D21" s="75">
        <v>5</v>
      </c>
      <c r="E21" s="75">
        <v>8</v>
      </c>
      <c r="F21" s="75">
        <v>5</v>
      </c>
      <c r="G21" s="75">
        <v>4</v>
      </c>
      <c r="H21" s="75">
        <v>5</v>
      </c>
      <c r="I21" s="75">
        <v>4</v>
      </c>
      <c r="J21" s="75">
        <v>5</v>
      </c>
      <c r="K21" s="75">
        <v>6</v>
      </c>
      <c r="L21" s="10">
        <f t="shared" ref="L21:L24" si="5">IF(COUNTBLANK(C21:K21)&gt;8,"",SUM(C21:K21))</f>
        <v>49</v>
      </c>
      <c r="M21" s="77">
        <v>5</v>
      </c>
      <c r="N21" s="75">
        <v>7</v>
      </c>
      <c r="O21" s="75">
        <v>6</v>
      </c>
      <c r="P21" s="75">
        <v>3</v>
      </c>
      <c r="Q21" s="75">
        <v>5</v>
      </c>
      <c r="R21" s="75">
        <v>6</v>
      </c>
      <c r="S21" s="75">
        <v>6</v>
      </c>
      <c r="T21" s="75">
        <v>6</v>
      </c>
      <c r="U21" s="75">
        <v>6</v>
      </c>
      <c r="V21" s="10">
        <f t="shared" ref="V21:V24" si="6">IF(COUNTBLANK(M21:U21)&gt;8,"",SUM(M21:U21))</f>
        <v>50</v>
      </c>
      <c r="W21" s="33">
        <f>IF(AND(L21="",V21=""),"",IF(COUNT(L21,V21)&gt;0,SUM(L21,V21),0))</f>
        <v>99</v>
      </c>
      <c r="X21" s="5"/>
      <c r="AC21" s="53">
        <v>10</v>
      </c>
      <c r="AD21" s="51">
        <f t="shared" si="4"/>
        <v>10</v>
      </c>
      <c r="AE21" s="26" t="str">
        <f>IFERROR(VLOOKUP($AC21,Individual!$D$2:$F$126,2,FALSE),"")</f>
        <v>Drake Dionne</v>
      </c>
      <c r="AF21" s="49">
        <f>IFERROR(VLOOKUP($AC21,Individual!$D$2:$H$126,5,FALSE),"")</f>
        <v>95</v>
      </c>
    </row>
    <row r="22" spans="1:36" ht="13" thickBot="1" x14ac:dyDescent="0.3">
      <c r="A22" s="24">
        <v>3</v>
      </c>
      <c r="B22" s="74" t="s">
        <v>56</v>
      </c>
      <c r="C22" s="75">
        <v>7</v>
      </c>
      <c r="D22" s="75">
        <v>9</v>
      </c>
      <c r="E22" s="75">
        <v>7</v>
      </c>
      <c r="F22" s="75">
        <v>7</v>
      </c>
      <c r="G22" s="75">
        <v>6</v>
      </c>
      <c r="H22" s="75">
        <v>10</v>
      </c>
      <c r="I22" s="75">
        <v>6</v>
      </c>
      <c r="J22" s="75">
        <v>4</v>
      </c>
      <c r="K22" s="75">
        <v>5</v>
      </c>
      <c r="L22" s="10">
        <f t="shared" si="5"/>
        <v>61</v>
      </c>
      <c r="M22" s="77">
        <v>7</v>
      </c>
      <c r="N22" s="75">
        <v>8</v>
      </c>
      <c r="O22" s="75">
        <v>5</v>
      </c>
      <c r="P22" s="75">
        <v>4</v>
      </c>
      <c r="Q22" s="75">
        <v>8</v>
      </c>
      <c r="R22" s="75">
        <v>9</v>
      </c>
      <c r="S22" s="75">
        <v>5</v>
      </c>
      <c r="T22" s="75">
        <v>8</v>
      </c>
      <c r="U22" s="75">
        <v>7</v>
      </c>
      <c r="V22" s="10">
        <f t="shared" si="6"/>
        <v>61</v>
      </c>
      <c r="W22" s="33">
        <f>IF(AND(L22="",V22=""),"",IF(COUNT(L22,V22)&gt;0,SUM(L22,V22),0))</f>
        <v>122</v>
      </c>
      <c r="X22" s="5"/>
      <c r="AC22" s="53">
        <v>11</v>
      </c>
      <c r="AD22" s="51">
        <f t="shared" si="4"/>
        <v>11</v>
      </c>
      <c r="AE22" s="26" t="str">
        <f>IFERROR(VLOOKUP($AC22,Individual!$D$2:$F$126,2,FALSE),"")</f>
        <v>Mason Simonson</v>
      </c>
      <c r="AF22" s="49">
        <f>IFERROR(VLOOKUP($AC22,Individual!$D$2:$H$126,5,FALSE),"")</f>
        <v>97</v>
      </c>
      <c r="AG22" s="21"/>
      <c r="AI22" s="21"/>
      <c r="AJ22" s="21"/>
    </row>
    <row r="23" spans="1:36" ht="13" thickBot="1" x14ac:dyDescent="0.3">
      <c r="A23" s="24">
        <v>4</v>
      </c>
      <c r="B23" s="74" t="s">
        <v>57</v>
      </c>
      <c r="C23" s="75">
        <v>6</v>
      </c>
      <c r="D23" s="75">
        <v>8</v>
      </c>
      <c r="E23" s="75">
        <v>8</v>
      </c>
      <c r="F23" s="75">
        <v>7</v>
      </c>
      <c r="G23" s="75">
        <v>5</v>
      </c>
      <c r="H23" s="75">
        <v>9</v>
      </c>
      <c r="I23" s="75">
        <v>4</v>
      </c>
      <c r="J23" s="75">
        <v>6</v>
      </c>
      <c r="K23" s="75">
        <v>7</v>
      </c>
      <c r="L23" s="10">
        <f t="shared" si="5"/>
        <v>60</v>
      </c>
      <c r="M23" s="77">
        <v>4</v>
      </c>
      <c r="N23" s="75">
        <v>6</v>
      </c>
      <c r="O23" s="75">
        <v>6</v>
      </c>
      <c r="P23" s="75">
        <v>5</v>
      </c>
      <c r="Q23" s="75">
        <v>9</v>
      </c>
      <c r="R23" s="75">
        <v>5</v>
      </c>
      <c r="S23" s="75">
        <v>7</v>
      </c>
      <c r="T23" s="75">
        <v>8</v>
      </c>
      <c r="U23" s="75">
        <v>5</v>
      </c>
      <c r="V23" s="10">
        <f t="shared" si="6"/>
        <v>55</v>
      </c>
      <c r="W23" s="33">
        <f>IF(AND(L23="",V23=""),"",IF(COUNT(L23,V23)&gt;0,SUM(L23,V23),0))</f>
        <v>115</v>
      </c>
      <c r="X23" s="5"/>
      <c r="Y23" s="25" t="s">
        <v>14</v>
      </c>
      <c r="Z23" s="25"/>
      <c r="AA23" s="25" t="s">
        <v>14</v>
      </c>
      <c r="AC23" s="53">
        <v>12</v>
      </c>
      <c r="AD23" s="51">
        <f t="shared" si="4"/>
        <v>12</v>
      </c>
      <c r="AE23" s="26" t="str">
        <f>IFERROR(VLOOKUP($AC23,Individual!$D$2:$F$126,2,FALSE),"")</f>
        <v>Lincoln Henry</v>
      </c>
      <c r="AF23" s="49">
        <f>IFERROR(VLOOKUP($AC23,Individual!$D$2:$H$126,5,FALSE),"")</f>
        <v>99</v>
      </c>
    </row>
    <row r="24" spans="1:36" ht="13" thickBot="1" x14ac:dyDescent="0.3">
      <c r="A24" s="24">
        <v>5</v>
      </c>
      <c r="B24" s="74" t="s">
        <v>58</v>
      </c>
      <c r="C24" s="75">
        <v>6</v>
      </c>
      <c r="D24" s="75">
        <v>5</v>
      </c>
      <c r="E24" s="75">
        <v>11</v>
      </c>
      <c r="F24" s="75">
        <v>6</v>
      </c>
      <c r="G24" s="75">
        <v>7</v>
      </c>
      <c r="H24" s="75">
        <v>10</v>
      </c>
      <c r="I24" s="75">
        <v>6</v>
      </c>
      <c r="J24" s="75">
        <v>5</v>
      </c>
      <c r="K24" s="75">
        <v>8</v>
      </c>
      <c r="L24" s="10">
        <f t="shared" si="5"/>
        <v>64</v>
      </c>
      <c r="M24" s="77">
        <v>6</v>
      </c>
      <c r="N24" s="75">
        <v>9</v>
      </c>
      <c r="O24" s="75">
        <v>6</v>
      </c>
      <c r="P24" s="75">
        <v>8</v>
      </c>
      <c r="Q24" s="75">
        <v>7</v>
      </c>
      <c r="R24" s="75">
        <v>9</v>
      </c>
      <c r="S24" s="75">
        <v>10</v>
      </c>
      <c r="T24" s="75">
        <v>9</v>
      </c>
      <c r="U24" s="75">
        <v>10</v>
      </c>
      <c r="V24" s="10">
        <f t="shared" si="6"/>
        <v>74</v>
      </c>
      <c r="W24" s="33">
        <f>IF(AND(L24="",V24=""),"",IF(COUNT(L24,V24)&gt;0,SUM(L24,V24),0))</f>
        <v>138</v>
      </c>
      <c r="X24" s="5"/>
      <c r="Y24" s="36"/>
      <c r="Z24" s="36"/>
      <c r="AA24" s="37"/>
      <c r="AC24" s="53">
        <v>13</v>
      </c>
      <c r="AD24" s="51">
        <f t="shared" si="4"/>
        <v>13</v>
      </c>
      <c r="AE24" s="26" t="str">
        <f>IFERROR(VLOOKUP($AC24,Individual!$D$2:$F$126,2,FALSE),"")</f>
        <v>Jack Bauer</v>
      </c>
      <c r="AF24" s="49">
        <f>IFERROR(VLOOKUP($AC24,Individual!$D$2:$H$126,5,FALSE),"")</f>
        <v>100</v>
      </c>
    </row>
    <row r="25" spans="1:36" x14ac:dyDescent="0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13">
        <f>IF(COUNTBLANK(L20:L24)&gt;2,"DQ",SUM(L20:L24)-MAX(L20:L24))</f>
        <v>216</v>
      </c>
      <c r="M25" s="70"/>
      <c r="N25" s="70"/>
      <c r="O25" s="70"/>
      <c r="P25" s="70"/>
      <c r="Q25" s="70"/>
      <c r="R25" s="70"/>
      <c r="S25" s="70"/>
      <c r="T25" s="70"/>
      <c r="U25" s="70"/>
      <c r="V25" s="13">
        <f>IF(COUNTBLANK(V20:V24)&gt;2,"DQ",SUM(V20:V24)-MAX(V20:V24))</f>
        <v>210</v>
      </c>
      <c r="W25" s="34">
        <f>IF(COUNTBLANK(W20:W24)&gt;1,"DQ",SUM(W20:W24)-MAX(W20:W24))</f>
        <v>426</v>
      </c>
      <c r="X25" s="5"/>
      <c r="Y25" s="36"/>
      <c r="Z25" s="36"/>
      <c r="AA25" s="37"/>
      <c r="AC25" s="53">
        <v>14</v>
      </c>
      <c r="AD25" s="51">
        <f t="shared" si="4"/>
        <v>13</v>
      </c>
      <c r="AE25" s="26" t="str">
        <f>IFERROR(VLOOKUP($AC25,Individual!$D$2:$F$126,2,FALSE),"")</f>
        <v>Mason Belongina</v>
      </c>
      <c r="AF25" s="49">
        <f>IFERROR(VLOOKUP($AC25,Individual!$D$2:$H$126,5,FALSE),"")</f>
        <v>100</v>
      </c>
    </row>
    <row r="26" spans="1:36" ht="15" customHeight="1" x14ac:dyDescent="0.25">
      <c r="A26" s="6" t="s">
        <v>15</v>
      </c>
      <c r="B26" s="14" t="s">
        <v>84</v>
      </c>
      <c r="C26" s="14"/>
      <c r="D26" s="14"/>
      <c r="E26" s="14"/>
      <c r="F26" s="14"/>
      <c r="G26" s="14"/>
      <c r="H26" s="14"/>
      <c r="I26" s="14"/>
      <c r="J26" s="14"/>
      <c r="K26" s="14"/>
      <c r="L26" s="6"/>
      <c r="M26" s="14"/>
      <c r="N26" s="14"/>
      <c r="O26" s="14"/>
      <c r="P26" s="14"/>
      <c r="Q26" s="14"/>
      <c r="R26" s="14"/>
      <c r="S26" s="14"/>
      <c r="T26" s="14"/>
      <c r="U26" s="14"/>
      <c r="V26" s="6"/>
      <c r="W26" s="6"/>
      <c r="X26" s="5"/>
      <c r="Y26" s="36"/>
      <c r="Z26" s="36"/>
      <c r="AA26" s="37"/>
      <c r="AC26" s="53">
        <v>15</v>
      </c>
      <c r="AD26" s="51">
        <f t="shared" si="4"/>
        <v>15</v>
      </c>
      <c r="AE26" s="26" t="str">
        <f>IFERROR(VLOOKUP($AC26,Individual!$D$2:$F$126,2,FALSE),"")</f>
        <v>TJ Mueller</v>
      </c>
      <c r="AF26" s="49">
        <f>IFERROR(VLOOKUP($AC26,Individual!$D$2:$H$126,5,FALSE),"")</f>
        <v>103</v>
      </c>
    </row>
    <row r="27" spans="1:36" ht="13.5" thickBot="1" x14ac:dyDescent="0.35">
      <c r="A27" s="2" t="s">
        <v>0</v>
      </c>
      <c r="B27" s="67"/>
      <c r="C27" s="68">
        <v>1</v>
      </c>
      <c r="D27" s="68">
        <v>2</v>
      </c>
      <c r="E27" s="68">
        <v>3</v>
      </c>
      <c r="F27" s="68">
        <v>4</v>
      </c>
      <c r="G27" s="68">
        <v>5</v>
      </c>
      <c r="H27" s="68">
        <v>6</v>
      </c>
      <c r="I27" s="68">
        <v>7</v>
      </c>
      <c r="J27" s="68">
        <v>8</v>
      </c>
      <c r="K27" s="68">
        <v>9</v>
      </c>
      <c r="L27" s="7" t="s">
        <v>1</v>
      </c>
      <c r="M27" s="68">
        <v>10</v>
      </c>
      <c r="N27" s="68">
        <v>11</v>
      </c>
      <c r="O27" s="68">
        <v>12</v>
      </c>
      <c r="P27" s="68">
        <v>13</v>
      </c>
      <c r="Q27" s="68">
        <v>14</v>
      </c>
      <c r="R27" s="68">
        <v>15</v>
      </c>
      <c r="S27" s="68">
        <v>16</v>
      </c>
      <c r="T27" s="68">
        <v>17</v>
      </c>
      <c r="U27" s="68">
        <v>18</v>
      </c>
      <c r="V27" s="8" t="s">
        <v>2</v>
      </c>
      <c r="W27" s="32" t="s">
        <v>3</v>
      </c>
      <c r="X27" s="5"/>
      <c r="Y27" s="36"/>
      <c r="Z27" s="36"/>
      <c r="AA27" s="37"/>
      <c r="AC27" s="53">
        <v>16</v>
      </c>
      <c r="AD27" s="51">
        <f t="shared" si="4"/>
        <v>16</v>
      </c>
      <c r="AE27" s="26" t="str">
        <f>IFERROR(VLOOKUP($AC27,Individual!$D$2:$F$126,2,FALSE),"")</f>
        <v>Nate Olsen</v>
      </c>
      <c r="AF27" s="49">
        <f>IFERROR(VLOOKUP($AC27,Individual!$D$2:$H$126,5,FALSE),"")</f>
        <v>109</v>
      </c>
    </row>
    <row r="28" spans="1:36" ht="13" thickBot="1" x14ac:dyDescent="0.3">
      <c r="A28" s="24">
        <v>1</v>
      </c>
      <c r="B28" s="72" t="s">
        <v>59</v>
      </c>
      <c r="C28" s="73">
        <v>6</v>
      </c>
      <c r="D28" s="73">
        <v>5</v>
      </c>
      <c r="E28" s="73">
        <v>7</v>
      </c>
      <c r="F28" s="73">
        <v>6</v>
      </c>
      <c r="G28" s="73">
        <v>5</v>
      </c>
      <c r="H28" s="73">
        <v>9</v>
      </c>
      <c r="I28" s="73">
        <v>5</v>
      </c>
      <c r="J28" s="73">
        <v>5</v>
      </c>
      <c r="K28" s="73">
        <v>7</v>
      </c>
      <c r="L28" s="10">
        <f>IF(COUNTBLANK(C28:K28)&gt;8,"",SUM(C28:K28))</f>
        <v>55</v>
      </c>
      <c r="M28" s="76">
        <v>6</v>
      </c>
      <c r="N28" s="73">
        <v>8</v>
      </c>
      <c r="O28" s="73">
        <v>8</v>
      </c>
      <c r="P28" s="73">
        <v>7</v>
      </c>
      <c r="Q28" s="73">
        <v>6</v>
      </c>
      <c r="R28" s="73">
        <v>7</v>
      </c>
      <c r="S28" s="73">
        <v>4</v>
      </c>
      <c r="T28" s="73">
        <v>7</v>
      </c>
      <c r="U28" s="73">
        <v>7</v>
      </c>
      <c r="V28" s="10">
        <f>IF(COUNTBLANK(M28:U28)&gt;8,"",SUM(M28:U28))</f>
        <v>60</v>
      </c>
      <c r="W28" s="33">
        <f>IF(AND(L28="",V28=""),"",IF(COUNT(L28,V28)&gt;0,SUM(L28,V28),0))</f>
        <v>115</v>
      </c>
      <c r="X28" s="5"/>
      <c r="Y28" s="36"/>
      <c r="Z28" s="36"/>
      <c r="AA28" s="37"/>
      <c r="AC28" s="53">
        <v>17</v>
      </c>
      <c r="AD28" s="51">
        <f t="shared" si="4"/>
        <v>17</v>
      </c>
      <c r="AE28" s="26" t="str">
        <f>IFERROR(VLOOKUP($AC28,Individual!$D$2:$F$126,2,FALSE),"")</f>
        <v>Oren Loukus</v>
      </c>
      <c r="AF28" s="49">
        <f>IFERROR(VLOOKUP($AC28,Individual!$D$2:$H$126,5,FALSE),"")</f>
        <v>113</v>
      </c>
    </row>
    <row r="29" spans="1:36" ht="13" thickBot="1" x14ac:dyDescent="0.3">
      <c r="A29" s="24">
        <v>2</v>
      </c>
      <c r="B29" s="74" t="s">
        <v>60</v>
      </c>
      <c r="C29" s="75">
        <v>4</v>
      </c>
      <c r="D29" s="75">
        <v>4</v>
      </c>
      <c r="E29" s="75">
        <v>6</v>
      </c>
      <c r="F29" s="75">
        <v>5</v>
      </c>
      <c r="G29" s="75">
        <v>6</v>
      </c>
      <c r="H29" s="75">
        <v>10</v>
      </c>
      <c r="I29" s="75">
        <v>3</v>
      </c>
      <c r="J29" s="75">
        <v>4</v>
      </c>
      <c r="K29" s="75">
        <v>4</v>
      </c>
      <c r="L29" s="10">
        <f t="shared" ref="L29:L32" si="7">IF(COUNTBLANK(C29:K29)&gt;8,"",SUM(C29:K29))</f>
        <v>46</v>
      </c>
      <c r="M29" s="77">
        <v>4</v>
      </c>
      <c r="N29" s="75">
        <v>9</v>
      </c>
      <c r="O29" s="75">
        <v>8</v>
      </c>
      <c r="P29" s="75">
        <v>3</v>
      </c>
      <c r="Q29" s="75">
        <v>8</v>
      </c>
      <c r="R29" s="75">
        <v>7</v>
      </c>
      <c r="S29" s="75">
        <v>5</v>
      </c>
      <c r="T29" s="75">
        <v>5</v>
      </c>
      <c r="U29" s="75">
        <v>5</v>
      </c>
      <c r="V29" s="10">
        <f t="shared" ref="V29:V32" si="8">IF(COUNTBLANK(M29:U29)&gt;8,"",SUM(M29:U29))</f>
        <v>54</v>
      </c>
      <c r="W29" s="33">
        <f>IF(AND(L29="",V29=""),"",IF(COUNT(L29,V29)&gt;0,SUM(L29,V29),0))</f>
        <v>100</v>
      </c>
      <c r="X29" s="5"/>
      <c r="Y29" s="36"/>
      <c r="Z29" s="36"/>
      <c r="AA29" s="37"/>
      <c r="AC29" s="53">
        <v>18</v>
      </c>
      <c r="AD29" s="51">
        <f t="shared" si="4"/>
        <v>18</v>
      </c>
      <c r="AE29" s="26" t="str">
        <f>IFERROR(VLOOKUP($AC29,Individual!$D$2:$F$126,2,FALSE),"")</f>
        <v>Evan Hockers</v>
      </c>
      <c r="AF29" s="49">
        <f>IFERROR(VLOOKUP($AC29,Individual!$D$2:$H$126,5,FALSE),"")</f>
        <v>115</v>
      </c>
    </row>
    <row r="30" spans="1:36" ht="13" thickBot="1" x14ac:dyDescent="0.3">
      <c r="A30" s="24">
        <v>3</v>
      </c>
      <c r="B30" s="74" t="s">
        <v>61</v>
      </c>
      <c r="C30" s="75">
        <v>9</v>
      </c>
      <c r="D30" s="75">
        <v>8</v>
      </c>
      <c r="E30" s="75">
        <v>6</v>
      </c>
      <c r="F30" s="75">
        <v>6</v>
      </c>
      <c r="G30" s="75">
        <v>6</v>
      </c>
      <c r="H30" s="75">
        <v>10</v>
      </c>
      <c r="I30" s="75">
        <v>6</v>
      </c>
      <c r="J30" s="75">
        <v>7</v>
      </c>
      <c r="K30" s="75">
        <v>7</v>
      </c>
      <c r="L30" s="10">
        <f t="shared" si="7"/>
        <v>65</v>
      </c>
      <c r="M30" s="77">
        <v>7</v>
      </c>
      <c r="N30" s="75">
        <v>7</v>
      </c>
      <c r="O30" s="75">
        <v>6</v>
      </c>
      <c r="P30" s="75">
        <v>9</v>
      </c>
      <c r="Q30" s="75">
        <v>7</v>
      </c>
      <c r="R30" s="75">
        <v>8</v>
      </c>
      <c r="S30" s="75">
        <v>7</v>
      </c>
      <c r="T30" s="75">
        <v>7</v>
      </c>
      <c r="U30" s="75">
        <v>8</v>
      </c>
      <c r="V30" s="10">
        <f t="shared" si="8"/>
        <v>66</v>
      </c>
      <c r="W30" s="33">
        <f>IF(AND(L30="",V30=""),"",IF(COUNT(L30,V30)&gt;0,SUM(L30,V30),0))</f>
        <v>131</v>
      </c>
      <c r="X30" s="5"/>
      <c r="Y30" s="36"/>
      <c r="Z30" s="36"/>
      <c r="AA30" s="37"/>
      <c r="AC30" s="53">
        <v>19</v>
      </c>
      <c r="AD30" s="51">
        <f t="shared" si="4"/>
        <v>18</v>
      </c>
      <c r="AE30" s="26" t="str">
        <f>IFERROR(VLOOKUP($AC30,Individual!$D$2:$F$126,2,FALSE),"")</f>
        <v>Joey Pickett</v>
      </c>
      <c r="AF30" s="49">
        <f>IFERROR(VLOOKUP($AC30,Individual!$D$2:$H$126,5,FALSE),"")</f>
        <v>115</v>
      </c>
    </row>
    <row r="31" spans="1:36" ht="13" thickBot="1" x14ac:dyDescent="0.3">
      <c r="A31" s="24">
        <v>4</v>
      </c>
      <c r="B31" s="74" t="s">
        <v>62</v>
      </c>
      <c r="C31" s="75">
        <v>5</v>
      </c>
      <c r="D31" s="75">
        <v>4</v>
      </c>
      <c r="E31" s="75">
        <v>5</v>
      </c>
      <c r="F31" s="75">
        <v>5</v>
      </c>
      <c r="G31" s="75">
        <v>6</v>
      </c>
      <c r="H31" s="75">
        <v>6</v>
      </c>
      <c r="I31" s="75">
        <v>7</v>
      </c>
      <c r="J31" s="75">
        <v>5</v>
      </c>
      <c r="K31" s="75">
        <v>6</v>
      </c>
      <c r="L31" s="10">
        <f t="shared" si="7"/>
        <v>49</v>
      </c>
      <c r="M31" s="77">
        <v>4</v>
      </c>
      <c r="N31" s="75">
        <v>8</v>
      </c>
      <c r="O31" s="75">
        <v>8</v>
      </c>
      <c r="P31" s="75">
        <v>4</v>
      </c>
      <c r="Q31" s="75">
        <v>5</v>
      </c>
      <c r="R31" s="75">
        <v>5</v>
      </c>
      <c r="S31" s="75">
        <v>7</v>
      </c>
      <c r="T31" s="75">
        <v>7</v>
      </c>
      <c r="U31" s="75">
        <v>6</v>
      </c>
      <c r="V31" s="10">
        <f t="shared" si="8"/>
        <v>54</v>
      </c>
      <c r="W31" s="33">
        <f>IF(AND(L31="",V31=""),"",IF(COUNT(L31,V31)&gt;0,SUM(L31,V31),0))</f>
        <v>103</v>
      </c>
      <c r="X31" s="5"/>
      <c r="Y31" s="36"/>
      <c r="Z31" s="36"/>
      <c r="AA31" s="37"/>
      <c r="AC31" s="53">
        <v>20</v>
      </c>
      <c r="AD31" s="51">
        <f t="shared" si="4"/>
        <v>18</v>
      </c>
      <c r="AE31" s="26" t="str">
        <f>IFERROR(VLOOKUP($AC31,Individual!$D$2:$F$126,2,FALSE),"")</f>
        <v>Dane Commins</v>
      </c>
      <c r="AF31" s="49">
        <f>IFERROR(VLOOKUP($AC31,Individual!$D$2:$H$126,5,FALSE),"")</f>
        <v>115</v>
      </c>
    </row>
    <row r="32" spans="1:36" ht="13" thickBot="1" x14ac:dyDescent="0.3">
      <c r="A32" s="24">
        <v>5</v>
      </c>
      <c r="B32" s="74" t="s">
        <v>63</v>
      </c>
      <c r="C32" s="75">
        <v>8</v>
      </c>
      <c r="D32" s="75">
        <v>6</v>
      </c>
      <c r="E32" s="75">
        <v>9</v>
      </c>
      <c r="F32" s="75">
        <v>6</v>
      </c>
      <c r="G32" s="75">
        <v>5</v>
      </c>
      <c r="H32" s="75">
        <v>10</v>
      </c>
      <c r="I32" s="75">
        <v>4</v>
      </c>
      <c r="J32" s="75">
        <v>8</v>
      </c>
      <c r="K32" s="75">
        <v>9</v>
      </c>
      <c r="L32" s="10">
        <f t="shared" si="7"/>
        <v>65</v>
      </c>
      <c r="M32" s="77">
        <v>4</v>
      </c>
      <c r="N32" s="75">
        <v>8</v>
      </c>
      <c r="O32" s="75">
        <v>10</v>
      </c>
      <c r="P32" s="75">
        <v>5</v>
      </c>
      <c r="Q32" s="75">
        <v>9</v>
      </c>
      <c r="R32" s="75">
        <v>6</v>
      </c>
      <c r="S32" s="75">
        <v>7</v>
      </c>
      <c r="T32" s="75">
        <v>8</v>
      </c>
      <c r="U32" s="75">
        <v>7</v>
      </c>
      <c r="V32" s="10">
        <f t="shared" si="8"/>
        <v>64</v>
      </c>
      <c r="W32" s="33">
        <f>IF(AND(L32="",V32=""),"",IF(COUNT(L32,V32)&gt;0,SUM(L32,V32),0))</f>
        <v>129</v>
      </c>
      <c r="X32" s="5"/>
      <c r="Y32" s="36"/>
      <c r="Z32" s="36"/>
      <c r="AA32" s="37"/>
      <c r="AC32" s="53">
        <v>21</v>
      </c>
      <c r="AD32" s="51">
        <f t="shared" si="4"/>
        <v>21</v>
      </c>
      <c r="AE32" s="26" t="str">
        <f>IFERROR(VLOOKUP($AC32,Individual!$D$2:$F$126,2,FALSE),"")</f>
        <v>Aubrey Bintz</v>
      </c>
      <c r="AF32" s="49">
        <f>IFERROR(VLOOKUP($AC32,Individual!$D$2:$H$126,5,FALSE),"")</f>
        <v>122</v>
      </c>
    </row>
    <row r="33" spans="1:32" x14ac:dyDescent="0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13">
        <f>IF(COUNTBLANK(L28:L32)&gt;2,"DQ",SUM(L28:L32)-MAX(L28:L32))</f>
        <v>215</v>
      </c>
      <c r="M33" s="70"/>
      <c r="N33" s="70"/>
      <c r="O33" s="70"/>
      <c r="P33" s="70"/>
      <c r="Q33" s="70"/>
      <c r="R33" s="70"/>
      <c r="S33" s="70"/>
      <c r="T33" s="70"/>
      <c r="U33" s="70"/>
      <c r="V33" s="13">
        <f>IF(COUNTBLANK(V28:V32)&gt;2,"DQ",SUM(V28:V32)-MAX(V28:V32))</f>
        <v>232</v>
      </c>
      <c r="W33" s="34">
        <f>IF(COUNTBLANK(W28:W32)&gt;1,"DQ",SUM(W28:W32)-MAX(W28:W32))</f>
        <v>447</v>
      </c>
      <c r="X33" s="5"/>
      <c r="Y33" s="36"/>
      <c r="Z33" s="36"/>
      <c r="AA33" s="38"/>
      <c r="AC33" s="53">
        <v>22</v>
      </c>
      <c r="AD33" s="51">
        <f t="shared" si="4"/>
        <v>22</v>
      </c>
      <c r="AE33" s="26" t="str">
        <f>IFERROR(VLOOKUP($AC33,Individual!$D$2:$F$126,2,FALSE),"")</f>
        <v>Aiden Sadurski</v>
      </c>
      <c r="AF33" s="49">
        <f>IFERROR(VLOOKUP($AC33,Individual!$D$2:$H$126,5,FALSE),"")</f>
        <v>127</v>
      </c>
    </row>
    <row r="34" spans="1:32" x14ac:dyDescent="0.25">
      <c r="A34" s="14" t="s">
        <v>18</v>
      </c>
      <c r="B34" s="14" t="s">
        <v>85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5"/>
      <c r="Y34" s="36"/>
      <c r="Z34" s="36"/>
      <c r="AA34" s="37"/>
      <c r="AC34" s="53">
        <v>23</v>
      </c>
      <c r="AD34" s="51">
        <f t="shared" si="4"/>
        <v>22</v>
      </c>
      <c r="AE34" s="26" t="str">
        <f>IFERROR(VLOOKUP($AC34,Individual!$D$2:$F$126,2,FALSE),"")</f>
        <v>Mara Woelfel</v>
      </c>
      <c r="AF34" s="49">
        <f>IFERROR(VLOOKUP($AC34,Individual!$D$2:$H$126,5,FALSE),"")</f>
        <v>127</v>
      </c>
    </row>
    <row r="35" spans="1:32" ht="13.5" thickBot="1" x14ac:dyDescent="0.35">
      <c r="A35" s="2" t="s">
        <v>0</v>
      </c>
      <c r="B35" s="67"/>
      <c r="C35" s="68">
        <v>1</v>
      </c>
      <c r="D35" s="68">
        <v>2</v>
      </c>
      <c r="E35" s="68">
        <v>3</v>
      </c>
      <c r="F35" s="68">
        <v>4</v>
      </c>
      <c r="G35" s="68">
        <v>5</v>
      </c>
      <c r="H35" s="68">
        <v>6</v>
      </c>
      <c r="I35" s="68">
        <v>7</v>
      </c>
      <c r="J35" s="68">
        <v>8</v>
      </c>
      <c r="K35" s="68">
        <v>9</v>
      </c>
      <c r="L35" s="7" t="s">
        <v>1</v>
      </c>
      <c r="M35" s="68">
        <v>10</v>
      </c>
      <c r="N35" s="68">
        <v>11</v>
      </c>
      <c r="O35" s="68">
        <v>12</v>
      </c>
      <c r="P35" s="68">
        <v>13</v>
      </c>
      <c r="Q35" s="68">
        <v>14</v>
      </c>
      <c r="R35" s="68">
        <v>15</v>
      </c>
      <c r="S35" s="68">
        <v>16</v>
      </c>
      <c r="T35" s="68">
        <v>17</v>
      </c>
      <c r="U35" s="68">
        <v>18</v>
      </c>
      <c r="V35" s="8" t="s">
        <v>2</v>
      </c>
      <c r="W35" s="32" t="s">
        <v>3</v>
      </c>
      <c r="X35" s="5"/>
      <c r="Y35" s="39"/>
      <c r="Z35" s="39"/>
      <c r="AA35" s="38"/>
      <c r="AC35" s="53">
        <v>24</v>
      </c>
      <c r="AD35" s="51">
        <f t="shared" si="4"/>
        <v>24</v>
      </c>
      <c r="AE35" s="26" t="str">
        <f>IFERROR(VLOOKUP($AC35,Individual!$D$2:$F$126,2,FALSE),"")</f>
        <v>Marcus Eiting</v>
      </c>
      <c r="AF35" s="49">
        <f>IFERROR(VLOOKUP($AC35,Individual!$D$2:$H$126,5,FALSE),"")</f>
        <v>129</v>
      </c>
    </row>
    <row r="36" spans="1:32" ht="13" thickBot="1" x14ac:dyDescent="0.3">
      <c r="A36" s="24">
        <v>1</v>
      </c>
      <c r="B36" s="72" t="s">
        <v>64</v>
      </c>
      <c r="C36" s="73">
        <v>5</v>
      </c>
      <c r="D36" s="73">
        <v>3</v>
      </c>
      <c r="E36" s="73">
        <v>6</v>
      </c>
      <c r="F36" s="73">
        <v>4</v>
      </c>
      <c r="G36" s="73">
        <v>4</v>
      </c>
      <c r="H36" s="73">
        <v>6</v>
      </c>
      <c r="I36" s="73">
        <v>3</v>
      </c>
      <c r="J36" s="73">
        <v>5</v>
      </c>
      <c r="K36" s="73">
        <v>5</v>
      </c>
      <c r="L36" s="10">
        <f>IF(COUNTBLANK(C36:K36)&gt;8,"",SUM(C36:K36))</f>
        <v>41</v>
      </c>
      <c r="M36" s="76">
        <v>3</v>
      </c>
      <c r="N36" s="73">
        <v>5</v>
      </c>
      <c r="O36" s="73">
        <v>6</v>
      </c>
      <c r="P36" s="73">
        <v>2</v>
      </c>
      <c r="Q36" s="73">
        <v>5</v>
      </c>
      <c r="R36" s="73">
        <v>5</v>
      </c>
      <c r="S36" s="73">
        <v>4</v>
      </c>
      <c r="T36" s="73">
        <v>5</v>
      </c>
      <c r="U36" s="73">
        <v>6</v>
      </c>
      <c r="V36" s="10">
        <f>IF(COUNTBLANK(M36:U36)&gt;8,"",SUM(M36:U36))</f>
        <v>41</v>
      </c>
      <c r="W36" s="33">
        <f>IF(AND(L36="",V36=""),"",IF(COUNT(L36,V36)&gt;0,SUM(L36,V36),0))</f>
        <v>82</v>
      </c>
      <c r="X36" s="5"/>
      <c r="Y36" s="39"/>
      <c r="Z36" s="39"/>
      <c r="AA36" s="38"/>
      <c r="AC36" s="53">
        <v>25</v>
      </c>
      <c r="AD36" s="51">
        <f t="shared" si="4"/>
        <v>25</v>
      </c>
      <c r="AE36" s="26" t="str">
        <f>IFERROR(VLOOKUP($AC36,Individual!$D$2:$F$126,2,FALSE),"")</f>
        <v>Maisen Eiting</v>
      </c>
      <c r="AF36" s="49">
        <f>IFERROR(VLOOKUP($AC36,Individual!$D$2:$H$126,5,FALSE),"")</f>
        <v>131</v>
      </c>
    </row>
    <row r="37" spans="1:32" ht="13" thickBot="1" x14ac:dyDescent="0.3">
      <c r="A37" s="24">
        <v>2</v>
      </c>
      <c r="B37" s="74" t="s">
        <v>65</v>
      </c>
      <c r="C37" s="75">
        <v>6</v>
      </c>
      <c r="D37" s="75">
        <v>4</v>
      </c>
      <c r="E37" s="75">
        <v>10</v>
      </c>
      <c r="F37" s="75">
        <v>5</v>
      </c>
      <c r="G37" s="75">
        <v>5</v>
      </c>
      <c r="H37" s="75">
        <v>7</v>
      </c>
      <c r="I37" s="75">
        <v>3</v>
      </c>
      <c r="J37" s="75">
        <v>4</v>
      </c>
      <c r="K37" s="75">
        <v>6</v>
      </c>
      <c r="L37" s="10">
        <f t="shared" ref="L37:L40" si="9">IF(COUNTBLANK(C37:K37)&gt;8,"",SUM(C37:K37))</f>
        <v>50</v>
      </c>
      <c r="M37" s="77">
        <v>6</v>
      </c>
      <c r="N37" s="75">
        <v>6</v>
      </c>
      <c r="O37" s="75">
        <v>5</v>
      </c>
      <c r="P37" s="75">
        <v>4</v>
      </c>
      <c r="Q37" s="75">
        <v>5</v>
      </c>
      <c r="R37" s="75">
        <v>6</v>
      </c>
      <c r="S37" s="75">
        <v>4</v>
      </c>
      <c r="T37" s="75">
        <v>6</v>
      </c>
      <c r="U37" s="75">
        <v>5</v>
      </c>
      <c r="V37" s="10">
        <f t="shared" ref="V37:V40" si="10">IF(COUNTBLANK(M37:U37)&gt;8,"",SUM(M37:U37))</f>
        <v>47</v>
      </c>
      <c r="W37" s="33">
        <f>IF(AND(L37="",V37=""),"",IF(COUNT(L37,V37)&gt;0,SUM(L37,V37),0))</f>
        <v>97</v>
      </c>
      <c r="X37" s="5"/>
      <c r="Y37" s="39"/>
      <c r="Z37" s="39"/>
      <c r="AA37" s="38"/>
      <c r="AC37" s="53">
        <v>26</v>
      </c>
      <c r="AD37" s="51">
        <f t="shared" si="4"/>
        <v>25</v>
      </c>
      <c r="AE37" s="26" t="str">
        <f>IFERROR(VLOOKUP($AC37,Individual!$D$2:$F$126,2,FALSE),"")</f>
        <v>Connor Funk</v>
      </c>
      <c r="AF37" s="49">
        <f>IFERROR(VLOOKUP($AC37,Individual!$D$2:$H$126,5,FALSE),"")</f>
        <v>131</v>
      </c>
    </row>
    <row r="38" spans="1:32" ht="13" thickBot="1" x14ac:dyDescent="0.3">
      <c r="A38" s="24">
        <v>3</v>
      </c>
      <c r="B38" s="74" t="s">
        <v>66</v>
      </c>
      <c r="C38" s="75">
        <v>5</v>
      </c>
      <c r="D38" s="75">
        <v>4</v>
      </c>
      <c r="E38" s="75">
        <v>6</v>
      </c>
      <c r="F38" s="75">
        <v>5</v>
      </c>
      <c r="G38" s="75">
        <v>4</v>
      </c>
      <c r="H38" s="75">
        <v>7</v>
      </c>
      <c r="I38" s="75">
        <v>4</v>
      </c>
      <c r="J38" s="75">
        <v>5</v>
      </c>
      <c r="K38" s="75">
        <v>6</v>
      </c>
      <c r="L38" s="10">
        <f t="shared" si="9"/>
        <v>46</v>
      </c>
      <c r="M38" s="77">
        <v>5</v>
      </c>
      <c r="N38" s="75">
        <v>6</v>
      </c>
      <c r="O38" s="75">
        <v>5</v>
      </c>
      <c r="P38" s="75">
        <v>4</v>
      </c>
      <c r="Q38" s="75">
        <v>5</v>
      </c>
      <c r="R38" s="75">
        <v>8</v>
      </c>
      <c r="S38" s="75">
        <v>6</v>
      </c>
      <c r="T38" s="75">
        <v>5</v>
      </c>
      <c r="U38" s="75">
        <v>5</v>
      </c>
      <c r="V38" s="10">
        <f t="shared" si="10"/>
        <v>49</v>
      </c>
      <c r="W38" s="33">
        <f>IF(AND(L38="",V38=""),"",IF(COUNT(L38,V38)&gt;0,SUM(L38,V38),0))</f>
        <v>95</v>
      </c>
      <c r="X38" s="5"/>
      <c r="Y38" s="39"/>
      <c r="Z38" s="39"/>
      <c r="AA38" s="38"/>
      <c r="AC38" s="53">
        <v>27</v>
      </c>
      <c r="AD38" s="51">
        <f t="shared" si="4"/>
        <v>27</v>
      </c>
      <c r="AE38" s="26" t="str">
        <f>IFERROR(VLOOKUP($AC38,Individual!$D$2:$F$126,2,FALSE),"")</f>
        <v>Ramiro Cortez</v>
      </c>
      <c r="AF38" s="49">
        <f>IFERROR(VLOOKUP($AC38,Individual!$D$2:$H$126,5,FALSE),"")</f>
        <v>138</v>
      </c>
    </row>
    <row r="39" spans="1:32" ht="13" thickBot="1" x14ac:dyDescent="0.3">
      <c r="A39" s="24">
        <v>4</v>
      </c>
      <c r="B39" s="74" t="s">
        <v>67</v>
      </c>
      <c r="C39" s="75">
        <v>5</v>
      </c>
      <c r="D39" s="75">
        <v>5</v>
      </c>
      <c r="E39" s="75">
        <v>6</v>
      </c>
      <c r="F39" s="75">
        <v>6</v>
      </c>
      <c r="G39" s="75">
        <v>6</v>
      </c>
      <c r="H39" s="75">
        <v>9</v>
      </c>
      <c r="I39" s="75">
        <v>3</v>
      </c>
      <c r="J39" s="75">
        <v>6</v>
      </c>
      <c r="K39" s="75">
        <v>6</v>
      </c>
      <c r="L39" s="10">
        <f t="shared" si="9"/>
        <v>52</v>
      </c>
      <c r="M39" s="77">
        <v>4</v>
      </c>
      <c r="N39" s="75">
        <v>9</v>
      </c>
      <c r="O39" s="75">
        <v>7</v>
      </c>
      <c r="P39" s="75">
        <v>6</v>
      </c>
      <c r="Q39" s="75">
        <v>6</v>
      </c>
      <c r="R39" s="75">
        <v>10</v>
      </c>
      <c r="S39" s="75">
        <v>7</v>
      </c>
      <c r="T39" s="75">
        <v>8</v>
      </c>
      <c r="U39" s="75">
        <v>6</v>
      </c>
      <c r="V39" s="10">
        <f t="shared" si="10"/>
        <v>63</v>
      </c>
      <c r="W39" s="33">
        <f>IF(AND(L39="",V39=""),"",IF(COUNT(L39,V39)&gt;0,SUM(L39,V39),0))</f>
        <v>115</v>
      </c>
      <c r="X39" s="5"/>
      <c r="Y39" s="39"/>
      <c r="Z39" s="39"/>
      <c r="AA39" s="38"/>
      <c r="AC39" s="53">
        <v>28</v>
      </c>
      <c r="AD39" s="51">
        <f t="shared" si="4"/>
        <v>27</v>
      </c>
      <c r="AE39" s="26" t="str">
        <f>IFERROR(VLOOKUP($AC39,Individual!$D$2:$F$126,2,FALSE),"")</f>
        <v>Nathan Gollnick</v>
      </c>
      <c r="AF39" s="49">
        <f>IFERROR(VLOOKUP($AC39,Individual!$D$2:$H$126,5,FALSE),"")</f>
        <v>138</v>
      </c>
    </row>
    <row r="40" spans="1:32" ht="13" thickBot="1" x14ac:dyDescent="0.3">
      <c r="A40" s="17">
        <v>5</v>
      </c>
      <c r="B40" s="74" t="s">
        <v>68</v>
      </c>
      <c r="C40" s="75">
        <v>6</v>
      </c>
      <c r="D40" s="75">
        <v>4</v>
      </c>
      <c r="E40" s="75">
        <v>6</v>
      </c>
      <c r="F40" s="75">
        <v>5</v>
      </c>
      <c r="G40" s="75">
        <v>6</v>
      </c>
      <c r="H40" s="75">
        <v>5</v>
      </c>
      <c r="I40" s="75">
        <v>5</v>
      </c>
      <c r="J40" s="75">
        <v>6</v>
      </c>
      <c r="K40" s="75">
        <v>7</v>
      </c>
      <c r="L40" s="10">
        <f t="shared" si="9"/>
        <v>50</v>
      </c>
      <c r="M40" s="77">
        <v>5</v>
      </c>
      <c r="N40" s="75">
        <v>6</v>
      </c>
      <c r="O40" s="75">
        <v>6</v>
      </c>
      <c r="P40" s="75">
        <v>6</v>
      </c>
      <c r="Q40" s="75">
        <v>6</v>
      </c>
      <c r="R40" s="75">
        <v>6</v>
      </c>
      <c r="S40" s="75">
        <v>4</v>
      </c>
      <c r="T40" s="75">
        <v>6</v>
      </c>
      <c r="U40" s="75">
        <v>5</v>
      </c>
      <c r="V40" s="10">
        <f t="shared" si="10"/>
        <v>50</v>
      </c>
      <c r="W40" s="33">
        <f>IF(AND(L40="",V40=""),"",IF(COUNT(L40,V40)&gt;0,SUM(L40,V40),0))</f>
        <v>100</v>
      </c>
      <c r="X40" s="5"/>
      <c r="Y40" s="39"/>
      <c r="Z40" s="39"/>
      <c r="AA40" s="38"/>
      <c r="AC40" s="53">
        <v>29</v>
      </c>
      <c r="AD40" s="51">
        <f t="shared" si="4"/>
        <v>29</v>
      </c>
      <c r="AE40" s="26" t="str">
        <f>IFERROR(VLOOKUP($AC40,Individual!$D$2:$F$126,2,FALSE),"")</f>
        <v>Chase Gromala</v>
      </c>
      <c r="AF40" s="49">
        <f>IFERROR(VLOOKUP($AC40,Individual!$D$2:$H$126,5,FALSE),"")</f>
        <v>148</v>
      </c>
    </row>
    <row r="41" spans="1:32" x14ac:dyDescent="0.2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13">
        <f>IF(COUNTBLANK(L36:L40)&gt;2,"DQ",SUM(L36:L40)-MAX(L36:L40))</f>
        <v>187</v>
      </c>
      <c r="M41" s="70"/>
      <c r="N41" s="70"/>
      <c r="O41" s="70"/>
      <c r="P41" s="70"/>
      <c r="Q41" s="70"/>
      <c r="R41" s="70"/>
      <c r="S41" s="70"/>
      <c r="T41" s="70"/>
      <c r="U41" s="70"/>
      <c r="V41" s="13">
        <f>IF(COUNTBLANK(V36:V40)&gt;2,"DQ",SUM(V36:V40)-MAX(V36:V40))</f>
        <v>187</v>
      </c>
      <c r="W41" s="34">
        <f>IF(COUNTBLANK(W36:W40)&gt;1,"DQ",SUM(W36:W40)-MAX(W36:W40))</f>
        <v>374</v>
      </c>
      <c r="X41" s="5"/>
      <c r="Y41" s="39"/>
      <c r="Z41" s="39"/>
      <c r="AA41" s="38"/>
      <c r="AC41" s="53">
        <v>30</v>
      </c>
      <c r="AD41" s="51">
        <f t="shared" si="4"/>
        <v>30</v>
      </c>
      <c r="AE41" s="26" t="str">
        <f>IFERROR(VLOOKUP($AC41,Individual!$D$2:$F$126,2,FALSE),"")</f>
        <v>Tayen Schwartz</v>
      </c>
      <c r="AF41" s="49">
        <f>IFERROR(VLOOKUP($AC41,Individual!$D$2:$H$126,5,FALSE),"")</f>
        <v>149</v>
      </c>
    </row>
    <row r="42" spans="1:32" x14ac:dyDescent="0.25">
      <c r="A42" s="14" t="s">
        <v>19</v>
      </c>
      <c r="B42" s="14" t="s">
        <v>86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5"/>
      <c r="Y42" s="39"/>
      <c r="Z42" s="39"/>
      <c r="AA42" s="38"/>
      <c r="AC42" s="53">
        <v>31</v>
      </c>
      <c r="AD42" s="51">
        <f t="shared" si="4"/>
        <v>30</v>
      </c>
      <c r="AE42" s="26" t="str">
        <f>IFERROR(VLOOKUP($AC42,Individual!$D$2:$F$126,2,FALSE),"")</f>
        <v>Brady Smith</v>
      </c>
      <c r="AF42" s="49">
        <f>IFERROR(VLOOKUP($AC42,Individual!$D$2:$H$126,5,FALSE),"")</f>
        <v>149</v>
      </c>
    </row>
    <row r="43" spans="1:32" ht="13.5" thickBot="1" x14ac:dyDescent="0.35">
      <c r="A43" s="2" t="s">
        <v>0</v>
      </c>
      <c r="B43" s="67"/>
      <c r="C43" s="68">
        <v>1</v>
      </c>
      <c r="D43" s="68">
        <v>2</v>
      </c>
      <c r="E43" s="68">
        <v>3</v>
      </c>
      <c r="F43" s="68">
        <v>4</v>
      </c>
      <c r="G43" s="68">
        <v>5</v>
      </c>
      <c r="H43" s="68">
        <v>6</v>
      </c>
      <c r="I43" s="68">
        <v>7</v>
      </c>
      <c r="J43" s="68">
        <v>8</v>
      </c>
      <c r="K43" s="68">
        <v>9</v>
      </c>
      <c r="L43" s="7" t="s">
        <v>1</v>
      </c>
      <c r="M43" s="68">
        <v>10</v>
      </c>
      <c r="N43" s="68">
        <v>11</v>
      </c>
      <c r="O43" s="68">
        <v>12</v>
      </c>
      <c r="P43" s="68">
        <v>13</v>
      </c>
      <c r="Q43" s="68">
        <v>14</v>
      </c>
      <c r="R43" s="68">
        <v>15</v>
      </c>
      <c r="S43" s="68">
        <v>16</v>
      </c>
      <c r="T43" s="68">
        <v>17</v>
      </c>
      <c r="U43" s="68">
        <v>18</v>
      </c>
      <c r="V43" s="8" t="s">
        <v>2</v>
      </c>
      <c r="W43" s="32" t="s">
        <v>3</v>
      </c>
      <c r="X43" s="5"/>
      <c r="Y43" s="39"/>
      <c r="Z43" s="39"/>
      <c r="AA43" s="38"/>
      <c r="AC43" s="53">
        <v>32</v>
      </c>
      <c r="AD43" s="51">
        <f t="shared" si="4"/>
        <v>32</v>
      </c>
      <c r="AE43" s="26" t="str">
        <f>IFERROR(VLOOKUP($AC43,Individual!$D$2:$F$126,2,FALSE),"")</f>
        <v>Hannah Pech</v>
      </c>
      <c r="AF43" s="49">
        <f>IFERROR(VLOOKUP($AC43,Individual!$D$2:$H$126,5,FALSE),"")</f>
        <v>150</v>
      </c>
    </row>
    <row r="44" spans="1:32" ht="13" thickBot="1" x14ac:dyDescent="0.3">
      <c r="A44" s="24">
        <v>1</v>
      </c>
      <c r="B44" s="72" t="s">
        <v>69</v>
      </c>
      <c r="C44" s="73">
        <v>6</v>
      </c>
      <c r="D44" s="73">
        <v>4</v>
      </c>
      <c r="E44" s="73">
        <v>7</v>
      </c>
      <c r="F44" s="73">
        <v>5</v>
      </c>
      <c r="G44" s="73">
        <v>5</v>
      </c>
      <c r="H44" s="73">
        <v>7</v>
      </c>
      <c r="I44" s="73">
        <v>4</v>
      </c>
      <c r="J44" s="73">
        <v>5</v>
      </c>
      <c r="K44" s="73">
        <v>6</v>
      </c>
      <c r="L44" s="10">
        <f>IF(COUNTBLANK(C44:K44)&gt;8,"",SUM(C44:K44))</f>
        <v>49</v>
      </c>
      <c r="M44" s="76">
        <v>4</v>
      </c>
      <c r="N44" s="73">
        <v>6</v>
      </c>
      <c r="O44" s="73">
        <v>7</v>
      </c>
      <c r="P44" s="73">
        <v>4</v>
      </c>
      <c r="Q44" s="73">
        <v>8</v>
      </c>
      <c r="R44" s="73">
        <v>8</v>
      </c>
      <c r="S44" s="73">
        <v>6</v>
      </c>
      <c r="T44" s="73">
        <v>10</v>
      </c>
      <c r="U44" s="73">
        <v>7</v>
      </c>
      <c r="V44" s="10">
        <f>IF(COUNTBLANK(M44:U44)&gt;8,"",SUM(M44:U44))</f>
        <v>60</v>
      </c>
      <c r="W44" s="33">
        <f>IF(AND(L44="",V44=""),"",IF(COUNT(L44,V44)&gt;0,SUM(L44,V44),0))</f>
        <v>109</v>
      </c>
      <c r="X44" s="5"/>
      <c r="Y44" s="39"/>
      <c r="Z44" s="39"/>
      <c r="AA44" s="38"/>
      <c r="AC44" s="53">
        <v>33</v>
      </c>
      <c r="AD44" s="51">
        <f t="shared" si="4"/>
        <v>33</v>
      </c>
      <c r="AE44" s="26" t="str">
        <f>IFERROR(VLOOKUP($AC44,Individual!$D$2:$F$126,2,FALSE),"")</f>
        <v>Griffin Kees</v>
      </c>
      <c r="AF44" s="49">
        <f>IFERROR(VLOOKUP($AC44,Individual!$D$2:$H$126,5,FALSE),"")</f>
        <v>154</v>
      </c>
    </row>
    <row r="45" spans="1:32" ht="13" thickBot="1" x14ac:dyDescent="0.3">
      <c r="A45" s="24">
        <v>2</v>
      </c>
      <c r="B45" s="74" t="s">
        <v>70</v>
      </c>
      <c r="C45" s="75">
        <v>6</v>
      </c>
      <c r="D45" s="75">
        <v>6</v>
      </c>
      <c r="E45" s="75">
        <v>7</v>
      </c>
      <c r="F45" s="75">
        <v>6</v>
      </c>
      <c r="G45" s="75">
        <v>7</v>
      </c>
      <c r="H45" s="75">
        <v>7</v>
      </c>
      <c r="I45" s="75">
        <v>3</v>
      </c>
      <c r="J45" s="75">
        <v>5</v>
      </c>
      <c r="K45" s="75">
        <v>7</v>
      </c>
      <c r="L45" s="10">
        <f t="shared" ref="L45:L48" si="11">IF(COUNTBLANK(C45:K45)&gt;8,"",SUM(C45:K45))</f>
        <v>54</v>
      </c>
      <c r="M45" s="77">
        <v>5</v>
      </c>
      <c r="N45" s="75">
        <v>8</v>
      </c>
      <c r="O45" s="75">
        <v>6</v>
      </c>
      <c r="P45" s="75">
        <v>4</v>
      </c>
      <c r="Q45" s="75">
        <v>8</v>
      </c>
      <c r="R45" s="75">
        <v>6</v>
      </c>
      <c r="S45" s="75">
        <v>6</v>
      </c>
      <c r="T45" s="75">
        <v>9</v>
      </c>
      <c r="U45" s="75">
        <v>7</v>
      </c>
      <c r="V45" s="10">
        <f t="shared" ref="V45:V48" si="12">IF(COUNTBLANK(M45:U45)&gt;8,"",SUM(M45:U45))</f>
        <v>59</v>
      </c>
      <c r="W45" s="33">
        <f>IF(AND(L45="",V45=""),"",IF(COUNT(L45,V45)&gt;0,SUM(L45,V45),0))</f>
        <v>113</v>
      </c>
      <c r="X45" s="5"/>
      <c r="Y45" s="39"/>
      <c r="Z45" s="39"/>
      <c r="AA45" s="38"/>
      <c r="AC45" s="53">
        <v>34</v>
      </c>
      <c r="AD45" s="51">
        <f t="shared" si="4"/>
        <v>34</v>
      </c>
      <c r="AE45" s="26" t="str">
        <f>IFERROR(VLOOKUP($AC45,Individual!$D$2:$F$126,2,FALSE),"")</f>
        <v/>
      </c>
      <c r="AF45" s="49" t="str">
        <f>IFERROR(VLOOKUP($AC45,Individual!$D$2:$H$126,5,FALSE),"")</f>
        <v/>
      </c>
    </row>
    <row r="46" spans="1:32" ht="13" thickBot="1" x14ac:dyDescent="0.3">
      <c r="A46" s="24">
        <v>3</v>
      </c>
      <c r="B46" s="74" t="s">
        <v>71</v>
      </c>
      <c r="C46" s="75">
        <v>11</v>
      </c>
      <c r="D46" s="75">
        <v>7</v>
      </c>
      <c r="E46" s="75">
        <v>7</v>
      </c>
      <c r="F46" s="75">
        <v>9</v>
      </c>
      <c r="G46" s="75">
        <v>11</v>
      </c>
      <c r="H46" s="75">
        <v>10</v>
      </c>
      <c r="I46" s="75">
        <v>6</v>
      </c>
      <c r="J46" s="75">
        <v>10</v>
      </c>
      <c r="K46" s="75">
        <v>7</v>
      </c>
      <c r="L46" s="10">
        <f t="shared" si="11"/>
        <v>78</v>
      </c>
      <c r="M46" s="77">
        <v>6</v>
      </c>
      <c r="N46" s="75">
        <v>11</v>
      </c>
      <c r="O46" s="75">
        <v>9</v>
      </c>
      <c r="P46" s="75">
        <v>4</v>
      </c>
      <c r="Q46" s="75">
        <v>10</v>
      </c>
      <c r="R46" s="75">
        <v>7</v>
      </c>
      <c r="S46" s="75">
        <v>7</v>
      </c>
      <c r="T46" s="75">
        <v>11</v>
      </c>
      <c r="U46" s="75">
        <v>7</v>
      </c>
      <c r="V46" s="10">
        <f t="shared" si="12"/>
        <v>72</v>
      </c>
      <c r="W46" s="33">
        <f>IF(AND(L46="",V46=""),"",IF(COUNT(L46,V46)&gt;0,SUM(L46,V46),0))</f>
        <v>150</v>
      </c>
      <c r="X46" s="5"/>
      <c r="AC46" s="53">
        <v>35</v>
      </c>
      <c r="AD46" s="51">
        <f t="shared" si="4"/>
        <v>34</v>
      </c>
      <c r="AE46" s="26" t="str">
        <f>IFERROR(VLOOKUP($AC46,Individual!$D$2:$F$126,2,FALSE),"")</f>
        <v/>
      </c>
      <c r="AF46" s="49" t="str">
        <f>IFERROR(VLOOKUP($AC46,Individual!$D$2:$H$126,5,FALSE),"")</f>
        <v/>
      </c>
    </row>
    <row r="47" spans="1:32" x14ac:dyDescent="0.25">
      <c r="A47" s="24">
        <v>4</v>
      </c>
      <c r="B47" s="48"/>
      <c r="C47" s="64"/>
      <c r="D47" s="64"/>
      <c r="E47" s="64"/>
      <c r="F47" s="64"/>
      <c r="G47" s="64"/>
      <c r="H47" s="64"/>
      <c r="I47" s="64"/>
      <c r="J47" s="64"/>
      <c r="K47" s="64"/>
      <c r="L47" s="10" t="str">
        <f t="shared" si="11"/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10" t="str">
        <f t="shared" si="12"/>
        <v/>
      </c>
      <c r="W47" s="33" t="str">
        <f>IF(AND(L47="",V47=""),"",IF(COUNT(L47,V47)&gt;0,SUM(L47,V47),0))</f>
        <v/>
      </c>
      <c r="X47" s="5"/>
      <c r="AC47" s="53">
        <f>+AC46+1</f>
        <v>36</v>
      </c>
      <c r="AD47" s="51">
        <f t="shared" si="4"/>
        <v>34</v>
      </c>
      <c r="AE47" s="26" t="str">
        <f>IFERROR(VLOOKUP($AC47,Individual!$D$2:$F$126,2,FALSE),"")</f>
        <v/>
      </c>
      <c r="AF47" s="49" t="str">
        <f>IFERROR(VLOOKUP($AC47,Individual!$D$2:$H$126,5,FALSE),"")</f>
        <v/>
      </c>
    </row>
    <row r="48" spans="1:32" x14ac:dyDescent="0.25">
      <c r="A48" s="24">
        <v>5</v>
      </c>
      <c r="B48" s="48"/>
      <c r="C48" s="64"/>
      <c r="D48" s="64"/>
      <c r="E48" s="64"/>
      <c r="F48" s="64"/>
      <c r="G48" s="64"/>
      <c r="H48" s="64"/>
      <c r="I48" s="64"/>
      <c r="J48" s="64"/>
      <c r="K48" s="64"/>
      <c r="L48" s="10" t="str">
        <f t="shared" si="11"/>
        <v/>
      </c>
      <c r="M48" s="65"/>
      <c r="N48" s="65"/>
      <c r="O48" s="65"/>
      <c r="P48" s="65"/>
      <c r="Q48" s="65"/>
      <c r="R48" s="65"/>
      <c r="S48" s="65"/>
      <c r="T48" s="65"/>
      <c r="U48" s="65"/>
      <c r="V48" s="10" t="str">
        <f t="shared" si="12"/>
        <v/>
      </c>
      <c r="W48" s="33" t="str">
        <f>IF(AND(L48="",V48=""),"",IF(COUNT(L48,V48)&gt;0,SUM(L48,V48),0))</f>
        <v/>
      </c>
      <c r="X48" s="5"/>
      <c r="AC48" s="53">
        <f t="shared" ref="AC48:AC111" si="13">+AC47+1</f>
        <v>37</v>
      </c>
      <c r="AD48" s="51">
        <f t="shared" si="4"/>
        <v>34</v>
      </c>
      <c r="AE48" s="26" t="str">
        <f>IFERROR(VLOOKUP($AC48,Individual!$D$2:$F$126,2,FALSE),"")</f>
        <v/>
      </c>
      <c r="AF48" s="49" t="str">
        <f>IFERROR(VLOOKUP($AC48,Individual!$D$2:$H$126,5,FALSE),"")</f>
        <v/>
      </c>
    </row>
    <row r="49" spans="1:32" x14ac:dyDescent="0.25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13">
        <f>IF(COUNTBLANK(L44:L48)&gt;2,"DQ",SUM(L44:L48)-MAX(L44:L48))</f>
        <v>103</v>
      </c>
      <c r="M49" s="70"/>
      <c r="N49" s="70"/>
      <c r="O49" s="70"/>
      <c r="P49" s="70"/>
      <c r="Q49" s="70"/>
      <c r="R49" s="70"/>
      <c r="S49" s="70"/>
      <c r="T49" s="70"/>
      <c r="U49" s="70"/>
      <c r="V49" s="13">
        <f>IF(COUNTBLANK(V44:V48)&gt;2,"DQ",SUM(V44:V48)-MAX(V44:V48))</f>
        <v>119</v>
      </c>
      <c r="W49" s="34" t="str">
        <f>IF(COUNTBLANK(W44:W48)&gt;1,"DQ",SUM(W44:W48)-MAX(W44:W48))</f>
        <v>DQ</v>
      </c>
      <c r="X49" s="5"/>
      <c r="AC49" s="53">
        <f t="shared" si="13"/>
        <v>38</v>
      </c>
      <c r="AD49" s="51">
        <f t="shared" si="4"/>
        <v>34</v>
      </c>
      <c r="AE49" s="26" t="str">
        <f>IFERROR(VLOOKUP($AC49,Individual!$D$2:$F$126,2,FALSE),"")</f>
        <v/>
      </c>
      <c r="AF49" s="49" t="str">
        <f>IFERROR(VLOOKUP($AC49,Individual!$D$2:$H$126,5,FALSE),"")</f>
        <v/>
      </c>
    </row>
    <row r="50" spans="1:32" x14ac:dyDescent="0.25">
      <c r="A50" s="14" t="s">
        <v>20</v>
      </c>
      <c r="B50" s="14" t="s">
        <v>87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5"/>
      <c r="AC50" s="53">
        <f t="shared" si="13"/>
        <v>39</v>
      </c>
      <c r="AD50" s="51">
        <f t="shared" si="4"/>
        <v>34</v>
      </c>
      <c r="AE50" s="26" t="str">
        <f>IFERROR(VLOOKUP($AC50,Individual!$D$2:$F$126,2,FALSE),"")</f>
        <v/>
      </c>
      <c r="AF50" s="49" t="str">
        <f>IFERROR(VLOOKUP($AC50,Individual!$D$2:$H$126,5,FALSE),"")</f>
        <v/>
      </c>
    </row>
    <row r="51" spans="1:32" ht="13.5" thickBot="1" x14ac:dyDescent="0.35">
      <c r="A51" s="2" t="s">
        <v>0</v>
      </c>
      <c r="B51" s="67"/>
      <c r="C51" s="68">
        <v>1</v>
      </c>
      <c r="D51" s="68">
        <v>2</v>
      </c>
      <c r="E51" s="68">
        <v>3</v>
      </c>
      <c r="F51" s="68">
        <v>4</v>
      </c>
      <c r="G51" s="68">
        <v>5</v>
      </c>
      <c r="H51" s="68">
        <v>6</v>
      </c>
      <c r="I51" s="68">
        <v>7</v>
      </c>
      <c r="J51" s="68">
        <v>8</v>
      </c>
      <c r="K51" s="68">
        <v>9</v>
      </c>
      <c r="L51" s="7" t="s">
        <v>1</v>
      </c>
      <c r="M51" s="68">
        <v>10</v>
      </c>
      <c r="N51" s="68">
        <v>11</v>
      </c>
      <c r="O51" s="68">
        <v>12</v>
      </c>
      <c r="P51" s="68">
        <v>13</v>
      </c>
      <c r="Q51" s="68">
        <v>14</v>
      </c>
      <c r="R51" s="68">
        <v>15</v>
      </c>
      <c r="S51" s="68">
        <v>16</v>
      </c>
      <c r="T51" s="68">
        <v>17</v>
      </c>
      <c r="U51" s="68">
        <v>18</v>
      </c>
      <c r="V51" s="8" t="s">
        <v>2</v>
      </c>
      <c r="W51" s="9" t="s">
        <v>3</v>
      </c>
      <c r="X51" s="5"/>
      <c r="AC51" s="53">
        <f t="shared" si="13"/>
        <v>40</v>
      </c>
      <c r="AD51" s="51">
        <f t="shared" si="4"/>
        <v>34</v>
      </c>
      <c r="AE51" s="26" t="str">
        <f>IFERROR(VLOOKUP($AC51,Individual!$D$2:$F$126,2,FALSE),"")</f>
        <v/>
      </c>
      <c r="AF51" s="49" t="str">
        <f>IFERROR(VLOOKUP($AC51,Individual!$D$2:$H$126,5,FALSE),"")</f>
        <v/>
      </c>
    </row>
    <row r="52" spans="1:32" ht="13" thickBot="1" x14ac:dyDescent="0.3">
      <c r="A52" s="24">
        <v>1</v>
      </c>
      <c r="B52" s="72" t="s">
        <v>72</v>
      </c>
      <c r="C52" s="73">
        <v>3</v>
      </c>
      <c r="D52" s="73">
        <v>5</v>
      </c>
      <c r="E52" s="73">
        <v>4</v>
      </c>
      <c r="F52" s="73">
        <v>5</v>
      </c>
      <c r="G52" s="73">
        <v>5</v>
      </c>
      <c r="H52" s="73">
        <v>5</v>
      </c>
      <c r="I52" s="73">
        <v>3</v>
      </c>
      <c r="J52" s="73">
        <v>4</v>
      </c>
      <c r="K52" s="73">
        <v>4</v>
      </c>
      <c r="L52" s="10">
        <f>IF(COUNTBLANK(C52:K52)&gt;8,"",SUM(C52:K52))</f>
        <v>38</v>
      </c>
      <c r="M52" s="76">
        <v>3</v>
      </c>
      <c r="N52" s="73">
        <v>6</v>
      </c>
      <c r="O52" s="73">
        <v>4</v>
      </c>
      <c r="P52" s="73">
        <v>3</v>
      </c>
      <c r="Q52" s="73">
        <v>5</v>
      </c>
      <c r="R52" s="73">
        <v>5</v>
      </c>
      <c r="S52" s="73">
        <v>4</v>
      </c>
      <c r="T52" s="73">
        <v>6</v>
      </c>
      <c r="U52" s="73">
        <v>5</v>
      </c>
      <c r="V52" s="10">
        <f>IF(COUNTBLANK(M52:U52)&gt;8,"",SUM(M52:U52))</f>
        <v>41</v>
      </c>
      <c r="W52" s="33">
        <f>IF(AND(L52="",V52=""),"",IF(COUNT(L52,V52)&gt;0,SUM(L52,V52),0))</f>
        <v>79</v>
      </c>
      <c r="X52" s="5"/>
      <c r="AC52" s="53">
        <f t="shared" si="13"/>
        <v>41</v>
      </c>
      <c r="AD52" s="51">
        <f t="shared" si="4"/>
        <v>34</v>
      </c>
      <c r="AE52" s="26" t="str">
        <f>IFERROR(VLOOKUP($AC52,Individual!$D$2:$F$126,2,FALSE),"")</f>
        <v/>
      </c>
      <c r="AF52" s="49" t="str">
        <f>IFERROR(VLOOKUP($AC52,Individual!$D$2:$H$126,5,FALSE),"")</f>
        <v/>
      </c>
    </row>
    <row r="53" spans="1:32" ht="13" thickBot="1" x14ac:dyDescent="0.3">
      <c r="A53" s="24">
        <v>2</v>
      </c>
      <c r="B53" s="74" t="s">
        <v>73</v>
      </c>
      <c r="C53" s="75">
        <v>3</v>
      </c>
      <c r="D53" s="75">
        <v>3</v>
      </c>
      <c r="E53" s="75">
        <v>5</v>
      </c>
      <c r="F53" s="75">
        <v>5</v>
      </c>
      <c r="G53" s="75">
        <v>5</v>
      </c>
      <c r="H53" s="75">
        <v>5</v>
      </c>
      <c r="I53" s="75">
        <v>3</v>
      </c>
      <c r="J53" s="75">
        <v>3</v>
      </c>
      <c r="K53" s="75">
        <v>4</v>
      </c>
      <c r="L53" s="10">
        <f t="shared" ref="L53:L56" si="14">IF(COUNTBLANK(C53:K53)&gt;8,"",SUM(C53:K53))</f>
        <v>36</v>
      </c>
      <c r="M53" s="77">
        <v>4</v>
      </c>
      <c r="N53" s="75">
        <v>5</v>
      </c>
      <c r="O53" s="75">
        <v>5</v>
      </c>
      <c r="P53" s="75">
        <v>2</v>
      </c>
      <c r="Q53" s="75">
        <v>5</v>
      </c>
      <c r="R53" s="75">
        <v>5</v>
      </c>
      <c r="S53" s="75">
        <v>6</v>
      </c>
      <c r="T53" s="75">
        <v>5</v>
      </c>
      <c r="U53" s="75">
        <v>4</v>
      </c>
      <c r="V53" s="10">
        <f t="shared" ref="V53:V56" si="15">IF(COUNTBLANK(M53:U53)&gt;8,"",SUM(M53:U53))</f>
        <v>41</v>
      </c>
      <c r="W53" s="33">
        <f>IF(AND(L53="",V53=""),"",IF(COUNT(L53,V53)&gt;0,SUM(L53,V53),0))</f>
        <v>77</v>
      </c>
      <c r="X53" s="5"/>
      <c r="AC53" s="53">
        <f t="shared" si="13"/>
        <v>42</v>
      </c>
      <c r="AD53" s="51">
        <f t="shared" si="4"/>
        <v>34</v>
      </c>
      <c r="AE53" s="26" t="str">
        <f>IFERROR(VLOOKUP($AC53,Individual!$D$2:$F$126,2,FALSE),"")</f>
        <v/>
      </c>
      <c r="AF53" s="49" t="str">
        <f>IFERROR(VLOOKUP($AC53,Individual!$D$2:$H$126,5,FALSE),"")</f>
        <v/>
      </c>
    </row>
    <row r="54" spans="1:32" ht="13" thickBot="1" x14ac:dyDescent="0.3">
      <c r="A54" s="24">
        <v>3</v>
      </c>
      <c r="B54" s="74" t="s">
        <v>74</v>
      </c>
      <c r="C54" s="75">
        <v>4</v>
      </c>
      <c r="D54" s="75">
        <v>4</v>
      </c>
      <c r="E54" s="75">
        <v>4</v>
      </c>
      <c r="F54" s="75">
        <v>4</v>
      </c>
      <c r="G54" s="75">
        <v>5</v>
      </c>
      <c r="H54" s="75">
        <v>7</v>
      </c>
      <c r="I54" s="75">
        <v>6</v>
      </c>
      <c r="J54" s="75">
        <v>4</v>
      </c>
      <c r="K54" s="75">
        <v>4</v>
      </c>
      <c r="L54" s="10">
        <f t="shared" si="14"/>
        <v>42</v>
      </c>
      <c r="M54" s="77">
        <v>4</v>
      </c>
      <c r="N54" s="75">
        <v>4</v>
      </c>
      <c r="O54" s="75">
        <v>4</v>
      </c>
      <c r="P54" s="75">
        <v>2</v>
      </c>
      <c r="Q54" s="75">
        <v>5</v>
      </c>
      <c r="R54" s="75">
        <v>5</v>
      </c>
      <c r="S54" s="75">
        <v>5</v>
      </c>
      <c r="T54" s="75">
        <v>4</v>
      </c>
      <c r="U54" s="75">
        <v>4</v>
      </c>
      <c r="V54" s="10">
        <f t="shared" si="15"/>
        <v>37</v>
      </c>
      <c r="W54" s="33">
        <f>IF(AND(L54="",V54=""),"",IF(COUNT(L54,V54)&gt;0,SUM(L54,V54),0))</f>
        <v>79</v>
      </c>
      <c r="X54" s="5"/>
      <c r="AC54" s="53">
        <f t="shared" si="13"/>
        <v>43</v>
      </c>
      <c r="AD54" s="51">
        <f t="shared" si="4"/>
        <v>34</v>
      </c>
      <c r="AE54" s="26" t="str">
        <f>IFERROR(VLOOKUP($AC54,Individual!$D$2:$F$126,2,FALSE),"")</f>
        <v/>
      </c>
      <c r="AF54" s="49" t="str">
        <f>IFERROR(VLOOKUP($AC54,Individual!$D$2:$H$126,5,FALSE),"")</f>
        <v/>
      </c>
    </row>
    <row r="55" spans="1:32" ht="13" thickBot="1" x14ac:dyDescent="0.3">
      <c r="A55" s="24">
        <v>4</v>
      </c>
      <c r="B55" s="74" t="s">
        <v>75</v>
      </c>
      <c r="C55" s="75">
        <v>5</v>
      </c>
      <c r="D55" s="75">
        <v>2</v>
      </c>
      <c r="E55" s="75">
        <v>5</v>
      </c>
      <c r="F55" s="75">
        <v>5</v>
      </c>
      <c r="G55" s="75">
        <v>5</v>
      </c>
      <c r="H55" s="75">
        <v>6</v>
      </c>
      <c r="I55" s="75">
        <v>3</v>
      </c>
      <c r="J55" s="75">
        <v>7</v>
      </c>
      <c r="K55" s="75">
        <v>5</v>
      </c>
      <c r="L55" s="10">
        <f t="shared" si="14"/>
        <v>43</v>
      </c>
      <c r="M55" s="77">
        <v>2</v>
      </c>
      <c r="N55" s="75">
        <v>4</v>
      </c>
      <c r="O55" s="75">
        <v>5</v>
      </c>
      <c r="P55" s="75">
        <v>4</v>
      </c>
      <c r="Q55" s="75">
        <v>5</v>
      </c>
      <c r="R55" s="75">
        <v>6</v>
      </c>
      <c r="S55" s="75">
        <v>3</v>
      </c>
      <c r="T55" s="75">
        <v>5</v>
      </c>
      <c r="U55" s="75">
        <v>6</v>
      </c>
      <c r="V55" s="10">
        <f t="shared" si="15"/>
        <v>40</v>
      </c>
      <c r="W55" s="33">
        <f>IF(AND(L55="",V55=""),"",IF(COUNT(L55,V55)&gt;0,SUM(L55,V55),0))</f>
        <v>83</v>
      </c>
      <c r="X55" s="5"/>
      <c r="AC55" s="53">
        <f t="shared" si="13"/>
        <v>44</v>
      </c>
      <c r="AD55" s="51">
        <f t="shared" si="4"/>
        <v>34</v>
      </c>
      <c r="AE55" s="26" t="str">
        <f>IFERROR(VLOOKUP($AC55,Individual!$D$2:$F$126,2,FALSE),"")</f>
        <v/>
      </c>
      <c r="AF55" s="49" t="str">
        <f>IFERROR(VLOOKUP($AC55,Individual!$D$2:$H$126,5,FALSE),"")</f>
        <v/>
      </c>
    </row>
    <row r="56" spans="1:32" ht="13" thickBot="1" x14ac:dyDescent="0.3">
      <c r="A56" s="17">
        <v>5</v>
      </c>
      <c r="B56" s="74" t="s">
        <v>76</v>
      </c>
      <c r="C56" s="75">
        <v>6</v>
      </c>
      <c r="D56" s="75">
        <v>4</v>
      </c>
      <c r="E56" s="75">
        <v>9</v>
      </c>
      <c r="F56" s="75">
        <v>9</v>
      </c>
      <c r="G56" s="75">
        <v>6</v>
      </c>
      <c r="H56" s="75">
        <v>8</v>
      </c>
      <c r="I56" s="75">
        <v>4</v>
      </c>
      <c r="J56" s="75">
        <v>9</v>
      </c>
      <c r="K56" s="75">
        <v>8</v>
      </c>
      <c r="L56" s="10">
        <f t="shared" si="14"/>
        <v>63</v>
      </c>
      <c r="M56" s="77">
        <v>6</v>
      </c>
      <c r="N56" s="75">
        <v>8</v>
      </c>
      <c r="O56" s="75">
        <v>7</v>
      </c>
      <c r="P56" s="75">
        <v>6</v>
      </c>
      <c r="Q56" s="75">
        <v>6</v>
      </c>
      <c r="R56" s="75">
        <v>8</v>
      </c>
      <c r="S56" s="75">
        <v>9</v>
      </c>
      <c r="T56" s="75">
        <v>8</v>
      </c>
      <c r="U56" s="75">
        <v>6</v>
      </c>
      <c r="V56" s="10">
        <f t="shared" si="15"/>
        <v>64</v>
      </c>
      <c r="W56" s="33">
        <f>IF(AND(L56="",V56=""),"",IF(COUNT(L56,V56)&gt;0,SUM(L56,V56),0))</f>
        <v>127</v>
      </c>
      <c r="X56" s="5"/>
      <c r="AC56" s="53">
        <f t="shared" si="13"/>
        <v>45</v>
      </c>
      <c r="AD56" s="51">
        <f t="shared" si="4"/>
        <v>34</v>
      </c>
      <c r="AE56" s="26" t="str">
        <f>IFERROR(VLOOKUP($AC56,Individual!$D$2:$F$126,2,FALSE),"")</f>
        <v/>
      </c>
      <c r="AF56" s="49" t="str">
        <f>IFERROR(VLOOKUP($AC56,Individual!$D$2:$H$126,5,FALSE),"")</f>
        <v/>
      </c>
    </row>
    <row r="57" spans="1:32" x14ac:dyDescent="0.25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13">
        <f>IF(COUNTBLANK(L52:L56)&gt;2,"DQ",SUM(L52:L56)-MAX(L52:L56))</f>
        <v>159</v>
      </c>
      <c r="M57" s="70"/>
      <c r="N57" s="70"/>
      <c r="O57" s="70"/>
      <c r="P57" s="70"/>
      <c r="Q57" s="70"/>
      <c r="R57" s="70"/>
      <c r="S57" s="70"/>
      <c r="T57" s="70"/>
      <c r="U57" s="70"/>
      <c r="V57" s="13">
        <f>IF(COUNTBLANK(V52:V56)&gt;2,"DQ",SUM(V52:V56)-MAX(V52:V56))</f>
        <v>159</v>
      </c>
      <c r="W57" s="34">
        <f>IF(COUNTBLANK(W52:W56)&gt;1,"DQ",SUM(W52:W56)-MAX(W52:W56))</f>
        <v>318</v>
      </c>
      <c r="X57" s="5"/>
      <c r="AC57" s="53">
        <f t="shared" si="13"/>
        <v>46</v>
      </c>
      <c r="AD57" s="51">
        <f t="shared" si="4"/>
        <v>34</v>
      </c>
      <c r="AE57" s="26" t="str">
        <f>IFERROR(VLOOKUP($AC57,Individual!$D$2:$F$126,2,FALSE),"")</f>
        <v/>
      </c>
      <c r="AF57" s="49" t="str">
        <f>IFERROR(VLOOKUP($AC57,Individual!$D$2:$H$126,5,FALSE),"")</f>
        <v/>
      </c>
    </row>
    <row r="58" spans="1:32" x14ac:dyDescent="0.25">
      <c r="A58" s="14" t="s">
        <v>21</v>
      </c>
      <c r="B58" s="14" t="s">
        <v>88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5"/>
      <c r="AC58" s="53">
        <f t="shared" si="13"/>
        <v>47</v>
      </c>
      <c r="AD58" s="51">
        <f t="shared" si="4"/>
        <v>34</v>
      </c>
      <c r="AE58" s="26" t="str">
        <f>IFERROR(VLOOKUP($AC58,Individual!$D$2:$F$126,2,FALSE),"")</f>
        <v/>
      </c>
      <c r="AF58" s="49" t="str">
        <f>IFERROR(VLOOKUP($AC58,Individual!$D$2:$H$126,5,FALSE),"")</f>
        <v/>
      </c>
    </row>
    <row r="59" spans="1:32" ht="13.5" thickBot="1" x14ac:dyDescent="0.35">
      <c r="A59" s="2" t="s">
        <v>0</v>
      </c>
      <c r="B59" s="67"/>
      <c r="C59" s="68">
        <v>1</v>
      </c>
      <c r="D59" s="68">
        <v>2</v>
      </c>
      <c r="E59" s="68">
        <v>3</v>
      </c>
      <c r="F59" s="68">
        <v>4</v>
      </c>
      <c r="G59" s="68">
        <v>5</v>
      </c>
      <c r="H59" s="68">
        <v>6</v>
      </c>
      <c r="I59" s="68">
        <v>7</v>
      </c>
      <c r="J59" s="68">
        <v>8</v>
      </c>
      <c r="K59" s="68">
        <v>9</v>
      </c>
      <c r="L59" s="7" t="s">
        <v>1</v>
      </c>
      <c r="M59" s="68">
        <v>10</v>
      </c>
      <c r="N59" s="68">
        <v>11</v>
      </c>
      <c r="O59" s="68">
        <v>12</v>
      </c>
      <c r="P59" s="68">
        <v>13</v>
      </c>
      <c r="Q59" s="68">
        <v>14</v>
      </c>
      <c r="R59" s="68">
        <v>15</v>
      </c>
      <c r="S59" s="68">
        <v>16</v>
      </c>
      <c r="T59" s="68">
        <v>17</v>
      </c>
      <c r="U59" s="68">
        <v>18</v>
      </c>
      <c r="V59" s="8" t="s">
        <v>2</v>
      </c>
      <c r="W59" s="9" t="s">
        <v>3</v>
      </c>
      <c r="X59" s="5"/>
      <c r="AC59" s="53">
        <f t="shared" si="13"/>
        <v>48</v>
      </c>
      <c r="AD59" s="51">
        <f t="shared" si="4"/>
        <v>34</v>
      </c>
      <c r="AE59" s="26" t="str">
        <f>IFERROR(VLOOKUP($AC59,Individual!$D$2:$F$126,2,FALSE),"")</f>
        <v/>
      </c>
      <c r="AF59" s="49" t="str">
        <f>IFERROR(VLOOKUP($AC59,Individual!$D$2:$H$126,5,FALSE),"")</f>
        <v/>
      </c>
    </row>
    <row r="60" spans="1:32" ht="13" thickBot="1" x14ac:dyDescent="0.3">
      <c r="A60" s="24">
        <v>1</v>
      </c>
      <c r="B60" s="72" t="s">
        <v>77</v>
      </c>
      <c r="C60" s="73">
        <v>5</v>
      </c>
      <c r="D60" s="73">
        <v>3</v>
      </c>
      <c r="E60" s="73">
        <v>5</v>
      </c>
      <c r="F60" s="73">
        <v>7</v>
      </c>
      <c r="G60" s="73">
        <v>6</v>
      </c>
      <c r="H60" s="73">
        <v>8</v>
      </c>
      <c r="I60" s="73">
        <v>3</v>
      </c>
      <c r="J60" s="73">
        <v>6</v>
      </c>
      <c r="K60" s="73">
        <v>5</v>
      </c>
      <c r="L60" s="10">
        <f>IF(COUNTBLANK(C60:K60)&gt;8,"",SUM(C60:K60))</f>
        <v>48</v>
      </c>
      <c r="M60" s="76">
        <v>5</v>
      </c>
      <c r="N60" s="73">
        <v>7</v>
      </c>
      <c r="O60" s="73">
        <v>5</v>
      </c>
      <c r="P60" s="73">
        <v>2</v>
      </c>
      <c r="Q60" s="73">
        <v>4</v>
      </c>
      <c r="R60" s="73">
        <v>6</v>
      </c>
      <c r="S60" s="73">
        <v>5</v>
      </c>
      <c r="T60" s="73">
        <v>6</v>
      </c>
      <c r="U60" s="73">
        <v>6</v>
      </c>
      <c r="V60" s="10">
        <f>IF(COUNTBLANK(M60:U60)&gt;8,"",SUM(M60:U60))</f>
        <v>46</v>
      </c>
      <c r="W60" s="33">
        <f>IF(AND(L60="",V60=""),"",IF(COUNT(L60,V60)&gt;0,SUM(L60,V60),0))</f>
        <v>94</v>
      </c>
      <c r="X60" s="5"/>
      <c r="AC60" s="53">
        <f t="shared" si="13"/>
        <v>49</v>
      </c>
      <c r="AD60" s="51">
        <f t="shared" si="4"/>
        <v>34</v>
      </c>
      <c r="AE60" s="26" t="str">
        <f>IFERROR(VLOOKUP($AC60,Individual!$D$2:$F$126,2,FALSE),"")</f>
        <v/>
      </c>
      <c r="AF60" s="49" t="str">
        <f>IFERROR(VLOOKUP($AC60,Individual!$D$2:$H$126,5,FALSE),"")</f>
        <v/>
      </c>
    </row>
    <row r="61" spans="1:32" ht="13" thickBot="1" x14ac:dyDescent="0.3">
      <c r="A61" s="24">
        <v>2</v>
      </c>
      <c r="B61" s="74" t="s">
        <v>78</v>
      </c>
      <c r="C61" s="75">
        <v>6</v>
      </c>
      <c r="D61" s="75">
        <v>4</v>
      </c>
      <c r="E61" s="75">
        <v>6</v>
      </c>
      <c r="F61" s="75">
        <v>8</v>
      </c>
      <c r="G61" s="75">
        <v>6</v>
      </c>
      <c r="H61" s="75">
        <v>13</v>
      </c>
      <c r="I61" s="75">
        <v>5</v>
      </c>
      <c r="J61" s="75">
        <v>6</v>
      </c>
      <c r="K61" s="75">
        <v>7</v>
      </c>
      <c r="L61" s="10">
        <f t="shared" ref="L61:L64" si="16">IF(COUNTBLANK(C61:K61)&gt;8,"",SUM(C61:K61))</f>
        <v>61</v>
      </c>
      <c r="M61" s="77">
        <v>4</v>
      </c>
      <c r="N61" s="75">
        <v>9</v>
      </c>
      <c r="O61" s="75">
        <v>8</v>
      </c>
      <c r="P61" s="75">
        <v>6</v>
      </c>
      <c r="Q61" s="75">
        <v>6</v>
      </c>
      <c r="R61" s="75">
        <v>8</v>
      </c>
      <c r="S61" s="75">
        <v>8</v>
      </c>
      <c r="T61" s="75">
        <v>7</v>
      </c>
      <c r="U61" s="75">
        <v>10</v>
      </c>
      <c r="V61" s="10">
        <f t="shared" ref="V61:V64" si="17">IF(COUNTBLANK(M61:U61)&gt;8,"",SUM(M61:U61))</f>
        <v>66</v>
      </c>
      <c r="W61" s="33">
        <f>IF(AND(L61="",V61=""),"",IF(COUNT(L61,V61)&gt;0,SUM(L61,V61),0))</f>
        <v>127</v>
      </c>
      <c r="X61" s="5"/>
      <c r="AC61" s="53">
        <f t="shared" si="13"/>
        <v>50</v>
      </c>
      <c r="AD61" s="51">
        <f t="shared" si="4"/>
        <v>34</v>
      </c>
      <c r="AE61" s="26" t="str">
        <f>IFERROR(VLOOKUP($AC61,Individual!$D$2:$F$126,2,FALSE),"")</f>
        <v/>
      </c>
      <c r="AF61" s="49" t="str">
        <f>IFERROR(VLOOKUP($AC61,Individual!$D$2:$H$126,5,FALSE),"")</f>
        <v/>
      </c>
    </row>
    <row r="62" spans="1:32" ht="13" thickBot="1" x14ac:dyDescent="0.3">
      <c r="A62" s="24">
        <v>3</v>
      </c>
      <c r="B62" s="74" t="s">
        <v>79</v>
      </c>
      <c r="C62" s="75">
        <v>6</v>
      </c>
      <c r="D62" s="75">
        <v>6</v>
      </c>
      <c r="E62" s="75">
        <v>9</v>
      </c>
      <c r="F62" s="75">
        <v>8</v>
      </c>
      <c r="G62" s="75">
        <v>6</v>
      </c>
      <c r="H62" s="75">
        <v>10</v>
      </c>
      <c r="I62" s="75">
        <v>5</v>
      </c>
      <c r="J62" s="75">
        <v>4</v>
      </c>
      <c r="K62" s="75">
        <v>8</v>
      </c>
      <c r="L62" s="10">
        <f t="shared" si="16"/>
        <v>62</v>
      </c>
      <c r="M62" s="77">
        <v>5</v>
      </c>
      <c r="N62" s="75">
        <v>8</v>
      </c>
      <c r="O62" s="75">
        <v>6</v>
      </c>
      <c r="P62" s="75">
        <v>8</v>
      </c>
      <c r="Q62" s="75">
        <v>7</v>
      </c>
      <c r="R62" s="75">
        <v>10</v>
      </c>
      <c r="S62" s="75">
        <v>9</v>
      </c>
      <c r="T62" s="75">
        <v>9</v>
      </c>
      <c r="U62" s="75">
        <v>7</v>
      </c>
      <c r="V62" s="10">
        <f t="shared" si="17"/>
        <v>69</v>
      </c>
      <c r="W62" s="33">
        <f>IF(AND(L62="",V62=""),"",IF(COUNT(L62,V62)&gt;0,SUM(L62,V62),0))</f>
        <v>131</v>
      </c>
      <c r="X62" s="5"/>
      <c r="AC62" s="53">
        <f t="shared" si="13"/>
        <v>51</v>
      </c>
      <c r="AD62" s="51">
        <f t="shared" si="4"/>
        <v>34</v>
      </c>
      <c r="AE62" s="26" t="str">
        <f>IFERROR(VLOOKUP($AC62,Individual!$D$2:$F$126,2,FALSE),"")</f>
        <v/>
      </c>
      <c r="AF62" s="49" t="str">
        <f>IFERROR(VLOOKUP($AC62,Individual!$D$2:$H$126,5,FALSE),"")</f>
        <v/>
      </c>
    </row>
    <row r="63" spans="1:32" ht="13" thickBot="1" x14ac:dyDescent="0.3">
      <c r="A63" s="24">
        <v>4</v>
      </c>
      <c r="B63" s="74" t="s">
        <v>80</v>
      </c>
      <c r="C63" s="75">
        <v>6</v>
      </c>
      <c r="D63" s="75">
        <v>6</v>
      </c>
      <c r="E63" s="75">
        <v>11</v>
      </c>
      <c r="F63" s="75">
        <v>9</v>
      </c>
      <c r="G63" s="75">
        <v>8</v>
      </c>
      <c r="H63" s="75">
        <v>10</v>
      </c>
      <c r="I63" s="75">
        <v>5</v>
      </c>
      <c r="J63" s="75">
        <v>8</v>
      </c>
      <c r="K63" s="75">
        <v>8</v>
      </c>
      <c r="L63" s="10">
        <f t="shared" si="16"/>
        <v>71</v>
      </c>
      <c r="M63" s="77">
        <v>10</v>
      </c>
      <c r="N63" s="75">
        <v>11</v>
      </c>
      <c r="O63" s="75">
        <v>8</v>
      </c>
      <c r="P63" s="75">
        <v>7</v>
      </c>
      <c r="Q63" s="75">
        <v>8</v>
      </c>
      <c r="R63" s="75">
        <v>9</v>
      </c>
      <c r="S63" s="75">
        <v>8</v>
      </c>
      <c r="T63" s="75">
        <v>11</v>
      </c>
      <c r="U63" s="75">
        <v>11</v>
      </c>
      <c r="V63" s="10">
        <f t="shared" si="17"/>
        <v>83</v>
      </c>
      <c r="W63" s="33">
        <f>IF(AND(L63="",V63=""),"",IF(COUNT(L63,V63)&gt;0,SUM(L63,V63),0))</f>
        <v>154</v>
      </c>
      <c r="X63" s="5"/>
      <c r="AC63" s="53">
        <f t="shared" si="13"/>
        <v>52</v>
      </c>
      <c r="AD63" s="51">
        <f t="shared" si="4"/>
        <v>34</v>
      </c>
      <c r="AE63" s="26" t="str">
        <f>IFERROR(VLOOKUP($AC63,Individual!$D$2:$F$126,2,FALSE),"")</f>
        <v/>
      </c>
      <c r="AF63" s="49" t="str">
        <f>IFERROR(VLOOKUP($AC63,Individual!$D$2:$H$126,5,FALSE),"")</f>
        <v/>
      </c>
    </row>
    <row r="64" spans="1:32" ht="13" thickBot="1" x14ac:dyDescent="0.3">
      <c r="A64" s="17">
        <v>5</v>
      </c>
      <c r="B64" s="74" t="s">
        <v>81</v>
      </c>
      <c r="C64" s="75">
        <v>8</v>
      </c>
      <c r="D64" s="75">
        <v>5</v>
      </c>
      <c r="E64" s="75">
        <v>6</v>
      </c>
      <c r="F64" s="75">
        <v>7</v>
      </c>
      <c r="G64" s="75">
        <v>4</v>
      </c>
      <c r="H64" s="75">
        <v>9</v>
      </c>
      <c r="I64" s="75">
        <v>8</v>
      </c>
      <c r="J64" s="75">
        <v>8</v>
      </c>
      <c r="K64" s="75">
        <v>8</v>
      </c>
      <c r="L64" s="10">
        <f t="shared" si="16"/>
        <v>63</v>
      </c>
      <c r="M64" s="77">
        <v>7</v>
      </c>
      <c r="N64" s="75">
        <v>9</v>
      </c>
      <c r="O64" s="75">
        <v>7</v>
      </c>
      <c r="P64" s="75">
        <v>9</v>
      </c>
      <c r="Q64" s="75">
        <v>8</v>
      </c>
      <c r="R64" s="75">
        <v>8</v>
      </c>
      <c r="S64" s="75">
        <v>9</v>
      </c>
      <c r="T64" s="75">
        <v>8</v>
      </c>
      <c r="U64" s="75">
        <v>10</v>
      </c>
      <c r="V64" s="10">
        <f t="shared" si="17"/>
        <v>75</v>
      </c>
      <c r="W64" s="33">
        <f>IF(AND(L64="",V64=""),"",IF(COUNT(L64,V64)&gt;0,SUM(L64,V64),0))</f>
        <v>138</v>
      </c>
      <c r="X64" s="5"/>
      <c r="AC64" s="53">
        <f t="shared" si="13"/>
        <v>53</v>
      </c>
      <c r="AD64" s="51">
        <f t="shared" si="4"/>
        <v>34</v>
      </c>
      <c r="AE64" s="26" t="str">
        <f>IFERROR(VLOOKUP($AC64,Individual!$D$2:$F$126,2,FALSE),"")</f>
        <v/>
      </c>
      <c r="AF64" s="49" t="str">
        <f>IFERROR(VLOOKUP($AC64,Individual!$D$2:$H$126,5,FALSE),"")</f>
        <v/>
      </c>
    </row>
    <row r="65" spans="1:32" x14ac:dyDescent="0.25"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13">
        <f>IF(COUNTBLANK(L60:L64)&gt;2,"DQ",SUM(L60:L64)-MAX(L60:L64))</f>
        <v>234</v>
      </c>
      <c r="M65" s="70"/>
      <c r="N65" s="70"/>
      <c r="O65" s="70"/>
      <c r="P65" s="70"/>
      <c r="Q65" s="70"/>
      <c r="R65" s="70"/>
      <c r="S65" s="70"/>
      <c r="T65" s="70"/>
      <c r="U65" s="70"/>
      <c r="V65" s="13">
        <f>IF(COUNTBLANK(V60:V64)&gt;2,"DQ",SUM(V60:V64)-MAX(V60:V64))</f>
        <v>256</v>
      </c>
      <c r="W65" s="34">
        <f>IF(COUNTBLANK(W60:W64)&gt;1,"DQ",SUM(W60:W64)-MAX(W60:W64))</f>
        <v>490</v>
      </c>
      <c r="X65" s="5"/>
      <c r="AC65" s="53">
        <f t="shared" si="13"/>
        <v>54</v>
      </c>
      <c r="AD65" s="51">
        <f t="shared" si="4"/>
        <v>34</v>
      </c>
      <c r="AE65" s="26" t="str">
        <f>IFERROR(VLOOKUP($AC65,Individual!$D$2:$F$126,2,FALSE),"")</f>
        <v/>
      </c>
      <c r="AF65" s="49" t="str">
        <f>IFERROR(VLOOKUP($AC65,Individual!$D$2:$H$126,5,FALSE),"")</f>
        <v/>
      </c>
    </row>
    <row r="66" spans="1:32" x14ac:dyDescent="0.25">
      <c r="A66" s="14" t="s">
        <v>22</v>
      </c>
      <c r="B66" s="14" t="s">
        <v>48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5"/>
      <c r="AC66" s="53">
        <f t="shared" si="13"/>
        <v>55</v>
      </c>
      <c r="AD66" s="51">
        <f t="shared" si="4"/>
        <v>34</v>
      </c>
      <c r="AE66" s="26" t="str">
        <f>IFERROR(VLOOKUP($AC66,Individual!$D$2:$F$126,2,FALSE),"")</f>
        <v/>
      </c>
      <c r="AF66" s="49" t="str">
        <f>IFERROR(VLOOKUP($AC66,Individual!$D$2:$H$126,5,FALSE),"")</f>
        <v/>
      </c>
    </row>
    <row r="67" spans="1:32" ht="13" x14ac:dyDescent="0.3">
      <c r="A67" s="2" t="s">
        <v>0</v>
      </c>
      <c r="B67" s="67"/>
      <c r="C67" s="68">
        <v>1</v>
      </c>
      <c r="D67" s="68">
        <v>2</v>
      </c>
      <c r="E67" s="68">
        <v>3</v>
      </c>
      <c r="F67" s="68">
        <v>4</v>
      </c>
      <c r="G67" s="68">
        <v>5</v>
      </c>
      <c r="H67" s="68">
        <v>6</v>
      </c>
      <c r="I67" s="68">
        <v>7</v>
      </c>
      <c r="J67" s="68">
        <v>8</v>
      </c>
      <c r="K67" s="68">
        <v>9</v>
      </c>
      <c r="L67" s="7" t="s">
        <v>1</v>
      </c>
      <c r="M67" s="68">
        <v>10</v>
      </c>
      <c r="N67" s="68">
        <v>11</v>
      </c>
      <c r="O67" s="68">
        <v>12</v>
      </c>
      <c r="P67" s="68">
        <v>13</v>
      </c>
      <c r="Q67" s="68">
        <v>14</v>
      </c>
      <c r="R67" s="68">
        <v>15</v>
      </c>
      <c r="S67" s="68">
        <v>16</v>
      </c>
      <c r="T67" s="68">
        <v>17</v>
      </c>
      <c r="U67" s="68">
        <v>18</v>
      </c>
      <c r="V67" s="8" t="s">
        <v>2</v>
      </c>
      <c r="W67" s="9" t="s">
        <v>3</v>
      </c>
      <c r="X67" s="5"/>
      <c r="AC67" s="53">
        <f t="shared" si="13"/>
        <v>56</v>
      </c>
      <c r="AD67" s="51">
        <f t="shared" si="4"/>
        <v>34</v>
      </c>
      <c r="AE67" s="26" t="str">
        <f>IFERROR(VLOOKUP($AC67,Individual!$D$2:$F$126,2,FALSE),"")</f>
        <v/>
      </c>
      <c r="AF67" s="49" t="str">
        <f>IFERROR(VLOOKUP($AC67,Individual!$D$2:$H$126,5,FALSE),"")</f>
        <v/>
      </c>
    </row>
    <row r="68" spans="1:32" x14ac:dyDescent="0.25">
      <c r="A68" s="24">
        <v>1</v>
      </c>
      <c r="B68" s="48"/>
      <c r="C68" s="64"/>
      <c r="D68" s="64"/>
      <c r="E68" s="64"/>
      <c r="F68" s="64"/>
      <c r="G68" s="64"/>
      <c r="H68" s="64"/>
      <c r="I68" s="64"/>
      <c r="J68" s="64"/>
      <c r="K68" s="64"/>
      <c r="L68" s="10" t="str">
        <f>IF(COUNTBLANK(C68:K68)&gt;8,"",SUM(C68:K68))</f>
        <v/>
      </c>
      <c r="M68" s="65"/>
      <c r="N68" s="65"/>
      <c r="O68" s="65"/>
      <c r="P68" s="65"/>
      <c r="Q68" s="65"/>
      <c r="R68" s="65"/>
      <c r="S68" s="65"/>
      <c r="T68" s="65"/>
      <c r="U68" s="65"/>
      <c r="V68" s="10" t="str">
        <f>IF(COUNTBLANK(M68:U68)&gt;8,"",SUM(M68:U68))</f>
        <v/>
      </c>
      <c r="W68" s="33" t="str">
        <f>IF(AND(L68="",V68=""),"",IF(COUNT(L68,V68)&gt;0,SUM(L68,V68),0))</f>
        <v/>
      </c>
      <c r="X68" s="5"/>
      <c r="AC68" s="53">
        <f t="shared" si="13"/>
        <v>57</v>
      </c>
      <c r="AD68" s="51">
        <f t="shared" si="4"/>
        <v>34</v>
      </c>
      <c r="AE68" s="26" t="str">
        <f>IFERROR(VLOOKUP($AC68,Individual!$D$2:$F$126,2,FALSE),"")</f>
        <v/>
      </c>
      <c r="AF68" s="49" t="str">
        <f>IFERROR(VLOOKUP($AC68,Individual!$D$2:$H$126,5,FALSE),"")</f>
        <v/>
      </c>
    </row>
    <row r="69" spans="1:32" x14ac:dyDescent="0.25">
      <c r="A69" s="24">
        <v>2</v>
      </c>
      <c r="B69" s="48"/>
      <c r="C69" s="64"/>
      <c r="D69" s="64"/>
      <c r="E69" s="64"/>
      <c r="F69" s="64"/>
      <c r="G69" s="64"/>
      <c r="H69" s="64"/>
      <c r="I69" s="64"/>
      <c r="J69" s="64"/>
      <c r="K69" s="64"/>
      <c r="L69" s="10" t="str">
        <f t="shared" ref="L69:L72" si="18">IF(COUNTBLANK(C69:K69)&gt;8,"",SUM(C69:K69))</f>
        <v/>
      </c>
      <c r="M69" s="65"/>
      <c r="N69" s="65"/>
      <c r="O69" s="65"/>
      <c r="P69" s="65"/>
      <c r="Q69" s="65"/>
      <c r="R69" s="65"/>
      <c r="S69" s="65"/>
      <c r="T69" s="65"/>
      <c r="U69" s="65"/>
      <c r="V69" s="10" t="str">
        <f t="shared" ref="V69:V72" si="19">IF(COUNTBLANK(M69:U69)&gt;8,"",SUM(M69:U69))</f>
        <v/>
      </c>
      <c r="W69" s="33" t="str">
        <f>IF(AND(L69="",V69=""),"",IF(COUNT(L69,V69)&gt;0,SUM(L69,V69),0))</f>
        <v/>
      </c>
      <c r="X69" s="5"/>
      <c r="AC69" s="53">
        <f t="shared" si="13"/>
        <v>58</v>
      </c>
      <c r="AD69" s="51">
        <f t="shared" si="4"/>
        <v>34</v>
      </c>
      <c r="AE69" s="26" t="str">
        <f>IFERROR(VLOOKUP($AC69,Individual!$D$2:$F$126,2,FALSE),"")</f>
        <v/>
      </c>
      <c r="AF69" s="49" t="str">
        <f>IFERROR(VLOOKUP($AC69,Individual!$D$2:$H$126,5,FALSE),"")</f>
        <v/>
      </c>
    </row>
    <row r="70" spans="1:32" x14ac:dyDescent="0.25">
      <c r="A70" s="24">
        <v>3</v>
      </c>
      <c r="B70" s="48"/>
      <c r="C70" s="64"/>
      <c r="D70" s="64"/>
      <c r="E70" s="64"/>
      <c r="F70" s="64"/>
      <c r="G70" s="64"/>
      <c r="H70" s="64"/>
      <c r="I70" s="64"/>
      <c r="J70" s="64"/>
      <c r="K70" s="64"/>
      <c r="L70" s="10" t="str">
        <f t="shared" si="18"/>
        <v/>
      </c>
      <c r="M70" s="65"/>
      <c r="N70" s="65"/>
      <c r="O70" s="65"/>
      <c r="P70" s="65"/>
      <c r="Q70" s="65"/>
      <c r="R70" s="65"/>
      <c r="S70" s="65"/>
      <c r="T70" s="65"/>
      <c r="U70" s="65"/>
      <c r="V70" s="10" t="str">
        <f t="shared" si="19"/>
        <v/>
      </c>
      <c r="W70" s="33" t="str">
        <f>IF(AND(L70="",V70=""),"",IF(COUNT(L70,V70)&gt;0,SUM(L70,V70),0))</f>
        <v/>
      </c>
      <c r="X70" s="5"/>
      <c r="AC70" s="53">
        <f t="shared" si="13"/>
        <v>59</v>
      </c>
      <c r="AD70" s="51">
        <f t="shared" si="4"/>
        <v>34</v>
      </c>
      <c r="AE70" s="26" t="str">
        <f>IFERROR(VLOOKUP($AC70,Individual!$D$2:$F$126,2,FALSE),"")</f>
        <v/>
      </c>
      <c r="AF70" s="49" t="str">
        <f>IFERROR(VLOOKUP($AC70,Individual!$D$2:$H$126,5,FALSE),"")</f>
        <v/>
      </c>
    </row>
    <row r="71" spans="1:32" x14ac:dyDescent="0.25">
      <c r="A71" s="24">
        <v>4</v>
      </c>
      <c r="B71" s="48"/>
      <c r="C71" s="64"/>
      <c r="D71" s="64"/>
      <c r="E71" s="64"/>
      <c r="F71" s="64"/>
      <c r="G71" s="64"/>
      <c r="H71" s="64"/>
      <c r="I71" s="64"/>
      <c r="J71" s="64"/>
      <c r="K71" s="64"/>
      <c r="L71" s="10" t="str">
        <f t="shared" si="18"/>
        <v/>
      </c>
      <c r="M71" s="65"/>
      <c r="N71" s="65"/>
      <c r="O71" s="65"/>
      <c r="P71" s="65"/>
      <c r="Q71" s="65"/>
      <c r="R71" s="65"/>
      <c r="S71" s="65"/>
      <c r="T71" s="65"/>
      <c r="U71" s="65"/>
      <c r="V71" s="10" t="str">
        <f t="shared" si="19"/>
        <v/>
      </c>
      <c r="W71" s="33" t="str">
        <f>IF(AND(L71="",V71=""),"",IF(COUNT(L71,V71)&gt;0,SUM(L71,V71),0))</f>
        <v/>
      </c>
      <c r="X71" s="5"/>
      <c r="AC71" s="53">
        <f t="shared" si="13"/>
        <v>60</v>
      </c>
      <c r="AD71" s="51">
        <f t="shared" si="4"/>
        <v>34</v>
      </c>
      <c r="AE71" s="26" t="str">
        <f>IFERROR(VLOOKUP($AC71,Individual!$D$2:$F$126,2,FALSE),"")</f>
        <v/>
      </c>
      <c r="AF71" s="49" t="str">
        <f>IFERROR(VLOOKUP($AC71,Individual!$D$2:$H$126,5,FALSE),"")</f>
        <v/>
      </c>
    </row>
    <row r="72" spans="1:32" x14ac:dyDescent="0.25">
      <c r="A72" s="24">
        <v>5</v>
      </c>
      <c r="B72" s="48"/>
      <c r="C72" s="64"/>
      <c r="D72" s="64"/>
      <c r="E72" s="64"/>
      <c r="F72" s="64"/>
      <c r="G72" s="64"/>
      <c r="H72" s="64"/>
      <c r="I72" s="64"/>
      <c r="J72" s="64"/>
      <c r="K72" s="64"/>
      <c r="L72" s="10" t="str">
        <f t="shared" si="18"/>
        <v/>
      </c>
      <c r="M72" s="65"/>
      <c r="N72" s="65"/>
      <c r="O72" s="65"/>
      <c r="P72" s="65"/>
      <c r="Q72" s="65"/>
      <c r="R72" s="65"/>
      <c r="S72" s="65"/>
      <c r="T72" s="65"/>
      <c r="U72" s="65"/>
      <c r="V72" s="10" t="str">
        <f t="shared" si="19"/>
        <v/>
      </c>
      <c r="W72" s="33" t="str">
        <f>IF(AND(L72="",V72=""),"",IF(COUNT(L72,V72)&gt;0,SUM(L72,V72),0))</f>
        <v/>
      </c>
      <c r="X72" s="5"/>
      <c r="AC72" s="53">
        <f t="shared" si="13"/>
        <v>61</v>
      </c>
      <c r="AD72" s="51">
        <f t="shared" si="4"/>
        <v>34</v>
      </c>
      <c r="AE72" s="26" t="str">
        <f>IFERROR(VLOOKUP($AC72,Individual!$D$2:$F$126,2,FALSE),"")</f>
        <v/>
      </c>
      <c r="AF72" s="49" t="str">
        <f>IFERROR(VLOOKUP($AC72,Individual!$D$2:$H$126,5,FALSE),"")</f>
        <v/>
      </c>
    </row>
    <row r="73" spans="1:32" x14ac:dyDescent="0.25"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13" t="str">
        <f>IF(COUNTBLANK(L68:L72)&gt;2,"DQ",SUM(L68:L72)-MAX(L68:L72))</f>
        <v>DQ</v>
      </c>
      <c r="M73" s="70"/>
      <c r="N73" s="70"/>
      <c r="O73" s="70"/>
      <c r="P73" s="70"/>
      <c r="Q73" s="70"/>
      <c r="R73" s="70"/>
      <c r="S73" s="70"/>
      <c r="T73" s="70"/>
      <c r="U73" s="70"/>
      <c r="V73" s="13" t="str">
        <f>IF(COUNTBLANK(V68:V72)&gt;2,"DQ",SUM(V68:V72)-MAX(V68:V72))</f>
        <v>DQ</v>
      </c>
      <c r="W73" s="34" t="str">
        <f>IF(COUNTBLANK(W68:W72)&gt;1,"DQ",SUM(W68:W72)-MAX(W68:W72))</f>
        <v>DQ</v>
      </c>
      <c r="X73" s="5"/>
      <c r="AC73" s="53">
        <f t="shared" si="13"/>
        <v>62</v>
      </c>
      <c r="AD73" s="51">
        <f t="shared" si="4"/>
        <v>34</v>
      </c>
      <c r="AE73" s="26" t="str">
        <f>IFERROR(VLOOKUP($AC73,Individual!$D$2:$F$126,2,FALSE),"")</f>
        <v/>
      </c>
      <c r="AF73" s="49" t="str">
        <f>IFERROR(VLOOKUP($AC73,Individual!$D$2:$H$126,5,FALSE),"")</f>
        <v/>
      </c>
    </row>
    <row r="74" spans="1:32" x14ac:dyDescent="0.25">
      <c r="A74" s="14" t="s">
        <v>23</v>
      </c>
      <c r="B74" s="14" t="s">
        <v>48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5"/>
      <c r="AC74" s="53">
        <f t="shared" si="13"/>
        <v>63</v>
      </c>
      <c r="AD74" s="51">
        <f t="shared" si="4"/>
        <v>34</v>
      </c>
      <c r="AE74" s="26" t="str">
        <f>IFERROR(VLOOKUP($AC74,Individual!$D$2:$F$126,2,FALSE),"")</f>
        <v/>
      </c>
      <c r="AF74" s="49" t="str">
        <f>IFERROR(VLOOKUP($AC74,Individual!$D$2:$H$126,5,FALSE),"")</f>
        <v/>
      </c>
    </row>
    <row r="75" spans="1:32" ht="13" x14ac:dyDescent="0.3">
      <c r="A75" s="2" t="s">
        <v>0</v>
      </c>
      <c r="B75" s="67"/>
      <c r="C75" s="68">
        <v>1</v>
      </c>
      <c r="D75" s="68">
        <v>2</v>
      </c>
      <c r="E75" s="68">
        <v>3</v>
      </c>
      <c r="F75" s="68">
        <v>4</v>
      </c>
      <c r="G75" s="68">
        <v>5</v>
      </c>
      <c r="H75" s="68">
        <v>6</v>
      </c>
      <c r="I75" s="68">
        <v>7</v>
      </c>
      <c r="J75" s="68">
        <v>8</v>
      </c>
      <c r="K75" s="68">
        <v>9</v>
      </c>
      <c r="L75" s="7" t="s">
        <v>1</v>
      </c>
      <c r="M75" s="68">
        <v>10</v>
      </c>
      <c r="N75" s="68">
        <v>11</v>
      </c>
      <c r="O75" s="68">
        <v>12</v>
      </c>
      <c r="P75" s="68">
        <v>13</v>
      </c>
      <c r="Q75" s="68">
        <v>14</v>
      </c>
      <c r="R75" s="68">
        <v>15</v>
      </c>
      <c r="S75" s="68">
        <v>16</v>
      </c>
      <c r="T75" s="68">
        <v>17</v>
      </c>
      <c r="U75" s="68">
        <v>18</v>
      </c>
      <c r="V75" s="8" t="s">
        <v>2</v>
      </c>
      <c r="W75" s="9" t="s">
        <v>3</v>
      </c>
      <c r="X75" s="5"/>
      <c r="AC75" s="53">
        <f t="shared" si="13"/>
        <v>64</v>
      </c>
      <c r="AD75" s="51">
        <f t="shared" si="4"/>
        <v>34</v>
      </c>
      <c r="AE75" s="26" t="str">
        <f>IFERROR(VLOOKUP($AC75,Individual!$D$2:$F$126,2,FALSE),"")</f>
        <v/>
      </c>
      <c r="AF75" s="49" t="str">
        <f>IFERROR(VLOOKUP($AC75,Individual!$D$2:$H$126,5,FALSE),"")</f>
        <v/>
      </c>
    </row>
    <row r="76" spans="1:32" x14ac:dyDescent="0.25">
      <c r="A76" s="24">
        <v>1</v>
      </c>
      <c r="B76" s="48"/>
      <c r="C76" s="64"/>
      <c r="D76" s="64"/>
      <c r="E76" s="64"/>
      <c r="F76" s="64"/>
      <c r="G76" s="64"/>
      <c r="H76" s="64"/>
      <c r="I76" s="64"/>
      <c r="J76" s="64"/>
      <c r="K76" s="64"/>
      <c r="L76" s="10" t="str">
        <f>IF(COUNTBLANK(C76:K76)&gt;8,"",SUM(C76:K76))</f>
        <v/>
      </c>
      <c r="M76" s="65"/>
      <c r="N76" s="65"/>
      <c r="O76" s="65"/>
      <c r="P76" s="65"/>
      <c r="Q76" s="65"/>
      <c r="R76" s="65"/>
      <c r="S76" s="65"/>
      <c r="T76" s="65"/>
      <c r="U76" s="65"/>
      <c r="V76" s="10" t="str">
        <f>IF(COUNTBLANK(M76:U76)&gt;8,"",SUM(M76:U76))</f>
        <v/>
      </c>
      <c r="W76" s="33" t="str">
        <f>IF(AND(L76="",V76=""),"",IF(COUNT(L76,V76)&gt;0,SUM(L76,V76),0))</f>
        <v/>
      </c>
      <c r="X76" s="5"/>
      <c r="AC76" s="53">
        <f t="shared" si="13"/>
        <v>65</v>
      </c>
      <c r="AD76" s="51">
        <f t="shared" si="4"/>
        <v>34</v>
      </c>
      <c r="AE76" s="26" t="str">
        <f>IFERROR(VLOOKUP($AC76,Individual!$D$2:$F$126,2,FALSE),"")</f>
        <v/>
      </c>
      <c r="AF76" s="49" t="str">
        <f>IFERROR(VLOOKUP($AC76,Individual!$D$2:$H$126,5,FALSE),"")</f>
        <v/>
      </c>
    </row>
    <row r="77" spans="1:32" x14ac:dyDescent="0.25">
      <c r="A77" s="24">
        <v>2</v>
      </c>
      <c r="B77" s="48"/>
      <c r="C77" s="64"/>
      <c r="D77" s="64"/>
      <c r="E77" s="64"/>
      <c r="F77" s="64"/>
      <c r="G77" s="64"/>
      <c r="H77" s="64"/>
      <c r="I77" s="64"/>
      <c r="J77" s="64"/>
      <c r="K77" s="64"/>
      <c r="L77" s="10" t="str">
        <f t="shared" ref="L77:L80" si="20">IF(COUNTBLANK(C77:K77)&gt;8,"",SUM(C77:K77))</f>
        <v/>
      </c>
      <c r="M77" s="65"/>
      <c r="N77" s="65"/>
      <c r="O77" s="65"/>
      <c r="P77" s="65"/>
      <c r="Q77" s="65"/>
      <c r="R77" s="65"/>
      <c r="S77" s="65"/>
      <c r="T77" s="65"/>
      <c r="U77" s="65"/>
      <c r="V77" s="10" t="str">
        <f t="shared" ref="V77:V80" si="21">IF(COUNTBLANK(M77:U77)&gt;8,"",SUM(M77:U77))</f>
        <v/>
      </c>
      <c r="W77" s="33" t="str">
        <f>IF(AND(L77="",V77=""),"",IF(COUNT(L77,V77)&gt;0,SUM(L77,V77),0))</f>
        <v/>
      </c>
      <c r="X77" s="5"/>
      <c r="AC77" s="53">
        <f t="shared" si="13"/>
        <v>66</v>
      </c>
      <c r="AD77" s="51">
        <f t="shared" si="4"/>
        <v>34</v>
      </c>
      <c r="AE77" s="26" t="str">
        <f>IFERROR(VLOOKUP($AC77,Individual!$D$2:$F$126,2,FALSE),"")</f>
        <v/>
      </c>
      <c r="AF77" s="49" t="str">
        <f>IFERROR(VLOOKUP($AC77,Individual!$D$2:$H$126,5,FALSE),"")</f>
        <v/>
      </c>
    </row>
    <row r="78" spans="1:32" x14ac:dyDescent="0.25">
      <c r="A78" s="24">
        <v>3</v>
      </c>
      <c r="B78" s="48"/>
      <c r="C78" s="64"/>
      <c r="D78" s="64"/>
      <c r="E78" s="64"/>
      <c r="F78" s="64"/>
      <c r="G78" s="64"/>
      <c r="H78" s="64"/>
      <c r="I78" s="64"/>
      <c r="J78" s="64"/>
      <c r="K78" s="64"/>
      <c r="L78" s="10" t="str">
        <f t="shared" si="20"/>
        <v/>
      </c>
      <c r="M78" s="65"/>
      <c r="N78" s="65"/>
      <c r="O78" s="65"/>
      <c r="P78" s="65"/>
      <c r="Q78" s="65"/>
      <c r="R78" s="65"/>
      <c r="S78" s="65"/>
      <c r="T78" s="65"/>
      <c r="U78" s="65"/>
      <c r="V78" s="10" t="str">
        <f t="shared" si="21"/>
        <v/>
      </c>
      <c r="W78" s="33" t="str">
        <f>IF(AND(L78="",V78=""),"",IF(COUNT(L78,V78)&gt;0,SUM(L78,V78),0))</f>
        <v/>
      </c>
      <c r="X78" s="5"/>
      <c r="AC78" s="53">
        <f t="shared" si="13"/>
        <v>67</v>
      </c>
      <c r="AD78" s="51">
        <f t="shared" si="4"/>
        <v>34</v>
      </c>
      <c r="AE78" s="26" t="str">
        <f>IFERROR(VLOOKUP($AC78,Individual!$D$2:$F$126,2,FALSE),"")</f>
        <v/>
      </c>
      <c r="AF78" s="49" t="str">
        <f>IFERROR(VLOOKUP($AC78,Individual!$D$2:$H$126,5,FALSE),"")</f>
        <v/>
      </c>
    </row>
    <row r="79" spans="1:32" x14ac:dyDescent="0.25">
      <c r="A79" s="24">
        <v>4</v>
      </c>
      <c r="B79" s="48"/>
      <c r="C79" s="64"/>
      <c r="D79" s="64"/>
      <c r="E79" s="64"/>
      <c r="F79" s="64"/>
      <c r="G79" s="64"/>
      <c r="H79" s="64"/>
      <c r="I79" s="64"/>
      <c r="J79" s="64"/>
      <c r="K79" s="64"/>
      <c r="L79" s="10" t="str">
        <f t="shared" si="20"/>
        <v/>
      </c>
      <c r="M79" s="65"/>
      <c r="N79" s="65"/>
      <c r="O79" s="65"/>
      <c r="P79" s="65"/>
      <c r="Q79" s="65"/>
      <c r="R79" s="65"/>
      <c r="S79" s="65"/>
      <c r="T79" s="65"/>
      <c r="U79" s="65"/>
      <c r="V79" s="10" t="str">
        <f t="shared" si="21"/>
        <v/>
      </c>
      <c r="W79" s="33" t="str">
        <f>IF(AND(L79="",V79=""),"",IF(COUNT(L79,V79)&gt;0,SUM(L79,V79),0))</f>
        <v/>
      </c>
      <c r="X79" s="5"/>
      <c r="AC79" s="53">
        <f t="shared" si="13"/>
        <v>68</v>
      </c>
      <c r="AD79" s="51">
        <f t="shared" si="4"/>
        <v>34</v>
      </c>
      <c r="AE79" s="26" t="str">
        <f>IFERROR(VLOOKUP($AC79,Individual!$D$2:$F$126,2,FALSE),"")</f>
        <v/>
      </c>
      <c r="AF79" s="49" t="str">
        <f>IFERROR(VLOOKUP($AC79,Individual!$D$2:$H$126,5,FALSE),"")</f>
        <v/>
      </c>
    </row>
    <row r="80" spans="1:32" x14ac:dyDescent="0.25">
      <c r="A80" s="24">
        <v>5</v>
      </c>
      <c r="B80" s="48"/>
      <c r="C80" s="64"/>
      <c r="D80" s="64"/>
      <c r="E80" s="64"/>
      <c r="F80" s="64"/>
      <c r="G80" s="64"/>
      <c r="H80" s="64"/>
      <c r="I80" s="64"/>
      <c r="J80" s="64"/>
      <c r="K80" s="64"/>
      <c r="L80" s="10" t="str">
        <f t="shared" si="20"/>
        <v/>
      </c>
      <c r="M80" s="65"/>
      <c r="N80" s="65"/>
      <c r="O80" s="65"/>
      <c r="P80" s="65"/>
      <c r="Q80" s="65"/>
      <c r="R80" s="65"/>
      <c r="S80" s="65"/>
      <c r="T80" s="65"/>
      <c r="U80" s="65"/>
      <c r="V80" s="10" t="str">
        <f t="shared" si="21"/>
        <v/>
      </c>
      <c r="W80" s="33" t="str">
        <f>IF(AND(L80="",V80=""),"",IF(COUNT(L80,V80)&gt;0,SUM(L80,V80),0))</f>
        <v/>
      </c>
      <c r="X80" s="5"/>
      <c r="AC80" s="53">
        <f t="shared" si="13"/>
        <v>69</v>
      </c>
      <c r="AD80" s="51">
        <f t="shared" si="4"/>
        <v>34</v>
      </c>
      <c r="AE80" s="26" t="str">
        <f>IFERROR(VLOOKUP($AC80,Individual!$D$2:$F$126,2,FALSE),"")</f>
        <v/>
      </c>
      <c r="AF80" s="49" t="str">
        <f>IFERROR(VLOOKUP($AC80,Individual!$D$2:$H$126,5,FALSE),"")</f>
        <v/>
      </c>
    </row>
    <row r="81" spans="1:32" x14ac:dyDescent="0.25"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13" t="str">
        <f>IF(COUNTBLANK(L76:L80)&gt;2,"DQ",SUM(L76:L80)-MAX(L76:L80))</f>
        <v>DQ</v>
      </c>
      <c r="M81" s="70"/>
      <c r="N81" s="70"/>
      <c r="O81" s="70"/>
      <c r="P81" s="70"/>
      <c r="Q81" s="70"/>
      <c r="R81" s="70"/>
      <c r="S81" s="70"/>
      <c r="T81" s="70"/>
      <c r="U81" s="70"/>
      <c r="V81" s="13" t="str">
        <f>IF(COUNTBLANK(V76:V80)&gt;2,"DQ",SUM(V76:V80)-MAX(V76:V80))</f>
        <v>DQ</v>
      </c>
      <c r="W81" s="34" t="str">
        <f>IF(COUNTBLANK(W76:W80)&gt;1,"DQ",SUM(W76:W80)-MAX(W76:W80))</f>
        <v>DQ</v>
      </c>
      <c r="X81" s="5"/>
      <c r="AC81" s="53">
        <f t="shared" si="13"/>
        <v>70</v>
      </c>
      <c r="AD81" s="51">
        <f t="shared" si="4"/>
        <v>34</v>
      </c>
      <c r="AE81" s="26" t="str">
        <f>IFERROR(VLOOKUP($AC81,Individual!$D$2:$F$126,2,FALSE),"")</f>
        <v/>
      </c>
      <c r="AF81" s="49" t="str">
        <f>IFERROR(VLOOKUP($AC81,Individual!$D$2:$H$126,5,FALSE),"")</f>
        <v/>
      </c>
    </row>
    <row r="82" spans="1:32" x14ac:dyDescent="0.25">
      <c r="A82" s="14" t="s">
        <v>24</v>
      </c>
      <c r="B82" s="14" t="s">
        <v>48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5"/>
      <c r="AC82" s="53">
        <f t="shared" si="13"/>
        <v>71</v>
      </c>
      <c r="AD82" s="51">
        <f t="shared" si="4"/>
        <v>34</v>
      </c>
      <c r="AE82" s="26" t="str">
        <f>IFERROR(VLOOKUP($AC82,Individual!$D$2:$F$126,2,FALSE),"")</f>
        <v/>
      </c>
      <c r="AF82" s="49" t="str">
        <f>IFERROR(VLOOKUP($AC82,Individual!$D$2:$H$126,5,FALSE),"")</f>
        <v/>
      </c>
    </row>
    <row r="83" spans="1:32" ht="13" x14ac:dyDescent="0.3">
      <c r="A83" s="2" t="s">
        <v>0</v>
      </c>
      <c r="B83" s="71"/>
      <c r="C83" s="68">
        <v>1</v>
      </c>
      <c r="D83" s="68">
        <v>2</v>
      </c>
      <c r="E83" s="68">
        <v>3</v>
      </c>
      <c r="F83" s="68">
        <v>4</v>
      </c>
      <c r="G83" s="68">
        <v>5</v>
      </c>
      <c r="H83" s="68">
        <v>6</v>
      </c>
      <c r="I83" s="68">
        <v>7</v>
      </c>
      <c r="J83" s="68">
        <v>8</v>
      </c>
      <c r="K83" s="68">
        <v>9</v>
      </c>
      <c r="L83" s="7" t="s">
        <v>1</v>
      </c>
      <c r="M83" s="68">
        <v>10</v>
      </c>
      <c r="N83" s="68">
        <v>11</v>
      </c>
      <c r="O83" s="68">
        <v>12</v>
      </c>
      <c r="P83" s="68">
        <v>13</v>
      </c>
      <c r="Q83" s="68">
        <v>14</v>
      </c>
      <c r="R83" s="68">
        <v>15</v>
      </c>
      <c r="S83" s="68">
        <v>16</v>
      </c>
      <c r="T83" s="68">
        <v>17</v>
      </c>
      <c r="U83" s="68">
        <v>18</v>
      </c>
      <c r="V83" s="8" t="s">
        <v>2</v>
      </c>
      <c r="W83" s="9" t="s">
        <v>3</v>
      </c>
      <c r="X83" s="5"/>
      <c r="AC83" s="53">
        <f t="shared" si="13"/>
        <v>72</v>
      </c>
      <c r="AD83" s="51">
        <f t="shared" si="4"/>
        <v>34</v>
      </c>
      <c r="AE83" s="26" t="str">
        <f>IFERROR(VLOOKUP($AC83,Individual!$D$2:$F$126,2,FALSE),"")</f>
        <v/>
      </c>
      <c r="AF83" s="49" t="str">
        <f>IFERROR(VLOOKUP($AC83,Individual!$D$2:$H$126,5,FALSE),"")</f>
        <v/>
      </c>
    </row>
    <row r="84" spans="1:32" x14ac:dyDescent="0.25">
      <c r="A84" s="17">
        <v>1</v>
      </c>
      <c r="B84" s="48"/>
      <c r="C84" s="64"/>
      <c r="D84" s="64"/>
      <c r="E84" s="64"/>
      <c r="F84" s="64"/>
      <c r="G84" s="64"/>
      <c r="H84" s="64"/>
      <c r="I84" s="64"/>
      <c r="J84" s="64"/>
      <c r="K84" s="64"/>
      <c r="L84" s="10" t="str">
        <f>IF(COUNTBLANK(C84:K84)&gt;8,"",SUM(C84:K84))</f>
        <v/>
      </c>
      <c r="M84" s="65"/>
      <c r="N84" s="65"/>
      <c r="O84" s="65"/>
      <c r="P84" s="65"/>
      <c r="Q84" s="65"/>
      <c r="R84" s="65"/>
      <c r="S84" s="65"/>
      <c r="T84" s="65"/>
      <c r="U84" s="65"/>
      <c r="V84" s="10" t="str">
        <f>IF(COUNTBLANK(M84:U84)&gt;8,"",SUM(M84:U84))</f>
        <v/>
      </c>
      <c r="W84" s="33" t="str">
        <f>IF(AND(L84="",V84=""),"",IF(COUNT(L84,V84)&gt;0,SUM(L84,V84),0))</f>
        <v/>
      </c>
      <c r="X84" s="5"/>
      <c r="AC84" s="53">
        <f t="shared" si="13"/>
        <v>73</v>
      </c>
      <c r="AD84" s="51">
        <f t="shared" ref="AD84:AD136" si="22">IF(AF84=AF83,AD83,AC84)</f>
        <v>34</v>
      </c>
      <c r="AE84" s="26" t="str">
        <f>IFERROR(VLOOKUP($AC84,Individual!$D$2:$F$126,2,FALSE),"")</f>
        <v/>
      </c>
      <c r="AF84" s="49" t="str">
        <f>IFERROR(VLOOKUP($AC84,Individual!$D$2:$H$126,5,FALSE),"")</f>
        <v/>
      </c>
    </row>
    <row r="85" spans="1:32" x14ac:dyDescent="0.25">
      <c r="A85" s="17">
        <v>2</v>
      </c>
      <c r="B85" s="48"/>
      <c r="C85" s="64"/>
      <c r="D85" s="64"/>
      <c r="E85" s="64"/>
      <c r="F85" s="64"/>
      <c r="G85" s="64"/>
      <c r="H85" s="64"/>
      <c r="I85" s="64"/>
      <c r="J85" s="64"/>
      <c r="K85" s="64"/>
      <c r="L85" s="10" t="str">
        <f t="shared" ref="L85:L88" si="23">IF(COUNTBLANK(C85:K85)&gt;8,"",SUM(C85:K85))</f>
        <v/>
      </c>
      <c r="M85" s="65"/>
      <c r="N85" s="65"/>
      <c r="O85" s="65"/>
      <c r="P85" s="65"/>
      <c r="Q85" s="65"/>
      <c r="R85" s="65"/>
      <c r="S85" s="65"/>
      <c r="T85" s="65"/>
      <c r="U85" s="65"/>
      <c r="V85" s="10" t="str">
        <f t="shared" ref="V85:V88" si="24">IF(COUNTBLANK(M85:U85)&gt;8,"",SUM(M85:U85))</f>
        <v/>
      </c>
      <c r="W85" s="33" t="str">
        <f>IF(AND(L85="",V85=""),"",IF(COUNT(L85,V85)&gt;0,SUM(L85,V85),0))</f>
        <v/>
      </c>
      <c r="X85" s="5"/>
      <c r="AC85" s="53">
        <f t="shared" si="13"/>
        <v>74</v>
      </c>
      <c r="AD85" s="51">
        <f t="shared" si="22"/>
        <v>34</v>
      </c>
      <c r="AE85" s="26" t="str">
        <f>IFERROR(VLOOKUP($AC85,Individual!$D$2:$F$126,2,FALSE),"")</f>
        <v/>
      </c>
      <c r="AF85" s="49" t="str">
        <f>IFERROR(VLOOKUP($AC85,Individual!$D$2:$H$126,5,FALSE),"")</f>
        <v/>
      </c>
    </row>
    <row r="86" spans="1:32" x14ac:dyDescent="0.25">
      <c r="A86" s="17">
        <v>3</v>
      </c>
      <c r="B86" s="48"/>
      <c r="C86" s="64"/>
      <c r="D86" s="64"/>
      <c r="E86" s="64"/>
      <c r="F86" s="64"/>
      <c r="G86" s="64"/>
      <c r="H86" s="64"/>
      <c r="I86" s="64"/>
      <c r="J86" s="64"/>
      <c r="K86" s="64"/>
      <c r="L86" s="10" t="str">
        <f t="shared" si="23"/>
        <v/>
      </c>
      <c r="M86" s="65"/>
      <c r="N86" s="65"/>
      <c r="O86" s="65"/>
      <c r="P86" s="65"/>
      <c r="Q86" s="65"/>
      <c r="R86" s="65"/>
      <c r="S86" s="65"/>
      <c r="T86" s="65"/>
      <c r="U86" s="65"/>
      <c r="V86" s="10" t="str">
        <f t="shared" si="24"/>
        <v/>
      </c>
      <c r="W86" s="33" t="str">
        <f>IF(AND(L86="",V86=""),"",IF(COUNT(L86,V86)&gt;0,SUM(L86,V86),0))</f>
        <v/>
      </c>
      <c r="X86" s="5"/>
      <c r="AC86" s="53">
        <f t="shared" si="13"/>
        <v>75</v>
      </c>
      <c r="AD86" s="51">
        <f t="shared" si="22"/>
        <v>34</v>
      </c>
      <c r="AE86" s="26" t="str">
        <f>IFERROR(VLOOKUP($AC86,Individual!$D$2:$F$126,2,FALSE),"")</f>
        <v/>
      </c>
      <c r="AF86" s="49" t="str">
        <f>IFERROR(VLOOKUP($AC86,Individual!$D$2:$H$126,5,FALSE),"")</f>
        <v/>
      </c>
    </row>
    <row r="87" spans="1:32" x14ac:dyDescent="0.25">
      <c r="A87" s="17">
        <v>4</v>
      </c>
      <c r="B87" s="48"/>
      <c r="C87" s="64"/>
      <c r="D87" s="64"/>
      <c r="E87" s="64"/>
      <c r="F87" s="64"/>
      <c r="G87" s="64"/>
      <c r="H87" s="64"/>
      <c r="I87" s="64"/>
      <c r="J87" s="64"/>
      <c r="K87" s="64"/>
      <c r="L87" s="10" t="str">
        <f t="shared" si="23"/>
        <v/>
      </c>
      <c r="M87" s="65"/>
      <c r="N87" s="65"/>
      <c r="O87" s="65"/>
      <c r="P87" s="65"/>
      <c r="Q87" s="65"/>
      <c r="R87" s="65"/>
      <c r="S87" s="65"/>
      <c r="T87" s="65"/>
      <c r="U87" s="65"/>
      <c r="V87" s="10" t="str">
        <f t="shared" si="24"/>
        <v/>
      </c>
      <c r="W87" s="33" t="str">
        <f>IF(AND(L87="",V87=""),"",IF(COUNT(L87,V87)&gt;0,SUM(L87,V87),0))</f>
        <v/>
      </c>
      <c r="X87" s="5"/>
      <c r="AC87" s="53">
        <f t="shared" si="13"/>
        <v>76</v>
      </c>
      <c r="AD87" s="51">
        <f t="shared" si="22"/>
        <v>34</v>
      </c>
      <c r="AE87" s="26" t="str">
        <f>IFERROR(VLOOKUP($AC87,Individual!$D$2:$F$126,2,FALSE),"")</f>
        <v/>
      </c>
      <c r="AF87" s="49" t="str">
        <f>IFERROR(VLOOKUP($AC87,Individual!$D$2:$H$126,5,FALSE),"")</f>
        <v/>
      </c>
    </row>
    <row r="88" spans="1:32" x14ac:dyDescent="0.25">
      <c r="A88" s="17">
        <v>5</v>
      </c>
      <c r="B88" s="48"/>
      <c r="C88" s="64"/>
      <c r="D88" s="64"/>
      <c r="E88" s="64"/>
      <c r="F88" s="64"/>
      <c r="G88" s="64"/>
      <c r="H88" s="64"/>
      <c r="I88" s="64"/>
      <c r="J88" s="64"/>
      <c r="K88" s="64"/>
      <c r="L88" s="10" t="str">
        <f t="shared" si="23"/>
        <v/>
      </c>
      <c r="M88" s="65"/>
      <c r="N88" s="65"/>
      <c r="O88" s="65"/>
      <c r="P88" s="65"/>
      <c r="Q88" s="65"/>
      <c r="R88" s="65"/>
      <c r="S88" s="65"/>
      <c r="T88" s="65"/>
      <c r="U88" s="65"/>
      <c r="V88" s="10" t="str">
        <f t="shared" si="24"/>
        <v/>
      </c>
      <c r="W88" s="33" t="str">
        <f>IF(AND(L88="",V88=""),"",IF(COUNT(L88,V88)&gt;0,SUM(L88,V88),0))</f>
        <v/>
      </c>
      <c r="X88" s="5"/>
      <c r="AC88" s="53">
        <f t="shared" si="13"/>
        <v>77</v>
      </c>
      <c r="AD88" s="51">
        <f t="shared" si="22"/>
        <v>34</v>
      </c>
      <c r="AE88" s="26" t="str">
        <f>IFERROR(VLOOKUP($AC88,Individual!$D$2:$F$126,2,FALSE),"")</f>
        <v/>
      </c>
      <c r="AF88" s="49" t="str">
        <f>IFERROR(VLOOKUP($AC88,Individual!$D$2:$H$126,5,FALSE),"")</f>
        <v/>
      </c>
    </row>
    <row r="89" spans="1:32" x14ac:dyDescent="0.25"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13" t="str">
        <f>IF(COUNTBLANK(L84:L88)&gt;2,"DQ",SUM(L84:L88)-MAX(L84:L88))</f>
        <v>DQ</v>
      </c>
      <c r="M89" s="70"/>
      <c r="N89" s="70"/>
      <c r="O89" s="70"/>
      <c r="P89" s="70"/>
      <c r="Q89" s="70"/>
      <c r="R89" s="70"/>
      <c r="S89" s="70"/>
      <c r="T89" s="70"/>
      <c r="U89" s="70"/>
      <c r="V89" s="13" t="str">
        <f>IF(COUNTBLANK(V84:V88)&gt;2,"DQ",SUM(V84:V88)-MAX(V84:V88))</f>
        <v>DQ</v>
      </c>
      <c r="W89" s="34" t="str">
        <f>IF(COUNTBLANK(W84:W88)&gt;1,"DQ",SUM(W84:W88)-MAX(W84:W88))</f>
        <v>DQ</v>
      </c>
      <c r="X89" s="5"/>
      <c r="AC89" s="53">
        <f t="shared" si="13"/>
        <v>78</v>
      </c>
      <c r="AD89" s="51">
        <f t="shared" si="22"/>
        <v>34</v>
      </c>
      <c r="AE89" s="26" t="str">
        <f>IFERROR(VLOOKUP($AC89,Individual!$D$2:$F$126,2,FALSE),"")</f>
        <v/>
      </c>
      <c r="AF89" s="49" t="str">
        <f>IFERROR(VLOOKUP($AC89,Individual!$D$2:$H$126,5,FALSE),"")</f>
        <v/>
      </c>
    </row>
    <row r="90" spans="1:32" x14ac:dyDescent="0.25">
      <c r="A90" s="14" t="s">
        <v>25</v>
      </c>
      <c r="B90" s="14" t="s">
        <v>48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5"/>
      <c r="AC90" s="53">
        <f t="shared" si="13"/>
        <v>79</v>
      </c>
      <c r="AD90" s="51">
        <f t="shared" si="22"/>
        <v>34</v>
      </c>
      <c r="AE90" s="26" t="str">
        <f>IFERROR(VLOOKUP($AC90,Individual!$D$2:$F$126,2,FALSE),"")</f>
        <v/>
      </c>
      <c r="AF90" s="49" t="str">
        <f>IFERROR(VLOOKUP($AC90,Individual!$D$2:$H$126,5,FALSE),"")</f>
        <v/>
      </c>
    </row>
    <row r="91" spans="1:32" ht="13" x14ac:dyDescent="0.3">
      <c r="A91" s="2" t="s">
        <v>0</v>
      </c>
      <c r="B91" s="71"/>
      <c r="C91" s="68">
        <v>1</v>
      </c>
      <c r="D91" s="68">
        <v>2</v>
      </c>
      <c r="E91" s="68">
        <v>3</v>
      </c>
      <c r="F91" s="68">
        <v>4</v>
      </c>
      <c r="G91" s="68">
        <v>5</v>
      </c>
      <c r="H91" s="68">
        <v>6</v>
      </c>
      <c r="I91" s="68">
        <v>7</v>
      </c>
      <c r="J91" s="68">
        <v>8</v>
      </c>
      <c r="K91" s="68">
        <v>9</v>
      </c>
      <c r="L91" s="7" t="s">
        <v>1</v>
      </c>
      <c r="M91" s="68">
        <v>10</v>
      </c>
      <c r="N91" s="68">
        <v>11</v>
      </c>
      <c r="O91" s="68">
        <v>12</v>
      </c>
      <c r="P91" s="68">
        <v>13</v>
      </c>
      <c r="Q91" s="68">
        <v>14</v>
      </c>
      <c r="R91" s="68">
        <v>15</v>
      </c>
      <c r="S91" s="68">
        <v>16</v>
      </c>
      <c r="T91" s="68">
        <v>17</v>
      </c>
      <c r="U91" s="68">
        <v>18</v>
      </c>
      <c r="V91" s="8" t="s">
        <v>2</v>
      </c>
      <c r="W91" s="9" t="s">
        <v>3</v>
      </c>
      <c r="X91" s="5"/>
      <c r="AC91" s="53">
        <f t="shared" si="13"/>
        <v>80</v>
      </c>
      <c r="AD91" s="51">
        <f t="shared" si="22"/>
        <v>34</v>
      </c>
      <c r="AE91" s="26" t="str">
        <f>IFERROR(VLOOKUP($AC91,Individual!$D$2:$F$126,2,FALSE),"")</f>
        <v/>
      </c>
      <c r="AF91" s="49" t="str">
        <f>IFERROR(VLOOKUP($AC91,Individual!$D$2:$H$126,5,FALSE),"")</f>
        <v/>
      </c>
    </row>
    <row r="92" spans="1:32" x14ac:dyDescent="0.25">
      <c r="A92" s="17">
        <v>1</v>
      </c>
      <c r="B92" s="48"/>
      <c r="C92" s="64"/>
      <c r="D92" s="64"/>
      <c r="E92" s="64"/>
      <c r="F92" s="64"/>
      <c r="G92" s="64"/>
      <c r="H92" s="64"/>
      <c r="I92" s="64"/>
      <c r="J92" s="64"/>
      <c r="K92" s="64"/>
      <c r="L92" s="10" t="str">
        <f>IF(COUNTBLANK(C92:K92)&gt;8,"",SUM(C92:K92))</f>
        <v/>
      </c>
      <c r="M92" s="65"/>
      <c r="N92" s="65"/>
      <c r="O92" s="65"/>
      <c r="P92" s="65"/>
      <c r="Q92" s="65"/>
      <c r="R92" s="65"/>
      <c r="S92" s="65"/>
      <c r="T92" s="65"/>
      <c r="U92" s="65"/>
      <c r="V92" s="10" t="str">
        <f>IF(COUNTBLANK(M92:U92)&gt;8,"",SUM(M92:U92))</f>
        <v/>
      </c>
      <c r="W92" s="33" t="str">
        <f>IF(AND(L92="",V92=""),"",IF(COUNT(L92,V92)&gt;0,SUM(L92,V92),0))</f>
        <v/>
      </c>
      <c r="X92" s="5"/>
      <c r="AC92" s="53">
        <f t="shared" si="13"/>
        <v>81</v>
      </c>
      <c r="AD92" s="51">
        <f t="shared" si="22"/>
        <v>34</v>
      </c>
      <c r="AE92" s="26" t="str">
        <f>IFERROR(VLOOKUP($AC92,Individual!$D$2:$F$126,2,FALSE),"")</f>
        <v/>
      </c>
      <c r="AF92" s="49" t="str">
        <f>IFERROR(VLOOKUP($AC92,Individual!$D$2:$H$126,5,FALSE),"")</f>
        <v/>
      </c>
    </row>
    <row r="93" spans="1:32" x14ac:dyDescent="0.25">
      <c r="A93" s="17">
        <v>2</v>
      </c>
      <c r="B93" s="48"/>
      <c r="C93" s="64"/>
      <c r="D93" s="64"/>
      <c r="E93" s="64"/>
      <c r="F93" s="64"/>
      <c r="G93" s="64"/>
      <c r="H93" s="64"/>
      <c r="I93" s="64"/>
      <c r="J93" s="64"/>
      <c r="K93" s="64"/>
      <c r="L93" s="10" t="str">
        <f t="shared" ref="L93:L96" si="25">IF(COUNTBLANK(C93:K93)&gt;8,"",SUM(C93:K93))</f>
        <v/>
      </c>
      <c r="M93" s="65"/>
      <c r="N93" s="65"/>
      <c r="O93" s="65"/>
      <c r="P93" s="65"/>
      <c r="Q93" s="65"/>
      <c r="R93" s="65"/>
      <c r="S93" s="65"/>
      <c r="T93" s="65"/>
      <c r="U93" s="65"/>
      <c r="V93" s="10" t="str">
        <f t="shared" ref="V93:V96" si="26">IF(COUNTBLANK(M93:U93)&gt;8,"",SUM(M93:U93))</f>
        <v/>
      </c>
      <c r="W93" s="33" t="str">
        <f>IF(AND(L93="",V93=""),"",IF(COUNT(L93,V93)&gt;0,SUM(L93,V93),0))</f>
        <v/>
      </c>
      <c r="X93" s="5"/>
      <c r="AC93" s="53">
        <f t="shared" si="13"/>
        <v>82</v>
      </c>
      <c r="AD93" s="51">
        <f t="shared" si="22"/>
        <v>34</v>
      </c>
      <c r="AE93" s="26" t="str">
        <f>IFERROR(VLOOKUP($AC93,Individual!$D$2:$F$126,2,FALSE),"")</f>
        <v/>
      </c>
      <c r="AF93" s="49" t="str">
        <f>IFERROR(VLOOKUP($AC93,Individual!$D$2:$H$126,5,FALSE),"")</f>
        <v/>
      </c>
    </row>
    <row r="94" spans="1:32" x14ac:dyDescent="0.25">
      <c r="A94" s="17">
        <v>3</v>
      </c>
      <c r="B94" s="48"/>
      <c r="C94" s="64"/>
      <c r="D94" s="64"/>
      <c r="E94" s="64"/>
      <c r="F94" s="64"/>
      <c r="G94" s="64"/>
      <c r="H94" s="64"/>
      <c r="I94" s="64"/>
      <c r="J94" s="64"/>
      <c r="K94" s="64"/>
      <c r="L94" s="10" t="str">
        <f t="shared" si="25"/>
        <v/>
      </c>
      <c r="M94" s="65"/>
      <c r="N94" s="65"/>
      <c r="O94" s="65"/>
      <c r="P94" s="65"/>
      <c r="Q94" s="65"/>
      <c r="R94" s="65"/>
      <c r="S94" s="65"/>
      <c r="T94" s="65"/>
      <c r="U94" s="65"/>
      <c r="V94" s="10" t="str">
        <f t="shared" si="26"/>
        <v/>
      </c>
      <c r="W94" s="33" t="str">
        <f>IF(AND(L94="",V94=""),"",IF(COUNT(L94,V94)&gt;0,SUM(L94,V94),0))</f>
        <v/>
      </c>
      <c r="X94" s="5"/>
      <c r="AC94" s="53">
        <f t="shared" si="13"/>
        <v>83</v>
      </c>
      <c r="AD94" s="51">
        <f t="shared" si="22"/>
        <v>34</v>
      </c>
      <c r="AE94" s="26" t="str">
        <f>IFERROR(VLOOKUP($AC94,Individual!$D$2:$F$126,2,FALSE),"")</f>
        <v/>
      </c>
      <c r="AF94" s="49" t="str">
        <f>IFERROR(VLOOKUP($AC94,Individual!$D$2:$H$126,5,FALSE),"")</f>
        <v/>
      </c>
    </row>
    <row r="95" spans="1:32" x14ac:dyDescent="0.25">
      <c r="A95" s="17">
        <v>4</v>
      </c>
      <c r="B95" s="48"/>
      <c r="C95" s="64"/>
      <c r="D95" s="64"/>
      <c r="E95" s="64"/>
      <c r="F95" s="64"/>
      <c r="G95" s="64"/>
      <c r="H95" s="64"/>
      <c r="I95" s="64"/>
      <c r="J95" s="64"/>
      <c r="K95" s="64"/>
      <c r="L95" s="10" t="str">
        <f t="shared" si="25"/>
        <v/>
      </c>
      <c r="M95" s="65"/>
      <c r="N95" s="65"/>
      <c r="O95" s="65"/>
      <c r="P95" s="65"/>
      <c r="Q95" s="65"/>
      <c r="R95" s="65"/>
      <c r="S95" s="65"/>
      <c r="T95" s="65"/>
      <c r="U95" s="65"/>
      <c r="V95" s="10" t="str">
        <f t="shared" si="26"/>
        <v/>
      </c>
      <c r="W95" s="33" t="str">
        <f>IF(AND(L95="",V95=""),"",IF(COUNT(L95,V95)&gt;0,SUM(L95,V95),0))</f>
        <v/>
      </c>
      <c r="X95" s="5"/>
      <c r="AC95" s="53">
        <f t="shared" si="13"/>
        <v>84</v>
      </c>
      <c r="AD95" s="51">
        <f t="shared" si="22"/>
        <v>34</v>
      </c>
      <c r="AE95" s="26" t="str">
        <f>IFERROR(VLOOKUP($AC95,Individual!$D$2:$F$126,2,FALSE),"")</f>
        <v/>
      </c>
      <c r="AF95" s="49" t="str">
        <f>IFERROR(VLOOKUP($AC95,Individual!$D$2:$H$126,5,FALSE),"")</f>
        <v/>
      </c>
    </row>
    <row r="96" spans="1:32" x14ac:dyDescent="0.25">
      <c r="A96" s="17">
        <v>5</v>
      </c>
      <c r="B96" s="48"/>
      <c r="C96" s="64"/>
      <c r="D96" s="64"/>
      <c r="E96" s="64"/>
      <c r="F96" s="64"/>
      <c r="G96" s="64"/>
      <c r="H96" s="64"/>
      <c r="I96" s="64"/>
      <c r="J96" s="64"/>
      <c r="K96" s="64"/>
      <c r="L96" s="10" t="str">
        <f t="shared" si="25"/>
        <v/>
      </c>
      <c r="M96" s="65"/>
      <c r="N96" s="65"/>
      <c r="O96" s="65"/>
      <c r="P96" s="65"/>
      <c r="Q96" s="65"/>
      <c r="R96" s="65"/>
      <c r="S96" s="65"/>
      <c r="T96" s="65"/>
      <c r="U96" s="65"/>
      <c r="V96" s="10" t="str">
        <f t="shared" si="26"/>
        <v/>
      </c>
      <c r="W96" s="33" t="str">
        <f>IF(AND(L96="",V96=""),"",IF(COUNT(L96,V96)&gt;0,SUM(L96,V96),0))</f>
        <v/>
      </c>
      <c r="X96" s="5"/>
      <c r="AC96" s="53">
        <f t="shared" si="13"/>
        <v>85</v>
      </c>
      <c r="AD96" s="51">
        <f t="shared" si="22"/>
        <v>34</v>
      </c>
      <c r="AE96" s="26" t="str">
        <f>IFERROR(VLOOKUP($AC96,Individual!$D$2:$F$126,2,FALSE),"")</f>
        <v/>
      </c>
      <c r="AF96" s="49" t="str">
        <f>IFERROR(VLOOKUP($AC96,Individual!$D$2:$H$126,5,FALSE),"")</f>
        <v/>
      </c>
    </row>
    <row r="97" spans="1:32" x14ac:dyDescent="0.25"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13" t="str">
        <f>IF(COUNTBLANK(L92:L96)&gt;2,"DQ",SUM(L92:L96)-MAX(L92:L96))</f>
        <v>DQ</v>
      </c>
      <c r="M97" s="70"/>
      <c r="N97" s="70"/>
      <c r="O97" s="70"/>
      <c r="P97" s="70"/>
      <c r="Q97" s="70"/>
      <c r="R97" s="70"/>
      <c r="S97" s="70"/>
      <c r="T97" s="70"/>
      <c r="U97" s="70"/>
      <c r="V97" s="13" t="str">
        <f>IF(COUNTBLANK(V92:V96)&gt;2,"DQ",SUM(V92:V96)-MAX(V92:V96))</f>
        <v>DQ</v>
      </c>
      <c r="W97" s="34" t="str">
        <f>IF(COUNTBLANK(W92:W96)&gt;1,"DQ",SUM(W92:W96)-MAX(W92:W96))</f>
        <v>DQ</v>
      </c>
      <c r="X97" s="5"/>
      <c r="AC97" s="53">
        <f t="shared" si="13"/>
        <v>86</v>
      </c>
      <c r="AD97" s="51">
        <f t="shared" si="22"/>
        <v>34</v>
      </c>
      <c r="AE97" s="26" t="str">
        <f>IFERROR(VLOOKUP($AC97,Individual!$D$2:$F$126,2,FALSE),"")</f>
        <v/>
      </c>
      <c r="AF97" s="49" t="str">
        <f>IFERROR(VLOOKUP($AC97,Individual!$D$2:$H$126,5,FALSE),"")</f>
        <v/>
      </c>
    </row>
    <row r="98" spans="1:32" x14ac:dyDescent="0.25">
      <c r="A98" s="14" t="s">
        <v>26</v>
      </c>
      <c r="B98" s="14" t="s">
        <v>48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5"/>
      <c r="AC98" s="53">
        <f t="shared" si="13"/>
        <v>87</v>
      </c>
      <c r="AD98" s="51">
        <f t="shared" si="22"/>
        <v>34</v>
      </c>
      <c r="AE98" s="26" t="str">
        <f>IFERROR(VLOOKUP($AC98,Individual!$D$2:$F$126,2,FALSE),"")</f>
        <v/>
      </c>
      <c r="AF98" s="49" t="str">
        <f>IFERROR(VLOOKUP($AC98,Individual!$D$2:$H$126,5,FALSE),"")</f>
        <v/>
      </c>
    </row>
    <row r="99" spans="1:32" ht="13" x14ac:dyDescent="0.3">
      <c r="A99" s="2" t="s">
        <v>0</v>
      </c>
      <c r="B99" s="71"/>
      <c r="C99" s="68">
        <v>1</v>
      </c>
      <c r="D99" s="68">
        <v>2</v>
      </c>
      <c r="E99" s="68">
        <v>3</v>
      </c>
      <c r="F99" s="68">
        <v>4</v>
      </c>
      <c r="G99" s="68">
        <v>5</v>
      </c>
      <c r="H99" s="68">
        <v>6</v>
      </c>
      <c r="I99" s="68">
        <v>7</v>
      </c>
      <c r="J99" s="68">
        <v>8</v>
      </c>
      <c r="K99" s="68">
        <v>9</v>
      </c>
      <c r="L99" s="7" t="s">
        <v>1</v>
      </c>
      <c r="M99" s="68">
        <v>10</v>
      </c>
      <c r="N99" s="68">
        <v>11</v>
      </c>
      <c r="O99" s="68">
        <v>12</v>
      </c>
      <c r="P99" s="68">
        <v>13</v>
      </c>
      <c r="Q99" s="68">
        <v>14</v>
      </c>
      <c r="R99" s="68">
        <v>15</v>
      </c>
      <c r="S99" s="68">
        <v>16</v>
      </c>
      <c r="T99" s="68">
        <v>17</v>
      </c>
      <c r="U99" s="68">
        <v>18</v>
      </c>
      <c r="V99" s="8" t="s">
        <v>2</v>
      </c>
      <c r="W99" s="9" t="s">
        <v>3</v>
      </c>
      <c r="X99" s="5"/>
      <c r="AC99" s="53">
        <f t="shared" si="13"/>
        <v>88</v>
      </c>
      <c r="AD99" s="51">
        <f t="shared" si="22"/>
        <v>34</v>
      </c>
      <c r="AE99" s="26" t="str">
        <f>IFERROR(VLOOKUP($AC99,Individual!$D$2:$F$126,2,FALSE),"")</f>
        <v/>
      </c>
      <c r="AF99" s="49" t="str">
        <f>IFERROR(VLOOKUP($AC99,Individual!$D$2:$H$126,5,FALSE),"")</f>
        <v/>
      </c>
    </row>
    <row r="100" spans="1:32" x14ac:dyDescent="0.25">
      <c r="A100" s="17">
        <v>1</v>
      </c>
      <c r="B100" s="48"/>
      <c r="C100" s="64"/>
      <c r="D100" s="64"/>
      <c r="E100" s="64"/>
      <c r="F100" s="64"/>
      <c r="G100" s="64"/>
      <c r="H100" s="64"/>
      <c r="I100" s="64"/>
      <c r="J100" s="64"/>
      <c r="K100" s="64"/>
      <c r="L100" s="10" t="str">
        <f>IF(COUNTBLANK(C100:K100)&gt;8,"",SUM(C100:K100))</f>
        <v/>
      </c>
      <c r="M100" s="65"/>
      <c r="N100" s="65"/>
      <c r="O100" s="65"/>
      <c r="P100" s="65"/>
      <c r="Q100" s="65"/>
      <c r="R100" s="65"/>
      <c r="S100" s="65"/>
      <c r="T100" s="65"/>
      <c r="U100" s="65"/>
      <c r="V100" s="10" t="str">
        <f>IF(COUNTBLANK(M100:U100)&gt;8,"",SUM(M100:U100))</f>
        <v/>
      </c>
      <c r="W100" s="33" t="str">
        <f>IF(AND(L100="",V100=""),"",IF(COUNT(L100,V100)&gt;0,SUM(L100,V100),0))</f>
        <v/>
      </c>
      <c r="X100" s="5"/>
      <c r="AC100" s="53">
        <f t="shared" si="13"/>
        <v>89</v>
      </c>
      <c r="AD100" s="51">
        <f t="shared" si="22"/>
        <v>34</v>
      </c>
      <c r="AE100" s="26" t="str">
        <f>IFERROR(VLOOKUP($AC100,Individual!$D$2:$F$126,2,FALSE),"")</f>
        <v/>
      </c>
      <c r="AF100" s="49" t="str">
        <f>IFERROR(VLOOKUP($AC100,Individual!$D$2:$H$126,5,FALSE),"")</f>
        <v/>
      </c>
    </row>
    <row r="101" spans="1:32" x14ac:dyDescent="0.25">
      <c r="A101" s="17">
        <v>2</v>
      </c>
      <c r="B101" s="48"/>
      <c r="C101" s="64"/>
      <c r="D101" s="64"/>
      <c r="E101" s="64"/>
      <c r="F101" s="64"/>
      <c r="G101" s="64"/>
      <c r="H101" s="64"/>
      <c r="I101" s="64"/>
      <c r="J101" s="64"/>
      <c r="K101" s="64"/>
      <c r="L101" s="10" t="str">
        <f t="shared" ref="L101:L104" si="27">IF(COUNTBLANK(C101:K101)&gt;8,"",SUM(C101:K101))</f>
        <v/>
      </c>
      <c r="M101" s="65"/>
      <c r="N101" s="65"/>
      <c r="O101" s="65"/>
      <c r="P101" s="65"/>
      <c r="Q101" s="65"/>
      <c r="R101" s="65"/>
      <c r="S101" s="65"/>
      <c r="T101" s="65"/>
      <c r="U101" s="65"/>
      <c r="V101" s="10" t="str">
        <f t="shared" ref="V101:V104" si="28">IF(COUNTBLANK(M101:U101)&gt;8,"",SUM(M101:U101))</f>
        <v/>
      </c>
      <c r="W101" s="33" t="str">
        <f>IF(AND(L101="",V101=""),"",IF(COUNT(L101,V101)&gt;0,SUM(L101,V101),0))</f>
        <v/>
      </c>
      <c r="X101" s="5"/>
      <c r="AC101" s="53">
        <f t="shared" si="13"/>
        <v>90</v>
      </c>
      <c r="AD101" s="51">
        <f t="shared" si="22"/>
        <v>34</v>
      </c>
      <c r="AE101" s="26" t="str">
        <f>IFERROR(VLOOKUP($AC101,Individual!$D$2:$F$126,2,FALSE),"")</f>
        <v/>
      </c>
      <c r="AF101" s="49" t="str">
        <f>IFERROR(VLOOKUP($AC101,Individual!$D$2:$H$126,5,FALSE),"")</f>
        <v/>
      </c>
    </row>
    <row r="102" spans="1:32" x14ac:dyDescent="0.25">
      <c r="A102" s="17">
        <v>3</v>
      </c>
      <c r="B102" s="48"/>
      <c r="C102" s="64"/>
      <c r="D102" s="64"/>
      <c r="E102" s="64"/>
      <c r="F102" s="64"/>
      <c r="G102" s="64"/>
      <c r="H102" s="64"/>
      <c r="I102" s="64"/>
      <c r="J102" s="64"/>
      <c r="K102" s="64"/>
      <c r="L102" s="10" t="str">
        <f t="shared" si="27"/>
        <v/>
      </c>
      <c r="M102" s="65"/>
      <c r="N102" s="65"/>
      <c r="O102" s="65"/>
      <c r="P102" s="65"/>
      <c r="Q102" s="65"/>
      <c r="R102" s="65"/>
      <c r="S102" s="65"/>
      <c r="T102" s="65"/>
      <c r="U102" s="65"/>
      <c r="V102" s="10" t="str">
        <f t="shared" si="28"/>
        <v/>
      </c>
      <c r="W102" s="33" t="str">
        <f>IF(AND(L102="",V102=""),"",IF(COUNT(L102,V102)&gt;0,SUM(L102,V102),0))</f>
        <v/>
      </c>
      <c r="X102" s="5"/>
      <c r="AC102" s="53">
        <f t="shared" si="13"/>
        <v>91</v>
      </c>
      <c r="AD102" s="51">
        <f t="shared" si="22"/>
        <v>34</v>
      </c>
      <c r="AE102" s="26" t="str">
        <f>IFERROR(VLOOKUP($AC102,Individual!$D$2:$F$126,2,FALSE),"")</f>
        <v/>
      </c>
      <c r="AF102" s="49" t="str">
        <f>IFERROR(VLOOKUP($AC102,Individual!$D$2:$H$126,5,FALSE),"")</f>
        <v/>
      </c>
    </row>
    <row r="103" spans="1:32" x14ac:dyDescent="0.25">
      <c r="A103" s="17">
        <v>4</v>
      </c>
      <c r="B103" s="48"/>
      <c r="C103" s="64"/>
      <c r="D103" s="64"/>
      <c r="E103" s="64"/>
      <c r="F103" s="64"/>
      <c r="G103" s="64"/>
      <c r="H103" s="64"/>
      <c r="I103" s="64"/>
      <c r="J103" s="64"/>
      <c r="K103" s="64"/>
      <c r="L103" s="10" t="str">
        <f t="shared" si="27"/>
        <v/>
      </c>
      <c r="M103" s="65"/>
      <c r="N103" s="65"/>
      <c r="O103" s="65"/>
      <c r="P103" s="65"/>
      <c r="Q103" s="65"/>
      <c r="R103" s="65"/>
      <c r="S103" s="65"/>
      <c r="T103" s="65"/>
      <c r="U103" s="65"/>
      <c r="V103" s="10" t="str">
        <f t="shared" si="28"/>
        <v/>
      </c>
      <c r="W103" s="33" t="str">
        <f>IF(AND(L103="",V103=""),"",IF(COUNT(L103,V103)&gt;0,SUM(L103,V103),0))</f>
        <v/>
      </c>
      <c r="X103" s="5"/>
      <c r="AC103" s="53">
        <f t="shared" si="13"/>
        <v>92</v>
      </c>
      <c r="AD103" s="51">
        <f t="shared" si="22"/>
        <v>34</v>
      </c>
      <c r="AE103" s="26" t="str">
        <f>IFERROR(VLOOKUP($AC103,Individual!$D$2:$F$126,2,FALSE),"")</f>
        <v/>
      </c>
      <c r="AF103" s="49" t="str">
        <f>IFERROR(VLOOKUP($AC103,Individual!$D$2:$H$126,5,FALSE),"")</f>
        <v/>
      </c>
    </row>
    <row r="104" spans="1:32" x14ac:dyDescent="0.25">
      <c r="A104" s="17">
        <v>5</v>
      </c>
      <c r="B104" s="48"/>
      <c r="C104" s="64"/>
      <c r="D104" s="64"/>
      <c r="E104" s="64"/>
      <c r="F104" s="64"/>
      <c r="G104" s="64"/>
      <c r="H104" s="64"/>
      <c r="I104" s="64"/>
      <c r="J104" s="64"/>
      <c r="K104" s="64"/>
      <c r="L104" s="10" t="str">
        <f t="shared" si="27"/>
        <v/>
      </c>
      <c r="M104" s="65"/>
      <c r="N104" s="65"/>
      <c r="O104" s="65"/>
      <c r="P104" s="65"/>
      <c r="Q104" s="65"/>
      <c r="R104" s="65"/>
      <c r="S104" s="65"/>
      <c r="T104" s="65"/>
      <c r="U104" s="65"/>
      <c r="V104" s="10" t="str">
        <f t="shared" si="28"/>
        <v/>
      </c>
      <c r="W104" s="33" t="str">
        <f>IF(AND(L104="",V104=""),"",IF(COUNT(L104,V104)&gt;0,SUM(L104,V104),0))</f>
        <v/>
      </c>
      <c r="X104" s="5"/>
      <c r="AC104" s="53">
        <f t="shared" si="13"/>
        <v>93</v>
      </c>
      <c r="AD104" s="51">
        <f t="shared" si="22"/>
        <v>34</v>
      </c>
      <c r="AE104" s="26" t="str">
        <f>IFERROR(VLOOKUP($AC104,Individual!$D$2:$F$126,2,FALSE),"")</f>
        <v/>
      </c>
      <c r="AF104" s="49" t="str">
        <f>IFERROR(VLOOKUP($AC104,Individual!$D$2:$H$126,5,FALSE),"")</f>
        <v/>
      </c>
    </row>
    <row r="105" spans="1:32" x14ac:dyDescent="0.25"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13" t="str">
        <f>IF(COUNTBLANK(L100:L104)&gt;2,"DQ",SUM(L100:L104)-MAX(L100:L104))</f>
        <v>DQ</v>
      </c>
      <c r="M105" s="70"/>
      <c r="N105" s="70"/>
      <c r="O105" s="70"/>
      <c r="P105" s="70"/>
      <c r="Q105" s="70"/>
      <c r="R105" s="70"/>
      <c r="S105" s="70"/>
      <c r="T105" s="70"/>
      <c r="U105" s="70"/>
      <c r="V105" s="13" t="str">
        <f>IF(COUNTBLANK(V100:V104)&gt;2,"DQ",SUM(V100:V104)-MAX(V100:V104))</f>
        <v>DQ</v>
      </c>
      <c r="W105" s="34" t="str">
        <f>IF(COUNTBLANK(W100:W104)&gt;1,"DQ",SUM(W100:W104)-MAX(W100:W104))</f>
        <v>DQ</v>
      </c>
      <c r="X105" s="5"/>
      <c r="AC105" s="53">
        <f t="shared" si="13"/>
        <v>94</v>
      </c>
      <c r="AD105" s="51">
        <f t="shared" si="22"/>
        <v>34</v>
      </c>
      <c r="AE105" s="26" t="str">
        <f>IFERROR(VLOOKUP($AC105,Individual!$D$2:$F$126,2,FALSE),"")</f>
        <v/>
      </c>
      <c r="AF105" s="49" t="str">
        <f>IFERROR(VLOOKUP($AC105,Individual!$D$2:$H$126,5,FALSE),"")</f>
        <v/>
      </c>
    </row>
    <row r="106" spans="1:32" x14ac:dyDescent="0.25">
      <c r="A106" s="14" t="s">
        <v>27</v>
      </c>
      <c r="B106" s="14" t="s">
        <v>48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5"/>
      <c r="AC106" s="53">
        <f t="shared" si="13"/>
        <v>95</v>
      </c>
      <c r="AD106" s="51">
        <f t="shared" si="22"/>
        <v>34</v>
      </c>
      <c r="AE106" s="26" t="str">
        <f>IFERROR(VLOOKUP($AC106,Individual!$D$2:$F$126,2,FALSE),"")</f>
        <v/>
      </c>
      <c r="AF106" s="49" t="str">
        <f>IFERROR(VLOOKUP($AC106,Individual!$D$2:$H$126,5,FALSE),"")</f>
        <v/>
      </c>
    </row>
    <row r="107" spans="1:32" ht="13" x14ac:dyDescent="0.3">
      <c r="A107" s="2" t="s">
        <v>0</v>
      </c>
      <c r="B107" s="71"/>
      <c r="C107" s="68">
        <v>1</v>
      </c>
      <c r="D107" s="68">
        <v>2</v>
      </c>
      <c r="E107" s="68">
        <v>3</v>
      </c>
      <c r="F107" s="68">
        <v>4</v>
      </c>
      <c r="G107" s="68">
        <v>5</v>
      </c>
      <c r="H107" s="68">
        <v>6</v>
      </c>
      <c r="I107" s="68">
        <v>7</v>
      </c>
      <c r="J107" s="68">
        <v>8</v>
      </c>
      <c r="K107" s="68">
        <v>9</v>
      </c>
      <c r="L107" s="7" t="s">
        <v>1</v>
      </c>
      <c r="M107" s="68">
        <v>10</v>
      </c>
      <c r="N107" s="68">
        <v>11</v>
      </c>
      <c r="O107" s="68">
        <v>12</v>
      </c>
      <c r="P107" s="68">
        <v>13</v>
      </c>
      <c r="Q107" s="68">
        <v>14</v>
      </c>
      <c r="R107" s="68">
        <v>15</v>
      </c>
      <c r="S107" s="68">
        <v>16</v>
      </c>
      <c r="T107" s="68">
        <v>17</v>
      </c>
      <c r="U107" s="68">
        <v>18</v>
      </c>
      <c r="V107" s="8" t="s">
        <v>2</v>
      </c>
      <c r="W107" s="9" t="s">
        <v>3</v>
      </c>
      <c r="X107" s="5"/>
      <c r="AC107" s="53">
        <f t="shared" si="13"/>
        <v>96</v>
      </c>
      <c r="AD107" s="51">
        <f t="shared" si="22"/>
        <v>34</v>
      </c>
      <c r="AE107" s="26" t="str">
        <f>IFERROR(VLOOKUP($AC107,Individual!$D$2:$F$126,2,FALSE),"")</f>
        <v/>
      </c>
      <c r="AF107" s="49" t="str">
        <f>IFERROR(VLOOKUP($AC107,Individual!$D$2:$H$126,5,FALSE),"")</f>
        <v/>
      </c>
    </row>
    <row r="108" spans="1:32" x14ac:dyDescent="0.25">
      <c r="A108" s="17">
        <v>1</v>
      </c>
      <c r="B108" s="48"/>
      <c r="C108" s="64"/>
      <c r="D108" s="64"/>
      <c r="E108" s="64"/>
      <c r="F108" s="64"/>
      <c r="G108" s="64"/>
      <c r="H108" s="64"/>
      <c r="I108" s="64"/>
      <c r="J108" s="64"/>
      <c r="K108" s="64"/>
      <c r="L108" s="10" t="str">
        <f>IF(COUNTBLANK(C108:K108)&gt;8,"",SUM(C108:K108))</f>
        <v/>
      </c>
      <c r="M108" s="65"/>
      <c r="N108" s="65"/>
      <c r="O108" s="65"/>
      <c r="P108" s="65"/>
      <c r="Q108" s="65"/>
      <c r="R108" s="65"/>
      <c r="S108" s="65"/>
      <c r="T108" s="65"/>
      <c r="U108" s="65"/>
      <c r="V108" s="10" t="str">
        <f>IF(COUNTBLANK(M108:U108)&gt;8,"",SUM(M108:U108))</f>
        <v/>
      </c>
      <c r="W108" s="33" t="str">
        <f>IF(AND(L108="",V108=""),"",IF(COUNT(L108,V108)&gt;0,SUM(L108,V108),0))</f>
        <v/>
      </c>
      <c r="X108" s="5"/>
      <c r="AC108" s="53">
        <f t="shared" si="13"/>
        <v>97</v>
      </c>
      <c r="AD108" s="51">
        <f t="shared" si="22"/>
        <v>34</v>
      </c>
      <c r="AE108" s="26" t="str">
        <f>IFERROR(VLOOKUP($AC108,Individual!$D$2:$F$126,2,FALSE),"")</f>
        <v/>
      </c>
      <c r="AF108" s="49" t="str">
        <f>IFERROR(VLOOKUP($AC108,Individual!$D$2:$H$126,5,FALSE),"")</f>
        <v/>
      </c>
    </row>
    <row r="109" spans="1:32" x14ac:dyDescent="0.25">
      <c r="A109" s="17">
        <v>2</v>
      </c>
      <c r="B109" s="48"/>
      <c r="C109" s="64"/>
      <c r="D109" s="64"/>
      <c r="E109" s="64"/>
      <c r="F109" s="64"/>
      <c r="G109" s="64"/>
      <c r="H109" s="64"/>
      <c r="I109" s="64"/>
      <c r="J109" s="64"/>
      <c r="K109" s="64"/>
      <c r="L109" s="10" t="str">
        <f t="shared" ref="L109:L112" si="29">IF(COUNTBLANK(C109:K109)&gt;8,"",SUM(C109:K109))</f>
        <v/>
      </c>
      <c r="M109" s="65"/>
      <c r="N109" s="65"/>
      <c r="O109" s="65"/>
      <c r="P109" s="65"/>
      <c r="Q109" s="65"/>
      <c r="R109" s="65"/>
      <c r="S109" s="65"/>
      <c r="T109" s="65"/>
      <c r="U109" s="65"/>
      <c r="V109" s="10" t="str">
        <f t="shared" ref="V109:V112" si="30">IF(COUNTBLANK(M109:U109)&gt;8,"",SUM(M109:U109))</f>
        <v/>
      </c>
      <c r="W109" s="33" t="str">
        <f>IF(AND(L109="",V109=""),"",IF(COUNT(L109,V109)&gt;0,SUM(L109,V109),0))</f>
        <v/>
      </c>
      <c r="X109" s="5"/>
      <c r="AC109" s="53">
        <f t="shared" si="13"/>
        <v>98</v>
      </c>
      <c r="AD109" s="51">
        <f t="shared" si="22"/>
        <v>34</v>
      </c>
      <c r="AE109" s="26" t="str">
        <f>IFERROR(VLOOKUP($AC109,Individual!$D$2:$F$126,2,FALSE),"")</f>
        <v/>
      </c>
      <c r="AF109" s="49" t="str">
        <f>IFERROR(VLOOKUP($AC109,Individual!$D$2:$H$126,5,FALSE),"")</f>
        <v/>
      </c>
    </row>
    <row r="110" spans="1:32" x14ac:dyDescent="0.25">
      <c r="A110" s="17">
        <v>3</v>
      </c>
      <c r="B110" s="48"/>
      <c r="C110" s="64"/>
      <c r="D110" s="64"/>
      <c r="E110" s="64"/>
      <c r="F110" s="64"/>
      <c r="G110" s="64"/>
      <c r="H110" s="64"/>
      <c r="I110" s="64"/>
      <c r="J110" s="64"/>
      <c r="K110" s="64"/>
      <c r="L110" s="10" t="str">
        <f t="shared" si="29"/>
        <v/>
      </c>
      <c r="M110" s="65"/>
      <c r="N110" s="65"/>
      <c r="O110" s="65"/>
      <c r="P110" s="65"/>
      <c r="Q110" s="65"/>
      <c r="R110" s="65"/>
      <c r="S110" s="65"/>
      <c r="T110" s="65"/>
      <c r="U110" s="65"/>
      <c r="V110" s="10" t="str">
        <f t="shared" si="30"/>
        <v/>
      </c>
      <c r="W110" s="33" t="str">
        <f>IF(AND(L110="",V110=""),"",IF(COUNT(L110,V110)&gt;0,SUM(L110,V110),0))</f>
        <v/>
      </c>
      <c r="X110" s="5"/>
      <c r="AC110" s="53">
        <f t="shared" si="13"/>
        <v>99</v>
      </c>
      <c r="AD110" s="51">
        <f t="shared" si="22"/>
        <v>34</v>
      </c>
      <c r="AE110" s="26" t="str">
        <f>IFERROR(VLOOKUP($AC110,Individual!$D$2:$F$126,2,FALSE),"")</f>
        <v/>
      </c>
      <c r="AF110" s="49" t="str">
        <f>IFERROR(VLOOKUP($AC110,Individual!$D$2:$H$126,5,FALSE),"")</f>
        <v/>
      </c>
    </row>
    <row r="111" spans="1:32" x14ac:dyDescent="0.25">
      <c r="A111" s="17">
        <v>4</v>
      </c>
      <c r="B111" s="48"/>
      <c r="C111" s="64"/>
      <c r="D111" s="64"/>
      <c r="E111" s="64"/>
      <c r="F111" s="64"/>
      <c r="G111" s="64"/>
      <c r="H111" s="64"/>
      <c r="I111" s="64"/>
      <c r="J111" s="64"/>
      <c r="K111" s="64"/>
      <c r="L111" s="10" t="str">
        <f t="shared" si="29"/>
        <v/>
      </c>
      <c r="M111" s="65"/>
      <c r="N111" s="65"/>
      <c r="O111" s="65"/>
      <c r="P111" s="65"/>
      <c r="Q111" s="65"/>
      <c r="R111" s="65"/>
      <c r="S111" s="65"/>
      <c r="T111" s="65"/>
      <c r="U111" s="65"/>
      <c r="V111" s="10" t="str">
        <f t="shared" si="30"/>
        <v/>
      </c>
      <c r="W111" s="33" t="str">
        <f>IF(AND(L111="",V111=""),"",IF(COUNT(L111,V111)&gt;0,SUM(L111,V111),0))</f>
        <v/>
      </c>
      <c r="X111" s="5"/>
      <c r="AC111" s="53">
        <f t="shared" si="13"/>
        <v>100</v>
      </c>
      <c r="AD111" s="51">
        <f t="shared" si="22"/>
        <v>34</v>
      </c>
      <c r="AE111" s="26" t="str">
        <f>IFERROR(VLOOKUP($AC111,Individual!$D$2:$F$126,2,FALSE),"")</f>
        <v/>
      </c>
      <c r="AF111" s="49" t="str">
        <f>IFERROR(VLOOKUP($AC111,Individual!$D$2:$H$126,5,FALSE),"")</f>
        <v/>
      </c>
    </row>
    <row r="112" spans="1:32" x14ac:dyDescent="0.25">
      <c r="A112" s="17">
        <v>5</v>
      </c>
      <c r="B112" s="48"/>
      <c r="C112" s="64"/>
      <c r="D112" s="64"/>
      <c r="E112" s="64"/>
      <c r="F112" s="64"/>
      <c r="G112" s="64"/>
      <c r="H112" s="64"/>
      <c r="I112" s="64"/>
      <c r="J112" s="64"/>
      <c r="K112" s="64"/>
      <c r="L112" s="10" t="str">
        <f t="shared" si="29"/>
        <v/>
      </c>
      <c r="M112" s="65"/>
      <c r="N112" s="65"/>
      <c r="O112" s="65"/>
      <c r="P112" s="65"/>
      <c r="Q112" s="65"/>
      <c r="R112" s="65"/>
      <c r="S112" s="65"/>
      <c r="T112" s="65"/>
      <c r="U112" s="65"/>
      <c r="V112" s="10" t="str">
        <f t="shared" si="30"/>
        <v/>
      </c>
      <c r="W112" s="33" t="str">
        <f>IF(AND(L112="",V112=""),"",IF(COUNT(L112,V112)&gt;0,SUM(L112,V112),0))</f>
        <v/>
      </c>
      <c r="X112" s="5"/>
      <c r="AC112" s="53">
        <f t="shared" ref="AC112:AC136" si="31">+AC111+1</f>
        <v>101</v>
      </c>
      <c r="AD112" s="51">
        <f t="shared" si="22"/>
        <v>34</v>
      </c>
      <c r="AE112" s="26" t="str">
        <f>IFERROR(VLOOKUP($AC112,Individual!$D$2:$F$126,2,FALSE),"")</f>
        <v/>
      </c>
      <c r="AF112" s="49" t="str">
        <f>IFERROR(VLOOKUP($AC112,Individual!$D$2:$H$126,5,FALSE),"")</f>
        <v/>
      </c>
    </row>
    <row r="113" spans="1:32" x14ac:dyDescent="0.25"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13" t="str">
        <f>IF(COUNTBLANK(L108:L112)&gt;2,"DQ",SUM(L108:L112)-MAX(L108:L112))</f>
        <v>DQ</v>
      </c>
      <c r="M113" s="70"/>
      <c r="N113" s="70"/>
      <c r="O113" s="70"/>
      <c r="P113" s="70"/>
      <c r="Q113" s="70"/>
      <c r="R113" s="70"/>
      <c r="S113" s="70"/>
      <c r="T113" s="70"/>
      <c r="U113" s="70"/>
      <c r="V113" s="13" t="str">
        <f>IF(COUNTBLANK(V108:V112)&gt;2,"DQ",SUM(V108:V112)-MAX(V108:V112))</f>
        <v>DQ</v>
      </c>
      <c r="W113" s="34" t="str">
        <f>IF(COUNTBLANK(W108:W112)&gt;1,"DQ",SUM(W108:W112)-MAX(W108:W112))</f>
        <v>DQ</v>
      </c>
      <c r="X113" s="5"/>
      <c r="AC113" s="53">
        <f t="shared" si="31"/>
        <v>102</v>
      </c>
      <c r="AD113" s="51">
        <f t="shared" si="22"/>
        <v>34</v>
      </c>
      <c r="AE113" s="26" t="str">
        <f>IFERROR(VLOOKUP($AC113,Individual!$D$2:$F$126,2,FALSE),"")</f>
        <v/>
      </c>
      <c r="AF113" s="49" t="str">
        <f>IFERROR(VLOOKUP($AC113,Individual!$D$2:$H$126,5,FALSE),"")</f>
        <v/>
      </c>
    </row>
    <row r="114" spans="1:32" x14ac:dyDescent="0.25">
      <c r="A114" s="14" t="s">
        <v>28</v>
      </c>
      <c r="B114" s="14" t="s">
        <v>48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5"/>
      <c r="AC114" s="53">
        <f t="shared" si="31"/>
        <v>103</v>
      </c>
      <c r="AD114" s="51">
        <f t="shared" si="22"/>
        <v>34</v>
      </c>
      <c r="AE114" s="26" t="str">
        <f>IFERROR(VLOOKUP($AC114,Individual!$D$2:$F$126,2,FALSE),"")</f>
        <v/>
      </c>
      <c r="AF114" s="49" t="str">
        <f>IFERROR(VLOOKUP($AC114,Individual!$D$2:$H$126,5,FALSE),"")</f>
        <v/>
      </c>
    </row>
    <row r="115" spans="1:32" ht="13" x14ac:dyDescent="0.3">
      <c r="A115" s="2" t="s">
        <v>0</v>
      </c>
      <c r="B115" s="71"/>
      <c r="C115" s="68">
        <v>1</v>
      </c>
      <c r="D115" s="68">
        <v>2</v>
      </c>
      <c r="E115" s="68">
        <v>3</v>
      </c>
      <c r="F115" s="68">
        <v>4</v>
      </c>
      <c r="G115" s="68">
        <v>5</v>
      </c>
      <c r="H115" s="68">
        <v>6</v>
      </c>
      <c r="I115" s="68">
        <v>7</v>
      </c>
      <c r="J115" s="68">
        <v>8</v>
      </c>
      <c r="K115" s="68">
        <v>9</v>
      </c>
      <c r="L115" s="7" t="s">
        <v>1</v>
      </c>
      <c r="M115" s="68">
        <v>10</v>
      </c>
      <c r="N115" s="68">
        <v>11</v>
      </c>
      <c r="O115" s="68">
        <v>12</v>
      </c>
      <c r="P115" s="68">
        <v>13</v>
      </c>
      <c r="Q115" s="68">
        <v>14</v>
      </c>
      <c r="R115" s="68">
        <v>15</v>
      </c>
      <c r="S115" s="68">
        <v>16</v>
      </c>
      <c r="T115" s="68">
        <v>17</v>
      </c>
      <c r="U115" s="68">
        <v>18</v>
      </c>
      <c r="V115" s="8" t="s">
        <v>2</v>
      </c>
      <c r="W115" s="9" t="s">
        <v>3</v>
      </c>
      <c r="X115" s="5"/>
      <c r="AC115" s="53">
        <f t="shared" si="31"/>
        <v>104</v>
      </c>
      <c r="AD115" s="51">
        <f t="shared" si="22"/>
        <v>34</v>
      </c>
      <c r="AE115" s="26" t="str">
        <f>IFERROR(VLOOKUP($AC115,Individual!$D$2:$F$126,2,FALSE),"")</f>
        <v/>
      </c>
      <c r="AF115" s="49" t="str">
        <f>IFERROR(VLOOKUP($AC115,Individual!$D$2:$H$126,5,FALSE),"")</f>
        <v/>
      </c>
    </row>
    <row r="116" spans="1:32" x14ac:dyDescent="0.25">
      <c r="A116" s="17">
        <v>1</v>
      </c>
      <c r="B116" s="48"/>
      <c r="C116" s="64"/>
      <c r="D116" s="64"/>
      <c r="E116" s="64"/>
      <c r="F116" s="64"/>
      <c r="G116" s="64"/>
      <c r="H116" s="64"/>
      <c r="I116" s="64"/>
      <c r="J116" s="64"/>
      <c r="K116" s="64"/>
      <c r="L116" s="10" t="str">
        <f>IF(COUNTBLANK(C116:K116)&gt;8,"",SUM(C116:K116))</f>
        <v/>
      </c>
      <c r="M116" s="65"/>
      <c r="N116" s="65"/>
      <c r="O116" s="65"/>
      <c r="P116" s="65"/>
      <c r="Q116" s="65"/>
      <c r="R116" s="65"/>
      <c r="S116" s="65"/>
      <c r="T116" s="65"/>
      <c r="U116" s="65"/>
      <c r="V116" s="10" t="str">
        <f>IF(COUNTBLANK(M116:U116)&gt;8,"",SUM(M116:U116))</f>
        <v/>
      </c>
      <c r="W116" s="33" t="str">
        <f>IF(AND(L116="",V116=""),"",IF(COUNT(L116,V116)&gt;0,SUM(L116,V116),0))</f>
        <v/>
      </c>
      <c r="X116" s="5"/>
      <c r="AC116" s="53">
        <f t="shared" si="31"/>
        <v>105</v>
      </c>
      <c r="AD116" s="51">
        <f t="shared" si="22"/>
        <v>34</v>
      </c>
      <c r="AE116" s="26" t="str">
        <f>IFERROR(VLOOKUP($AC116,Individual!$D$2:$F$126,2,FALSE),"")</f>
        <v/>
      </c>
      <c r="AF116" s="49" t="str">
        <f>IFERROR(VLOOKUP($AC116,Individual!$D$2:$H$126,5,FALSE),"")</f>
        <v/>
      </c>
    </row>
    <row r="117" spans="1:32" x14ac:dyDescent="0.25">
      <c r="A117" s="17">
        <v>2</v>
      </c>
      <c r="B117" s="48"/>
      <c r="C117" s="64"/>
      <c r="D117" s="64"/>
      <c r="E117" s="64"/>
      <c r="F117" s="64"/>
      <c r="G117" s="64"/>
      <c r="H117" s="64"/>
      <c r="I117" s="64"/>
      <c r="J117" s="64"/>
      <c r="K117" s="64"/>
      <c r="L117" s="10" t="str">
        <f t="shared" ref="L117:L120" si="32">IF(COUNTBLANK(C117:K117)&gt;8,"",SUM(C117:K117))</f>
        <v/>
      </c>
      <c r="M117" s="65"/>
      <c r="N117" s="65"/>
      <c r="O117" s="65"/>
      <c r="P117" s="65"/>
      <c r="Q117" s="65"/>
      <c r="R117" s="65"/>
      <c r="S117" s="65"/>
      <c r="T117" s="65"/>
      <c r="U117" s="65"/>
      <c r="V117" s="10" t="str">
        <f t="shared" ref="V117:V120" si="33">IF(COUNTBLANK(M117:U117)&gt;8,"",SUM(M117:U117))</f>
        <v/>
      </c>
      <c r="W117" s="33" t="str">
        <f>IF(AND(L117="",V117=""),"",IF(COUNT(L117,V117)&gt;0,SUM(L117,V117),0))</f>
        <v/>
      </c>
      <c r="X117" s="5"/>
      <c r="AC117" s="53">
        <f t="shared" si="31"/>
        <v>106</v>
      </c>
      <c r="AD117" s="51">
        <f t="shared" si="22"/>
        <v>34</v>
      </c>
      <c r="AE117" s="26" t="str">
        <f>IFERROR(VLOOKUP($AC117,Individual!$D$2:$F$126,2,FALSE),"")</f>
        <v/>
      </c>
      <c r="AF117" s="49" t="str">
        <f>IFERROR(VLOOKUP($AC117,Individual!$D$2:$H$126,5,FALSE),"")</f>
        <v/>
      </c>
    </row>
    <row r="118" spans="1:32" x14ac:dyDescent="0.25">
      <c r="A118" s="17">
        <v>3</v>
      </c>
      <c r="B118" s="48"/>
      <c r="C118" s="64"/>
      <c r="D118" s="64"/>
      <c r="E118" s="64"/>
      <c r="F118" s="64"/>
      <c r="G118" s="64"/>
      <c r="H118" s="64"/>
      <c r="I118" s="64"/>
      <c r="J118" s="64"/>
      <c r="K118" s="64"/>
      <c r="L118" s="10" t="str">
        <f t="shared" si="32"/>
        <v/>
      </c>
      <c r="M118" s="65"/>
      <c r="N118" s="65"/>
      <c r="O118" s="65"/>
      <c r="P118" s="65"/>
      <c r="Q118" s="65"/>
      <c r="R118" s="65"/>
      <c r="S118" s="65"/>
      <c r="T118" s="65"/>
      <c r="U118" s="65"/>
      <c r="V118" s="10" t="str">
        <f t="shared" si="33"/>
        <v/>
      </c>
      <c r="W118" s="33" t="str">
        <f>IF(AND(L118="",V118=""),"",IF(COUNT(L118,V118)&gt;0,SUM(L118,V118),0))</f>
        <v/>
      </c>
      <c r="X118" s="5"/>
      <c r="AC118" s="53">
        <f t="shared" si="31"/>
        <v>107</v>
      </c>
      <c r="AD118" s="51">
        <f t="shared" si="22"/>
        <v>34</v>
      </c>
      <c r="AE118" s="26" t="str">
        <f>IFERROR(VLOOKUP($AC118,Individual!$D$2:$F$126,2,FALSE),"")</f>
        <v/>
      </c>
      <c r="AF118" s="49" t="str">
        <f>IFERROR(VLOOKUP($AC118,Individual!$D$2:$H$126,5,FALSE),"")</f>
        <v/>
      </c>
    </row>
    <row r="119" spans="1:32" x14ac:dyDescent="0.25">
      <c r="A119" s="17">
        <v>4</v>
      </c>
      <c r="B119" s="48"/>
      <c r="C119" s="64"/>
      <c r="D119" s="64"/>
      <c r="E119" s="64"/>
      <c r="F119" s="64"/>
      <c r="G119" s="64"/>
      <c r="H119" s="64"/>
      <c r="I119" s="64"/>
      <c r="J119" s="64"/>
      <c r="K119" s="64"/>
      <c r="L119" s="10" t="str">
        <f t="shared" si="32"/>
        <v/>
      </c>
      <c r="M119" s="65"/>
      <c r="N119" s="65"/>
      <c r="O119" s="65"/>
      <c r="P119" s="65"/>
      <c r="Q119" s="65"/>
      <c r="R119" s="65"/>
      <c r="S119" s="65"/>
      <c r="T119" s="65"/>
      <c r="U119" s="65"/>
      <c r="V119" s="10" t="str">
        <f t="shared" si="33"/>
        <v/>
      </c>
      <c r="W119" s="33" t="str">
        <f>IF(AND(L119="",V119=""),"",IF(COUNT(L119,V119)&gt;0,SUM(L119,V119),0))</f>
        <v/>
      </c>
      <c r="X119" s="5"/>
      <c r="AC119" s="53">
        <f t="shared" si="31"/>
        <v>108</v>
      </c>
      <c r="AD119" s="51">
        <f t="shared" si="22"/>
        <v>34</v>
      </c>
      <c r="AE119" s="26" t="str">
        <f>IFERROR(VLOOKUP($AC119,Individual!$D$2:$F$126,2,FALSE),"")</f>
        <v/>
      </c>
      <c r="AF119" s="49" t="str">
        <f>IFERROR(VLOOKUP($AC119,Individual!$D$2:$H$126,5,FALSE),"")</f>
        <v/>
      </c>
    </row>
    <row r="120" spans="1:32" x14ac:dyDescent="0.25">
      <c r="A120" s="17">
        <v>5</v>
      </c>
      <c r="B120" s="48"/>
      <c r="C120" s="64"/>
      <c r="D120" s="64"/>
      <c r="E120" s="64"/>
      <c r="F120" s="64"/>
      <c r="G120" s="64"/>
      <c r="H120" s="64"/>
      <c r="I120" s="64"/>
      <c r="J120" s="64"/>
      <c r="K120" s="64"/>
      <c r="L120" s="10" t="str">
        <f t="shared" si="32"/>
        <v/>
      </c>
      <c r="M120" s="65"/>
      <c r="N120" s="65"/>
      <c r="O120" s="65"/>
      <c r="P120" s="65"/>
      <c r="Q120" s="65"/>
      <c r="R120" s="65"/>
      <c r="S120" s="65"/>
      <c r="T120" s="65"/>
      <c r="U120" s="65"/>
      <c r="V120" s="10" t="str">
        <f t="shared" si="33"/>
        <v/>
      </c>
      <c r="W120" s="33" t="str">
        <f>IF(AND(L120="",V120=""),"",IF(COUNT(L120,V120)&gt;0,SUM(L120,V120),0))</f>
        <v/>
      </c>
      <c r="X120" s="5"/>
      <c r="AC120" s="53">
        <f t="shared" si="31"/>
        <v>109</v>
      </c>
      <c r="AD120" s="51">
        <f t="shared" si="22"/>
        <v>34</v>
      </c>
      <c r="AE120" s="26" t="str">
        <f>IFERROR(VLOOKUP($AC120,Individual!$D$2:$F$126,2,FALSE),"")</f>
        <v/>
      </c>
      <c r="AF120" s="49" t="str">
        <f>IFERROR(VLOOKUP($AC120,Individual!$D$2:$H$126,5,FALSE),"")</f>
        <v/>
      </c>
    </row>
    <row r="121" spans="1:32" x14ac:dyDescent="0.25"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13" t="str">
        <f>IF(COUNTBLANK(L116:L120)&gt;2,"DQ",SUM(L116:L120)-MAX(L116:L120))</f>
        <v>DQ</v>
      </c>
      <c r="M121" s="70"/>
      <c r="N121" s="70"/>
      <c r="O121" s="70"/>
      <c r="P121" s="70"/>
      <c r="Q121" s="70"/>
      <c r="R121" s="70"/>
      <c r="S121" s="70"/>
      <c r="T121" s="70"/>
      <c r="U121" s="70"/>
      <c r="V121" s="13" t="str">
        <f>IF(COUNTBLANK(V116:V120)&gt;2,"DQ",SUM(V116:V120)-MAX(V116:V120))</f>
        <v>DQ</v>
      </c>
      <c r="W121" s="34" t="str">
        <f>IF(COUNTBLANK(W116:W120)&gt;1,"DQ",SUM(W116:W120)-MAX(W116:W120))</f>
        <v>DQ</v>
      </c>
      <c r="X121" s="5"/>
      <c r="AC121" s="53">
        <f t="shared" si="31"/>
        <v>110</v>
      </c>
      <c r="AD121" s="51">
        <f t="shared" si="22"/>
        <v>34</v>
      </c>
      <c r="AE121" s="26" t="str">
        <f>IFERROR(VLOOKUP($AC121,Individual!$D$2:$F$126,2,FALSE),"")</f>
        <v/>
      </c>
      <c r="AF121" s="49" t="str">
        <f>IFERROR(VLOOKUP($AC121,Individual!$D$2:$H$126,5,FALSE),"")</f>
        <v/>
      </c>
    </row>
    <row r="122" spans="1:32" x14ac:dyDescent="0.25">
      <c r="A122" s="14" t="s">
        <v>29</v>
      </c>
      <c r="B122" s="14" t="s">
        <v>48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5"/>
      <c r="AC122" s="53">
        <f t="shared" si="31"/>
        <v>111</v>
      </c>
      <c r="AD122" s="51">
        <f t="shared" si="22"/>
        <v>34</v>
      </c>
      <c r="AE122" s="26" t="str">
        <f>IFERROR(VLOOKUP($AC122,Individual!$D$2:$F$126,2,FALSE),"")</f>
        <v/>
      </c>
      <c r="AF122" s="49" t="str">
        <f>IFERROR(VLOOKUP($AC122,Individual!$D$2:$H$126,5,FALSE),"")</f>
        <v/>
      </c>
    </row>
    <row r="123" spans="1:32" ht="13" x14ac:dyDescent="0.3">
      <c r="A123" s="2" t="s">
        <v>0</v>
      </c>
      <c r="B123" s="71"/>
      <c r="C123" s="68">
        <v>1</v>
      </c>
      <c r="D123" s="68">
        <v>2</v>
      </c>
      <c r="E123" s="68">
        <v>3</v>
      </c>
      <c r="F123" s="68">
        <v>4</v>
      </c>
      <c r="G123" s="68">
        <v>5</v>
      </c>
      <c r="H123" s="68">
        <v>6</v>
      </c>
      <c r="I123" s="68">
        <v>7</v>
      </c>
      <c r="J123" s="68">
        <v>8</v>
      </c>
      <c r="K123" s="68">
        <v>9</v>
      </c>
      <c r="L123" s="7" t="s">
        <v>1</v>
      </c>
      <c r="M123" s="68">
        <v>10</v>
      </c>
      <c r="N123" s="68">
        <v>11</v>
      </c>
      <c r="O123" s="68">
        <v>12</v>
      </c>
      <c r="P123" s="68">
        <v>13</v>
      </c>
      <c r="Q123" s="68">
        <v>14</v>
      </c>
      <c r="R123" s="68">
        <v>15</v>
      </c>
      <c r="S123" s="68">
        <v>16</v>
      </c>
      <c r="T123" s="68">
        <v>17</v>
      </c>
      <c r="U123" s="68">
        <v>18</v>
      </c>
      <c r="V123" s="8" t="s">
        <v>2</v>
      </c>
      <c r="W123" s="9" t="s">
        <v>3</v>
      </c>
      <c r="X123" s="5"/>
      <c r="AC123" s="53">
        <f t="shared" si="31"/>
        <v>112</v>
      </c>
      <c r="AD123" s="51">
        <f t="shared" si="22"/>
        <v>34</v>
      </c>
      <c r="AE123" s="26" t="str">
        <f>IFERROR(VLOOKUP($AC123,Individual!$D$2:$F$126,2,FALSE),"")</f>
        <v/>
      </c>
      <c r="AF123" s="49" t="str">
        <f>IFERROR(VLOOKUP($AC123,Individual!$D$2:$H$126,5,FALSE),"")</f>
        <v/>
      </c>
    </row>
    <row r="124" spans="1:32" x14ac:dyDescent="0.25">
      <c r="A124" s="17">
        <v>1</v>
      </c>
      <c r="B124" s="48"/>
      <c r="C124" s="64"/>
      <c r="D124" s="64"/>
      <c r="E124" s="64"/>
      <c r="F124" s="64"/>
      <c r="G124" s="64"/>
      <c r="H124" s="64"/>
      <c r="I124" s="64"/>
      <c r="J124" s="64"/>
      <c r="K124" s="64"/>
      <c r="L124" s="10" t="str">
        <f>IF(COUNTBLANK(C124:K124)&gt;8,"",SUM(C124:K124))</f>
        <v/>
      </c>
      <c r="M124" s="65"/>
      <c r="N124" s="65"/>
      <c r="O124" s="65"/>
      <c r="P124" s="65"/>
      <c r="Q124" s="65"/>
      <c r="R124" s="65"/>
      <c r="S124" s="65"/>
      <c r="T124" s="65"/>
      <c r="U124" s="65"/>
      <c r="V124" s="10" t="str">
        <f>IF(COUNTBLANK(M124:U124)&gt;8,"",SUM(M124:U124))</f>
        <v/>
      </c>
      <c r="W124" s="33" t="str">
        <f>IF(AND(L124="",V124=""),"",IF(COUNT(L124,V124)&gt;0,SUM(L124,V124),0))</f>
        <v/>
      </c>
      <c r="X124" s="5"/>
      <c r="AC124" s="53">
        <f t="shared" si="31"/>
        <v>113</v>
      </c>
      <c r="AD124" s="51">
        <f t="shared" si="22"/>
        <v>34</v>
      </c>
      <c r="AE124" s="26" t="str">
        <f>IFERROR(VLOOKUP($AC124,Individual!$D$2:$F$126,2,FALSE),"")</f>
        <v/>
      </c>
      <c r="AF124" s="49" t="str">
        <f>IFERROR(VLOOKUP($AC124,Individual!$D$2:$H$126,5,FALSE),"")</f>
        <v/>
      </c>
    </row>
    <row r="125" spans="1:32" x14ac:dyDescent="0.25">
      <c r="A125" s="17">
        <v>2</v>
      </c>
      <c r="B125" s="48"/>
      <c r="C125" s="64"/>
      <c r="D125" s="64"/>
      <c r="E125" s="64"/>
      <c r="F125" s="64"/>
      <c r="G125" s="64"/>
      <c r="H125" s="64"/>
      <c r="I125" s="64"/>
      <c r="J125" s="64"/>
      <c r="K125" s="64"/>
      <c r="L125" s="10" t="str">
        <f t="shared" ref="L125:L128" si="34">IF(COUNTBLANK(C125:K125)&gt;8,"",SUM(C125:K125))</f>
        <v/>
      </c>
      <c r="M125" s="65"/>
      <c r="N125" s="65"/>
      <c r="O125" s="65"/>
      <c r="P125" s="65"/>
      <c r="Q125" s="65"/>
      <c r="R125" s="65"/>
      <c r="S125" s="65"/>
      <c r="T125" s="65"/>
      <c r="U125" s="65"/>
      <c r="V125" s="10" t="str">
        <f t="shared" ref="V125:V128" si="35">IF(COUNTBLANK(M125:U125)&gt;8,"",SUM(M125:U125))</f>
        <v/>
      </c>
      <c r="W125" s="33" t="str">
        <f>IF(AND(L125="",V125=""),"",IF(COUNT(L125,V125)&gt;0,SUM(L125,V125),0))</f>
        <v/>
      </c>
      <c r="X125" s="5"/>
      <c r="AC125" s="53">
        <f t="shared" si="31"/>
        <v>114</v>
      </c>
      <c r="AD125" s="51">
        <f t="shared" si="22"/>
        <v>34</v>
      </c>
      <c r="AE125" s="26" t="str">
        <f>IFERROR(VLOOKUP($AC125,Individual!$D$2:$F$126,2,FALSE),"")</f>
        <v/>
      </c>
      <c r="AF125" s="49" t="str">
        <f>IFERROR(VLOOKUP($AC125,Individual!$D$2:$H$126,5,FALSE),"")</f>
        <v/>
      </c>
    </row>
    <row r="126" spans="1:32" x14ac:dyDescent="0.25">
      <c r="A126" s="17">
        <v>3</v>
      </c>
      <c r="B126" s="48"/>
      <c r="C126" s="64"/>
      <c r="D126" s="64"/>
      <c r="E126" s="64"/>
      <c r="F126" s="64"/>
      <c r="G126" s="64"/>
      <c r="H126" s="64"/>
      <c r="I126" s="64"/>
      <c r="J126" s="64"/>
      <c r="K126" s="64"/>
      <c r="L126" s="10" t="str">
        <f t="shared" si="34"/>
        <v/>
      </c>
      <c r="M126" s="65"/>
      <c r="N126" s="65"/>
      <c r="O126" s="65"/>
      <c r="P126" s="65"/>
      <c r="Q126" s="65"/>
      <c r="R126" s="65"/>
      <c r="S126" s="65"/>
      <c r="T126" s="65"/>
      <c r="U126" s="65"/>
      <c r="V126" s="10" t="str">
        <f t="shared" si="35"/>
        <v/>
      </c>
      <c r="W126" s="33" t="str">
        <f>IF(AND(L126="",V126=""),"",IF(COUNT(L126,V126)&gt;0,SUM(L126,V126),0))</f>
        <v/>
      </c>
      <c r="X126" s="5"/>
      <c r="AC126" s="53">
        <f t="shared" si="31"/>
        <v>115</v>
      </c>
      <c r="AD126" s="51">
        <f t="shared" si="22"/>
        <v>34</v>
      </c>
      <c r="AE126" s="26" t="str">
        <f>IFERROR(VLOOKUP($AC126,Individual!$D$2:$F$126,2,FALSE),"")</f>
        <v/>
      </c>
      <c r="AF126" s="49" t="str">
        <f>IFERROR(VLOOKUP($AC126,Individual!$D$2:$H$126,5,FALSE),"")</f>
        <v/>
      </c>
    </row>
    <row r="127" spans="1:32" x14ac:dyDescent="0.25">
      <c r="A127" s="17">
        <v>4</v>
      </c>
      <c r="B127" s="48"/>
      <c r="C127" s="64"/>
      <c r="D127" s="64"/>
      <c r="E127" s="64"/>
      <c r="F127" s="64"/>
      <c r="G127" s="64"/>
      <c r="H127" s="64"/>
      <c r="I127" s="64"/>
      <c r="J127" s="64"/>
      <c r="K127" s="64"/>
      <c r="L127" s="10" t="str">
        <f t="shared" si="34"/>
        <v/>
      </c>
      <c r="M127" s="65"/>
      <c r="N127" s="65"/>
      <c r="O127" s="65"/>
      <c r="P127" s="65"/>
      <c r="Q127" s="65"/>
      <c r="R127" s="65"/>
      <c r="S127" s="65"/>
      <c r="T127" s="65"/>
      <c r="U127" s="65"/>
      <c r="V127" s="10" t="str">
        <f t="shared" si="35"/>
        <v/>
      </c>
      <c r="W127" s="33" t="str">
        <f>IF(AND(L127="",V127=""),"",IF(COUNT(L127,V127)&gt;0,SUM(L127,V127),0))</f>
        <v/>
      </c>
      <c r="X127" s="5"/>
      <c r="AC127" s="53">
        <f t="shared" si="31"/>
        <v>116</v>
      </c>
      <c r="AD127" s="51">
        <f t="shared" si="22"/>
        <v>34</v>
      </c>
      <c r="AE127" s="26" t="str">
        <f>IFERROR(VLOOKUP($AC127,Individual!$D$2:$F$126,2,FALSE),"")</f>
        <v/>
      </c>
      <c r="AF127" s="49" t="str">
        <f>IFERROR(VLOOKUP($AC127,Individual!$D$2:$H$126,5,FALSE),"")</f>
        <v/>
      </c>
    </row>
    <row r="128" spans="1:32" x14ac:dyDescent="0.25">
      <c r="A128" s="17">
        <v>5</v>
      </c>
      <c r="B128" s="48"/>
      <c r="C128" s="64"/>
      <c r="D128" s="64"/>
      <c r="E128" s="64"/>
      <c r="F128" s="64"/>
      <c r="G128" s="64"/>
      <c r="H128" s="64"/>
      <c r="I128" s="64"/>
      <c r="J128" s="64"/>
      <c r="K128" s="64"/>
      <c r="L128" s="10" t="str">
        <f t="shared" si="34"/>
        <v/>
      </c>
      <c r="M128" s="65"/>
      <c r="N128" s="65"/>
      <c r="O128" s="65"/>
      <c r="P128" s="65"/>
      <c r="Q128" s="65"/>
      <c r="R128" s="65"/>
      <c r="S128" s="65"/>
      <c r="T128" s="65"/>
      <c r="U128" s="65"/>
      <c r="V128" s="10" t="str">
        <f t="shared" si="35"/>
        <v/>
      </c>
      <c r="W128" s="33" t="str">
        <f>IF(AND(L128="",V128=""),"",IF(COUNT(L128,V128)&gt;0,SUM(L128,V128),0))</f>
        <v/>
      </c>
      <c r="X128" s="5"/>
      <c r="AC128" s="53">
        <f t="shared" si="31"/>
        <v>117</v>
      </c>
      <c r="AD128" s="51">
        <f t="shared" si="22"/>
        <v>34</v>
      </c>
      <c r="AE128" s="26" t="str">
        <f>IFERROR(VLOOKUP($AC128,Individual!$D$2:$F$126,2,FALSE),"")</f>
        <v/>
      </c>
      <c r="AF128" s="49" t="str">
        <f>IFERROR(VLOOKUP($AC128,Individual!$D$2:$H$126,5,FALSE),"")</f>
        <v/>
      </c>
    </row>
    <row r="129" spans="1:32" x14ac:dyDescent="0.25"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13" t="str">
        <f>IF(COUNTBLANK(L124:L128)&gt;2,"DQ",SUM(L124:L128)-MAX(L124:L128))</f>
        <v>DQ</v>
      </c>
      <c r="M129" s="70"/>
      <c r="N129" s="70"/>
      <c r="O129" s="70"/>
      <c r="P129" s="70"/>
      <c r="Q129" s="70"/>
      <c r="R129" s="70"/>
      <c r="S129" s="70"/>
      <c r="T129" s="70"/>
      <c r="U129" s="70"/>
      <c r="V129" s="13" t="str">
        <f>IF(COUNTBLANK(V124:V128)&gt;2,"DQ",SUM(V124:V128)-MAX(V124:V128))</f>
        <v>DQ</v>
      </c>
      <c r="W129" s="34" t="str">
        <f>IF(COUNTBLANK(W124:W128)&gt;1,"DQ",SUM(W124:W128)-MAX(W124:W128))</f>
        <v>DQ</v>
      </c>
      <c r="X129" s="5"/>
      <c r="AC129" s="53">
        <f t="shared" si="31"/>
        <v>118</v>
      </c>
      <c r="AD129" s="51">
        <f t="shared" si="22"/>
        <v>34</v>
      </c>
      <c r="AE129" s="26" t="str">
        <f>IFERROR(VLOOKUP($AC129,Individual!$D$2:$F$126,2,FALSE),"")</f>
        <v/>
      </c>
      <c r="AF129" s="49" t="str">
        <f>IFERROR(VLOOKUP($AC129,Individual!$D$2:$H$126,5,FALSE),"")</f>
        <v/>
      </c>
    </row>
    <row r="130" spans="1:32" x14ac:dyDescent="0.25">
      <c r="A130" s="14" t="s">
        <v>30</v>
      </c>
      <c r="B130" s="14" t="s">
        <v>48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5"/>
      <c r="AC130" s="53">
        <f t="shared" si="31"/>
        <v>119</v>
      </c>
      <c r="AD130" s="51">
        <f t="shared" si="22"/>
        <v>34</v>
      </c>
      <c r="AE130" s="26" t="str">
        <f>IFERROR(VLOOKUP($AC130,Individual!$D$2:$F$126,2,FALSE),"")</f>
        <v/>
      </c>
      <c r="AF130" s="49" t="str">
        <f>IFERROR(VLOOKUP($AC130,Individual!$D$2:$H$126,5,FALSE),"")</f>
        <v/>
      </c>
    </row>
    <row r="131" spans="1:32" ht="13" x14ac:dyDescent="0.3">
      <c r="A131" s="2" t="s">
        <v>0</v>
      </c>
      <c r="B131" s="71"/>
      <c r="C131" s="68">
        <v>1</v>
      </c>
      <c r="D131" s="68">
        <v>2</v>
      </c>
      <c r="E131" s="68">
        <v>3</v>
      </c>
      <c r="F131" s="68">
        <v>4</v>
      </c>
      <c r="G131" s="68">
        <v>5</v>
      </c>
      <c r="H131" s="68">
        <v>6</v>
      </c>
      <c r="I131" s="68">
        <v>7</v>
      </c>
      <c r="J131" s="68">
        <v>8</v>
      </c>
      <c r="K131" s="68">
        <v>9</v>
      </c>
      <c r="L131" s="7" t="s">
        <v>1</v>
      </c>
      <c r="M131" s="68">
        <v>10</v>
      </c>
      <c r="N131" s="68">
        <v>11</v>
      </c>
      <c r="O131" s="68">
        <v>12</v>
      </c>
      <c r="P131" s="68">
        <v>13</v>
      </c>
      <c r="Q131" s="68">
        <v>14</v>
      </c>
      <c r="R131" s="68">
        <v>15</v>
      </c>
      <c r="S131" s="68">
        <v>16</v>
      </c>
      <c r="T131" s="68">
        <v>17</v>
      </c>
      <c r="U131" s="68">
        <v>18</v>
      </c>
      <c r="V131" s="8" t="s">
        <v>2</v>
      </c>
      <c r="W131" s="9" t="s">
        <v>3</v>
      </c>
      <c r="X131" s="5"/>
      <c r="AC131" s="53">
        <f t="shared" si="31"/>
        <v>120</v>
      </c>
      <c r="AD131" s="51">
        <f t="shared" si="22"/>
        <v>34</v>
      </c>
      <c r="AE131" s="26" t="str">
        <f>IFERROR(VLOOKUP($AC131,Individual!$D$2:$F$126,2,FALSE),"")</f>
        <v/>
      </c>
      <c r="AF131" s="49" t="str">
        <f>IFERROR(VLOOKUP($AC131,Individual!$D$2:$H$126,5,FALSE),"")</f>
        <v/>
      </c>
    </row>
    <row r="132" spans="1:32" x14ac:dyDescent="0.25">
      <c r="A132" s="17">
        <v>1</v>
      </c>
      <c r="B132" s="48"/>
      <c r="C132" s="64"/>
      <c r="D132" s="64"/>
      <c r="E132" s="64"/>
      <c r="F132" s="64"/>
      <c r="G132" s="64"/>
      <c r="H132" s="64"/>
      <c r="I132" s="64"/>
      <c r="J132" s="64"/>
      <c r="K132" s="64"/>
      <c r="L132" s="10" t="str">
        <f>IF(COUNTBLANK(C132:K132)&gt;8,"",SUM(C132:K132))</f>
        <v/>
      </c>
      <c r="M132" s="65"/>
      <c r="N132" s="65"/>
      <c r="O132" s="65"/>
      <c r="P132" s="65"/>
      <c r="Q132" s="65"/>
      <c r="R132" s="65"/>
      <c r="S132" s="65"/>
      <c r="T132" s="65"/>
      <c r="U132" s="65"/>
      <c r="V132" s="10" t="str">
        <f>IF(COUNTBLANK(M132:U132)&gt;8,"",SUM(M132:U132))</f>
        <v/>
      </c>
      <c r="W132" s="33" t="str">
        <f>IF(AND(L132="",V132=""),"",IF(COUNT(L132,V132)&gt;0,SUM(L132,V132),0))</f>
        <v/>
      </c>
      <c r="X132" s="5"/>
      <c r="AC132" s="53">
        <f t="shared" si="31"/>
        <v>121</v>
      </c>
      <c r="AD132" s="51">
        <f t="shared" si="22"/>
        <v>34</v>
      </c>
      <c r="AE132" s="26" t="str">
        <f>IFERROR(VLOOKUP($AC132,Individual!$D$2:$F$126,2,FALSE),"")</f>
        <v/>
      </c>
      <c r="AF132" s="49" t="str">
        <f>IFERROR(VLOOKUP($AC132,Individual!$D$2:$H$126,5,FALSE),"")</f>
        <v/>
      </c>
    </row>
    <row r="133" spans="1:32" x14ac:dyDescent="0.25">
      <c r="A133" s="17">
        <v>2</v>
      </c>
      <c r="B133" s="48"/>
      <c r="C133" s="64"/>
      <c r="D133" s="64"/>
      <c r="E133" s="64"/>
      <c r="F133" s="64"/>
      <c r="G133" s="64"/>
      <c r="H133" s="64"/>
      <c r="I133" s="64"/>
      <c r="J133" s="64"/>
      <c r="K133" s="64"/>
      <c r="L133" s="10" t="str">
        <f t="shared" ref="L133:L136" si="36">IF(COUNTBLANK(C133:K133)&gt;8,"",SUM(C133:K133))</f>
        <v/>
      </c>
      <c r="M133" s="65"/>
      <c r="N133" s="65"/>
      <c r="O133" s="65"/>
      <c r="P133" s="65"/>
      <c r="Q133" s="65"/>
      <c r="R133" s="65"/>
      <c r="S133" s="65"/>
      <c r="T133" s="65"/>
      <c r="U133" s="65"/>
      <c r="V133" s="10" t="str">
        <f t="shared" ref="V133:V136" si="37">IF(COUNTBLANK(M133:U133)&gt;8,"",SUM(M133:U133))</f>
        <v/>
      </c>
      <c r="W133" s="33" t="str">
        <f>IF(AND(L133="",V133=""),"",IF(COUNT(L133,V133)&gt;0,SUM(L133,V133),0))</f>
        <v/>
      </c>
      <c r="X133" s="5"/>
      <c r="AC133" s="53">
        <f t="shared" si="31"/>
        <v>122</v>
      </c>
      <c r="AD133" s="51">
        <f t="shared" si="22"/>
        <v>34</v>
      </c>
      <c r="AE133" s="26" t="str">
        <f>IFERROR(VLOOKUP($AC133,Individual!$D$2:$F$126,2,FALSE),"")</f>
        <v/>
      </c>
      <c r="AF133" s="49" t="str">
        <f>IFERROR(VLOOKUP($AC133,Individual!$D$2:$H$126,5,FALSE),"")</f>
        <v/>
      </c>
    </row>
    <row r="134" spans="1:32" x14ac:dyDescent="0.25">
      <c r="A134" s="17">
        <v>3</v>
      </c>
      <c r="B134" s="48"/>
      <c r="C134" s="64"/>
      <c r="D134" s="64"/>
      <c r="E134" s="64"/>
      <c r="F134" s="64"/>
      <c r="G134" s="64"/>
      <c r="H134" s="64"/>
      <c r="I134" s="64"/>
      <c r="J134" s="64"/>
      <c r="K134" s="64"/>
      <c r="L134" s="10" t="str">
        <f t="shared" si="36"/>
        <v/>
      </c>
      <c r="M134" s="65"/>
      <c r="N134" s="65"/>
      <c r="O134" s="65"/>
      <c r="P134" s="65"/>
      <c r="Q134" s="65"/>
      <c r="R134" s="65"/>
      <c r="S134" s="65"/>
      <c r="T134" s="65"/>
      <c r="U134" s="65"/>
      <c r="V134" s="10" t="str">
        <f t="shared" si="37"/>
        <v/>
      </c>
      <c r="W134" s="33" t="str">
        <f>IF(AND(L134="",V134=""),"",IF(COUNT(L134,V134)&gt;0,SUM(L134,V134),0))</f>
        <v/>
      </c>
      <c r="X134" s="5"/>
      <c r="AC134" s="53">
        <f t="shared" si="31"/>
        <v>123</v>
      </c>
      <c r="AD134" s="51">
        <f t="shared" si="22"/>
        <v>34</v>
      </c>
      <c r="AE134" s="26" t="str">
        <f>IFERROR(VLOOKUP($AC134,Individual!$D$2:$F$126,2,FALSE),"")</f>
        <v/>
      </c>
      <c r="AF134" s="49" t="str">
        <f>IFERROR(VLOOKUP($AC134,Individual!$D$2:$H$126,5,FALSE),"")</f>
        <v/>
      </c>
    </row>
    <row r="135" spans="1:32" x14ac:dyDescent="0.25">
      <c r="A135" s="17">
        <v>4</v>
      </c>
      <c r="B135" s="48"/>
      <c r="C135" s="64"/>
      <c r="D135" s="64"/>
      <c r="E135" s="64"/>
      <c r="F135" s="64"/>
      <c r="G135" s="64"/>
      <c r="H135" s="64"/>
      <c r="I135" s="64"/>
      <c r="J135" s="64"/>
      <c r="K135" s="64"/>
      <c r="L135" s="10" t="str">
        <f t="shared" si="36"/>
        <v/>
      </c>
      <c r="M135" s="65"/>
      <c r="N135" s="65"/>
      <c r="O135" s="65"/>
      <c r="P135" s="65"/>
      <c r="Q135" s="65"/>
      <c r="R135" s="65"/>
      <c r="S135" s="65"/>
      <c r="T135" s="65"/>
      <c r="U135" s="65"/>
      <c r="V135" s="10" t="str">
        <f t="shared" si="37"/>
        <v/>
      </c>
      <c r="W135" s="33" t="str">
        <f>IF(AND(L135="",V135=""),"",IF(COUNT(L135,V135)&gt;0,SUM(L135,V135),0))</f>
        <v/>
      </c>
      <c r="X135" s="5"/>
      <c r="AC135" s="53">
        <f t="shared" si="31"/>
        <v>124</v>
      </c>
      <c r="AD135" s="51">
        <f t="shared" si="22"/>
        <v>34</v>
      </c>
      <c r="AE135" s="26" t="str">
        <f>IFERROR(VLOOKUP($AC135,Individual!$D$2:$F$126,2,FALSE),"")</f>
        <v/>
      </c>
      <c r="AF135" s="49" t="str">
        <f>IFERROR(VLOOKUP($AC135,Individual!$D$2:$H$126,5,FALSE),"")</f>
        <v/>
      </c>
    </row>
    <row r="136" spans="1:32" ht="13" thickBot="1" x14ac:dyDescent="0.3">
      <c r="A136" s="17">
        <v>5</v>
      </c>
      <c r="B136" s="48"/>
      <c r="C136" s="64"/>
      <c r="D136" s="64"/>
      <c r="E136" s="64"/>
      <c r="F136" s="64"/>
      <c r="G136" s="64"/>
      <c r="H136" s="64"/>
      <c r="I136" s="64"/>
      <c r="J136" s="64"/>
      <c r="K136" s="64"/>
      <c r="L136" s="10" t="str">
        <f t="shared" si="36"/>
        <v/>
      </c>
      <c r="M136" s="65"/>
      <c r="N136" s="65"/>
      <c r="O136" s="65"/>
      <c r="P136" s="65"/>
      <c r="Q136" s="65"/>
      <c r="R136" s="65"/>
      <c r="S136" s="65"/>
      <c r="T136" s="65"/>
      <c r="U136" s="65"/>
      <c r="V136" s="10" t="str">
        <f t="shared" si="37"/>
        <v/>
      </c>
      <c r="W136" s="33" t="str">
        <f>IF(AND(L136="",V136=""),"",IF(COUNT(L136,V136)&gt;0,SUM(L136,V136),0))</f>
        <v/>
      </c>
      <c r="X136" s="5"/>
      <c r="AC136" s="53">
        <f t="shared" si="31"/>
        <v>125</v>
      </c>
      <c r="AD136" s="54">
        <f t="shared" si="22"/>
        <v>34</v>
      </c>
      <c r="AE136" s="30" t="str">
        <f>IFERROR(VLOOKUP($AC136,Individual!$D$2:$F$126,2,FALSE),"")</f>
        <v/>
      </c>
      <c r="AF136" s="55" t="str">
        <f>IFERROR(VLOOKUP($AC136,Individual!$D$2:$H$126,5,FALSE),"")</f>
        <v/>
      </c>
    </row>
    <row r="137" spans="1:32" x14ac:dyDescent="0.25">
      <c r="B137" s="69"/>
      <c r="C137" s="70"/>
      <c r="D137" s="70"/>
      <c r="E137" s="70"/>
      <c r="F137" s="70"/>
      <c r="G137" s="70"/>
      <c r="H137" s="70"/>
      <c r="I137" s="70"/>
      <c r="J137" s="70"/>
      <c r="K137" s="70"/>
      <c r="L137" s="13" t="str">
        <f>IF(COUNTBLANK(L132:L136)&gt;2,"DQ",SUM(L132:L136)-MAX(L132:L136))</f>
        <v>DQ</v>
      </c>
      <c r="M137" s="70"/>
      <c r="N137" s="70"/>
      <c r="O137" s="70"/>
      <c r="P137" s="70"/>
      <c r="Q137" s="70"/>
      <c r="R137" s="70"/>
      <c r="S137" s="70"/>
      <c r="T137" s="70"/>
      <c r="U137" s="70"/>
      <c r="V137" s="13" t="str">
        <f>IF(COUNTBLANK(V132:V136)&gt;2,"DQ",SUM(V132:V136)-MAX(V132:V136))</f>
        <v>DQ</v>
      </c>
      <c r="W137" s="34" t="str">
        <f>IF(COUNTBLANK(W132:W136)&gt;1,"DQ",SUM(W132:W136)-MAX(W132:W136))</f>
        <v>DQ</v>
      </c>
      <c r="X137" s="5"/>
    </row>
    <row r="138" spans="1:32" ht="13" x14ac:dyDescent="0.3">
      <c r="A138" s="3" t="s">
        <v>31</v>
      </c>
      <c r="B138" s="14" t="s">
        <v>48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5"/>
    </row>
    <row r="139" spans="1:32" ht="13" x14ac:dyDescent="0.3">
      <c r="A139" s="2" t="s">
        <v>0</v>
      </c>
      <c r="B139" s="71"/>
      <c r="C139" s="68">
        <v>1</v>
      </c>
      <c r="D139" s="68">
        <v>2</v>
      </c>
      <c r="E139" s="68">
        <v>3</v>
      </c>
      <c r="F139" s="68">
        <v>4</v>
      </c>
      <c r="G139" s="68">
        <v>5</v>
      </c>
      <c r="H139" s="68">
        <v>6</v>
      </c>
      <c r="I139" s="68">
        <v>7</v>
      </c>
      <c r="J139" s="68">
        <v>8</v>
      </c>
      <c r="K139" s="68">
        <v>9</v>
      </c>
      <c r="L139" s="7" t="s">
        <v>1</v>
      </c>
      <c r="M139" s="68">
        <v>10</v>
      </c>
      <c r="N139" s="68">
        <v>11</v>
      </c>
      <c r="O139" s="68">
        <v>12</v>
      </c>
      <c r="P139" s="68">
        <v>13</v>
      </c>
      <c r="Q139" s="68">
        <v>14</v>
      </c>
      <c r="R139" s="68">
        <v>15</v>
      </c>
      <c r="S139" s="68">
        <v>16</v>
      </c>
      <c r="T139" s="68">
        <v>17</v>
      </c>
      <c r="U139" s="68">
        <v>18</v>
      </c>
      <c r="V139" s="8" t="s">
        <v>2</v>
      </c>
      <c r="W139" s="9" t="s">
        <v>3</v>
      </c>
      <c r="X139" s="5"/>
    </row>
    <row r="140" spans="1:32" x14ac:dyDescent="0.25">
      <c r="A140" s="17">
        <v>1</v>
      </c>
      <c r="B140" s="48"/>
      <c r="C140" s="64"/>
      <c r="D140" s="64"/>
      <c r="E140" s="64"/>
      <c r="F140" s="64"/>
      <c r="G140" s="64"/>
      <c r="H140" s="64"/>
      <c r="I140" s="64"/>
      <c r="J140" s="64"/>
      <c r="K140" s="64"/>
      <c r="L140" s="10" t="str">
        <f>IF(COUNTBLANK(C140:K140)&gt;8,"",SUM(C140:K140))</f>
        <v/>
      </c>
      <c r="M140" s="65"/>
      <c r="N140" s="65"/>
      <c r="O140" s="65"/>
      <c r="P140" s="65"/>
      <c r="Q140" s="65"/>
      <c r="R140" s="65"/>
      <c r="S140" s="65"/>
      <c r="T140" s="65"/>
      <c r="U140" s="65"/>
      <c r="V140" s="10" t="str">
        <f>IF(COUNTBLANK(M140:U140)&gt;8,"",SUM(M140:U140))</f>
        <v/>
      </c>
      <c r="W140" s="33" t="str">
        <f>IF(AND(L140="",V140=""),"",IF(COUNT(L140,V140)&gt;0,SUM(L140,V140),0))</f>
        <v/>
      </c>
      <c r="X140" s="5"/>
    </row>
    <row r="141" spans="1:32" x14ac:dyDescent="0.25">
      <c r="A141" s="17">
        <v>2</v>
      </c>
      <c r="B141" s="48"/>
      <c r="C141" s="64"/>
      <c r="D141" s="64"/>
      <c r="E141" s="64"/>
      <c r="F141" s="64"/>
      <c r="G141" s="64"/>
      <c r="H141" s="64"/>
      <c r="I141" s="64"/>
      <c r="J141" s="64"/>
      <c r="K141" s="64"/>
      <c r="L141" s="10" t="str">
        <f t="shared" ref="L141:L144" si="38">IF(COUNTBLANK(C141:K141)&gt;8,"",SUM(C141:K141))</f>
        <v/>
      </c>
      <c r="M141" s="65"/>
      <c r="N141" s="65"/>
      <c r="O141" s="65"/>
      <c r="P141" s="65"/>
      <c r="Q141" s="65"/>
      <c r="R141" s="65"/>
      <c r="S141" s="65"/>
      <c r="T141" s="65"/>
      <c r="U141" s="65"/>
      <c r="V141" s="10" t="str">
        <f t="shared" ref="V141:V144" si="39">IF(COUNTBLANK(M141:U141)&gt;8,"",SUM(M141:U141))</f>
        <v/>
      </c>
      <c r="W141" s="33" t="str">
        <f>IF(AND(L141="",V141=""),"",IF(COUNT(L141,V141)&gt;0,SUM(L141,V141),0))</f>
        <v/>
      </c>
      <c r="X141" s="5"/>
    </row>
    <row r="142" spans="1:32" x14ac:dyDescent="0.25">
      <c r="A142" s="17">
        <v>3</v>
      </c>
      <c r="B142" s="48"/>
      <c r="C142" s="64"/>
      <c r="D142" s="64"/>
      <c r="E142" s="64"/>
      <c r="F142" s="64"/>
      <c r="G142" s="64"/>
      <c r="H142" s="64"/>
      <c r="I142" s="64"/>
      <c r="J142" s="64"/>
      <c r="K142" s="64"/>
      <c r="L142" s="10" t="str">
        <f t="shared" si="38"/>
        <v/>
      </c>
      <c r="M142" s="65"/>
      <c r="N142" s="65"/>
      <c r="O142" s="65"/>
      <c r="P142" s="65"/>
      <c r="Q142" s="65"/>
      <c r="R142" s="65"/>
      <c r="S142" s="65"/>
      <c r="T142" s="65"/>
      <c r="U142" s="65"/>
      <c r="V142" s="10" t="str">
        <f t="shared" si="39"/>
        <v/>
      </c>
      <c r="W142" s="33" t="str">
        <f>IF(AND(L142="",V142=""),"",IF(COUNT(L142,V142)&gt;0,SUM(L142,V142),0))</f>
        <v/>
      </c>
      <c r="X142" s="5"/>
    </row>
    <row r="143" spans="1:32" x14ac:dyDescent="0.25">
      <c r="A143" s="17">
        <v>4</v>
      </c>
      <c r="B143" s="48"/>
      <c r="C143" s="64"/>
      <c r="D143" s="64"/>
      <c r="E143" s="64"/>
      <c r="F143" s="64"/>
      <c r="G143" s="64"/>
      <c r="H143" s="64"/>
      <c r="I143" s="64"/>
      <c r="J143" s="64"/>
      <c r="K143" s="64"/>
      <c r="L143" s="10" t="str">
        <f t="shared" si="38"/>
        <v/>
      </c>
      <c r="M143" s="65"/>
      <c r="N143" s="65"/>
      <c r="O143" s="65"/>
      <c r="P143" s="65"/>
      <c r="Q143" s="65"/>
      <c r="R143" s="65"/>
      <c r="S143" s="65"/>
      <c r="T143" s="65"/>
      <c r="U143" s="65"/>
      <c r="V143" s="10" t="str">
        <f t="shared" si="39"/>
        <v/>
      </c>
      <c r="W143" s="33" t="str">
        <f>IF(AND(L143="",V143=""),"",IF(COUNT(L143,V143)&gt;0,SUM(L143,V143),0))</f>
        <v/>
      </c>
      <c r="X143" s="5"/>
    </row>
    <row r="144" spans="1:32" x14ac:dyDescent="0.25">
      <c r="A144" s="17">
        <v>5</v>
      </c>
      <c r="B144" s="48"/>
      <c r="C144" s="64"/>
      <c r="D144" s="64"/>
      <c r="E144" s="64"/>
      <c r="F144" s="64"/>
      <c r="G144" s="64"/>
      <c r="H144" s="64"/>
      <c r="I144" s="64"/>
      <c r="J144" s="64"/>
      <c r="K144" s="64"/>
      <c r="L144" s="10" t="str">
        <f t="shared" si="38"/>
        <v/>
      </c>
      <c r="M144" s="65"/>
      <c r="N144" s="65"/>
      <c r="O144" s="65"/>
      <c r="P144" s="65"/>
      <c r="Q144" s="65"/>
      <c r="R144" s="65"/>
      <c r="S144" s="65"/>
      <c r="T144" s="65"/>
      <c r="U144" s="65"/>
      <c r="V144" s="10" t="str">
        <f t="shared" si="39"/>
        <v/>
      </c>
      <c r="W144" s="33" t="str">
        <f>IF(AND(L144="",V144=""),"",IF(COUNT(L144,V144)&gt;0,SUM(L144,V144),0))</f>
        <v/>
      </c>
      <c r="X144" s="5"/>
    </row>
    <row r="145" spans="1:24" x14ac:dyDescent="0.25">
      <c r="B145" s="69"/>
      <c r="C145" s="70"/>
      <c r="D145" s="70"/>
      <c r="E145" s="70"/>
      <c r="F145" s="70"/>
      <c r="G145" s="70"/>
      <c r="H145" s="70"/>
      <c r="I145" s="70"/>
      <c r="J145" s="70"/>
      <c r="K145" s="70"/>
      <c r="L145" s="13" t="str">
        <f>IF(COUNTBLANK(L140:L144)&gt;2,"DQ",SUM(L140:L144)-MAX(L140:L144))</f>
        <v>DQ</v>
      </c>
      <c r="M145" s="70"/>
      <c r="N145" s="70"/>
      <c r="O145" s="70"/>
      <c r="P145" s="70"/>
      <c r="Q145" s="70"/>
      <c r="R145" s="70"/>
      <c r="S145" s="70"/>
      <c r="T145" s="70"/>
      <c r="U145" s="70"/>
      <c r="V145" s="13" t="str">
        <f>IF(COUNTBLANK(V140:V144)&gt;2,"DQ",SUM(V140:V144)-MAX(V140:V144))</f>
        <v>DQ</v>
      </c>
      <c r="W145" s="34" t="str">
        <f>IF(COUNTBLANK(W140:W144)&gt;1,"DQ",SUM(W140:W144)-MAX(W140:W144))</f>
        <v>DQ</v>
      </c>
      <c r="X145" s="5"/>
    </row>
    <row r="146" spans="1:24" ht="13" x14ac:dyDescent="0.3">
      <c r="A146" s="3" t="s">
        <v>32</v>
      </c>
      <c r="B146" s="14" t="s">
        <v>48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5"/>
    </row>
    <row r="147" spans="1:24" ht="13" x14ac:dyDescent="0.3">
      <c r="A147" s="2" t="s">
        <v>0</v>
      </c>
      <c r="B147" s="71"/>
      <c r="C147" s="68">
        <v>1</v>
      </c>
      <c r="D147" s="68">
        <v>2</v>
      </c>
      <c r="E147" s="68">
        <v>3</v>
      </c>
      <c r="F147" s="68">
        <v>4</v>
      </c>
      <c r="G147" s="68">
        <v>5</v>
      </c>
      <c r="H147" s="68">
        <v>6</v>
      </c>
      <c r="I147" s="68">
        <v>7</v>
      </c>
      <c r="J147" s="68">
        <v>8</v>
      </c>
      <c r="K147" s="68">
        <v>9</v>
      </c>
      <c r="L147" s="7" t="s">
        <v>1</v>
      </c>
      <c r="M147" s="68">
        <v>10</v>
      </c>
      <c r="N147" s="68">
        <v>11</v>
      </c>
      <c r="O147" s="68">
        <v>12</v>
      </c>
      <c r="P147" s="68">
        <v>13</v>
      </c>
      <c r="Q147" s="68">
        <v>14</v>
      </c>
      <c r="R147" s="68">
        <v>15</v>
      </c>
      <c r="S147" s="68">
        <v>16</v>
      </c>
      <c r="T147" s="68">
        <v>17</v>
      </c>
      <c r="U147" s="68">
        <v>18</v>
      </c>
      <c r="V147" s="8" t="s">
        <v>2</v>
      </c>
      <c r="W147" s="9" t="s">
        <v>3</v>
      </c>
      <c r="X147" s="5"/>
    </row>
    <row r="148" spans="1:24" x14ac:dyDescent="0.25">
      <c r="A148" s="17">
        <v>1</v>
      </c>
      <c r="B148" s="48"/>
      <c r="C148" s="64"/>
      <c r="D148" s="64"/>
      <c r="E148" s="64"/>
      <c r="F148" s="64"/>
      <c r="G148" s="64"/>
      <c r="H148" s="64"/>
      <c r="I148" s="64"/>
      <c r="J148" s="64"/>
      <c r="K148" s="64"/>
      <c r="L148" s="10" t="str">
        <f>IF(COUNTBLANK(C148:K148)&gt;8,"",SUM(C148:K148))</f>
        <v/>
      </c>
      <c r="M148" s="65"/>
      <c r="N148" s="65"/>
      <c r="O148" s="65"/>
      <c r="P148" s="65"/>
      <c r="Q148" s="65"/>
      <c r="R148" s="65"/>
      <c r="S148" s="65"/>
      <c r="T148" s="65"/>
      <c r="U148" s="65"/>
      <c r="V148" s="10" t="str">
        <f>IF(COUNTBLANK(M148:U148)&gt;8,"",SUM(M148:U148))</f>
        <v/>
      </c>
      <c r="W148" s="33" t="str">
        <f>IF(AND(L148="",V148=""),"",IF(COUNT(L148,V148)&gt;0,SUM(L148,V148),0))</f>
        <v/>
      </c>
      <c r="X148" s="5"/>
    </row>
    <row r="149" spans="1:24" x14ac:dyDescent="0.25">
      <c r="A149" s="17">
        <v>2</v>
      </c>
      <c r="B149" s="48"/>
      <c r="C149" s="64"/>
      <c r="D149" s="64"/>
      <c r="E149" s="64"/>
      <c r="F149" s="64"/>
      <c r="G149" s="64"/>
      <c r="H149" s="64"/>
      <c r="I149" s="64"/>
      <c r="J149" s="64"/>
      <c r="K149" s="64"/>
      <c r="L149" s="10" t="str">
        <f t="shared" ref="L149:L152" si="40">IF(COUNTBLANK(C149:K149)&gt;8,"",SUM(C149:K149))</f>
        <v/>
      </c>
      <c r="M149" s="65"/>
      <c r="N149" s="65"/>
      <c r="O149" s="65"/>
      <c r="P149" s="65"/>
      <c r="Q149" s="65"/>
      <c r="R149" s="65"/>
      <c r="S149" s="65"/>
      <c r="T149" s="65"/>
      <c r="U149" s="65"/>
      <c r="V149" s="10" t="str">
        <f t="shared" ref="V149:V152" si="41">IF(COUNTBLANK(M149:U149)&gt;8,"",SUM(M149:U149))</f>
        <v/>
      </c>
      <c r="W149" s="33" t="str">
        <f>IF(AND(L149="",V149=""),"",IF(COUNT(L149,V149)&gt;0,SUM(L149,V149),0))</f>
        <v/>
      </c>
      <c r="X149" s="5"/>
    </row>
    <row r="150" spans="1:24" x14ac:dyDescent="0.25">
      <c r="A150" s="17">
        <v>3</v>
      </c>
      <c r="B150" s="48"/>
      <c r="C150" s="64"/>
      <c r="D150" s="64"/>
      <c r="E150" s="64"/>
      <c r="F150" s="64"/>
      <c r="G150" s="64"/>
      <c r="H150" s="64"/>
      <c r="I150" s="64"/>
      <c r="J150" s="64"/>
      <c r="K150" s="64"/>
      <c r="L150" s="10" t="str">
        <f t="shared" si="40"/>
        <v/>
      </c>
      <c r="M150" s="65"/>
      <c r="N150" s="65"/>
      <c r="O150" s="65"/>
      <c r="P150" s="65"/>
      <c r="Q150" s="65"/>
      <c r="R150" s="65"/>
      <c r="S150" s="65"/>
      <c r="T150" s="65"/>
      <c r="U150" s="65"/>
      <c r="V150" s="10" t="str">
        <f t="shared" si="41"/>
        <v/>
      </c>
      <c r="W150" s="33" t="str">
        <f>IF(AND(L150="",V150=""),"",IF(COUNT(L150,V150)&gt;0,SUM(L150,V150),0))</f>
        <v/>
      </c>
      <c r="X150" s="5"/>
    </row>
    <row r="151" spans="1:24" x14ac:dyDescent="0.25">
      <c r="A151" s="17">
        <v>4</v>
      </c>
      <c r="B151" s="48"/>
      <c r="C151" s="64"/>
      <c r="D151" s="64"/>
      <c r="E151" s="64"/>
      <c r="F151" s="64"/>
      <c r="G151" s="64"/>
      <c r="H151" s="64"/>
      <c r="I151" s="64"/>
      <c r="J151" s="64"/>
      <c r="K151" s="64"/>
      <c r="L151" s="10" t="str">
        <f t="shared" si="40"/>
        <v/>
      </c>
      <c r="M151" s="65"/>
      <c r="N151" s="65"/>
      <c r="O151" s="65"/>
      <c r="P151" s="65"/>
      <c r="Q151" s="65"/>
      <c r="R151" s="65"/>
      <c r="S151" s="65"/>
      <c r="T151" s="65"/>
      <c r="U151" s="65"/>
      <c r="V151" s="10" t="str">
        <f t="shared" si="41"/>
        <v/>
      </c>
      <c r="W151" s="33" t="str">
        <f>IF(AND(L151="",V151=""),"",IF(COUNT(L151,V151)&gt;0,SUM(L151,V151),0))</f>
        <v/>
      </c>
      <c r="X151" s="5"/>
    </row>
    <row r="152" spans="1:24" x14ac:dyDescent="0.25">
      <c r="A152" s="17">
        <v>5</v>
      </c>
      <c r="B152" s="48"/>
      <c r="C152" s="64"/>
      <c r="D152" s="64"/>
      <c r="E152" s="64"/>
      <c r="F152" s="64"/>
      <c r="G152" s="64"/>
      <c r="H152" s="64"/>
      <c r="I152" s="64"/>
      <c r="J152" s="64"/>
      <c r="K152" s="64"/>
      <c r="L152" s="10" t="str">
        <f t="shared" si="40"/>
        <v/>
      </c>
      <c r="M152" s="65"/>
      <c r="N152" s="65"/>
      <c r="O152" s="65"/>
      <c r="P152" s="65"/>
      <c r="Q152" s="65"/>
      <c r="R152" s="65"/>
      <c r="S152" s="65"/>
      <c r="T152" s="65"/>
      <c r="U152" s="65"/>
      <c r="V152" s="10" t="str">
        <f t="shared" si="41"/>
        <v/>
      </c>
      <c r="W152" s="33" t="str">
        <f>IF(AND(L152="",V152=""),"",IF(COUNT(L152,V152)&gt;0,SUM(L152,V152),0))</f>
        <v/>
      </c>
      <c r="X152" s="5"/>
    </row>
    <row r="153" spans="1:24" x14ac:dyDescent="0.25"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13" t="str">
        <f>IF(COUNTBLANK(L148:L152)&gt;2,"DQ",SUM(L148:L152)-MAX(L148:L152))</f>
        <v>DQ</v>
      </c>
      <c r="M153" s="70"/>
      <c r="N153" s="70"/>
      <c r="O153" s="70"/>
      <c r="P153" s="70"/>
      <c r="Q153" s="70"/>
      <c r="R153" s="70"/>
      <c r="S153" s="70"/>
      <c r="T153" s="70"/>
      <c r="U153" s="70"/>
      <c r="V153" s="13" t="str">
        <f>IF(COUNTBLANK(V148:V152)&gt;2,"DQ",SUM(V148:V152)-MAX(V148:V152))</f>
        <v>DQ</v>
      </c>
      <c r="W153" s="34" t="str">
        <f>IF(COUNTBLANK(W148:W152)&gt;1,"DQ",SUM(W148:W152)-MAX(W148:W152))</f>
        <v>DQ</v>
      </c>
      <c r="X153" s="5"/>
    </row>
    <row r="154" spans="1:24" ht="13" x14ac:dyDescent="0.3">
      <c r="A154" s="3" t="s">
        <v>33</v>
      </c>
      <c r="B154" s="14" t="s">
        <v>48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5"/>
      <c r="X154" s="5"/>
    </row>
    <row r="155" spans="1:24" ht="13" x14ac:dyDescent="0.3">
      <c r="A155" s="2" t="s">
        <v>0</v>
      </c>
      <c r="B155" s="71"/>
      <c r="C155" s="68">
        <v>1</v>
      </c>
      <c r="D155" s="68">
        <v>2</v>
      </c>
      <c r="E155" s="68">
        <v>3</v>
      </c>
      <c r="F155" s="68">
        <v>4</v>
      </c>
      <c r="G155" s="68">
        <v>5</v>
      </c>
      <c r="H155" s="68">
        <v>6</v>
      </c>
      <c r="I155" s="68">
        <v>7</v>
      </c>
      <c r="J155" s="68">
        <v>8</v>
      </c>
      <c r="K155" s="68">
        <v>9</v>
      </c>
      <c r="L155" s="7" t="s">
        <v>1</v>
      </c>
      <c r="M155" s="68">
        <v>10</v>
      </c>
      <c r="N155" s="68">
        <v>11</v>
      </c>
      <c r="O155" s="68">
        <v>12</v>
      </c>
      <c r="P155" s="68">
        <v>13</v>
      </c>
      <c r="Q155" s="68">
        <v>14</v>
      </c>
      <c r="R155" s="68">
        <v>15</v>
      </c>
      <c r="S155" s="68">
        <v>16</v>
      </c>
      <c r="T155" s="68">
        <v>17</v>
      </c>
      <c r="U155" s="68">
        <v>18</v>
      </c>
      <c r="V155" s="8" t="s">
        <v>2</v>
      </c>
      <c r="W155" s="9" t="s">
        <v>3</v>
      </c>
      <c r="X155" s="5"/>
    </row>
    <row r="156" spans="1:24" x14ac:dyDescent="0.25">
      <c r="A156" s="17">
        <v>1</v>
      </c>
      <c r="B156" s="48"/>
      <c r="C156" s="64"/>
      <c r="D156" s="64"/>
      <c r="E156" s="64"/>
      <c r="F156" s="64"/>
      <c r="G156" s="64"/>
      <c r="H156" s="64"/>
      <c r="I156" s="64"/>
      <c r="J156" s="64"/>
      <c r="K156" s="64"/>
      <c r="L156" s="10" t="str">
        <f>IF(COUNTBLANK(C156:K156)&gt;8,"",SUM(C156:K156))</f>
        <v/>
      </c>
      <c r="M156" s="65"/>
      <c r="N156" s="65"/>
      <c r="O156" s="65"/>
      <c r="P156" s="65"/>
      <c r="Q156" s="65"/>
      <c r="R156" s="65"/>
      <c r="S156" s="65"/>
      <c r="T156" s="65"/>
      <c r="U156" s="65"/>
      <c r="V156" s="10" t="str">
        <f>IF(COUNTBLANK(M156:U156)&gt;8,"",SUM(M156:U156))</f>
        <v/>
      </c>
      <c r="W156" s="33" t="str">
        <f>IF(AND(L156="",V156=""),"",IF(COUNT(L156,V156)&gt;0,SUM(L156,V156),0))</f>
        <v/>
      </c>
      <c r="X156" s="5"/>
    </row>
    <row r="157" spans="1:24" x14ac:dyDescent="0.25">
      <c r="A157" s="17">
        <v>2</v>
      </c>
      <c r="B157" s="48"/>
      <c r="C157" s="64"/>
      <c r="D157" s="64"/>
      <c r="E157" s="64"/>
      <c r="F157" s="64"/>
      <c r="G157" s="64"/>
      <c r="H157" s="64"/>
      <c r="I157" s="64"/>
      <c r="J157" s="64"/>
      <c r="K157" s="64"/>
      <c r="L157" s="10" t="str">
        <f t="shared" ref="L157:L160" si="42">IF(COUNTBLANK(C157:K157)&gt;8,"",SUM(C157:K157))</f>
        <v/>
      </c>
      <c r="M157" s="65"/>
      <c r="N157" s="65"/>
      <c r="O157" s="65"/>
      <c r="P157" s="65"/>
      <c r="Q157" s="65"/>
      <c r="R157" s="65"/>
      <c r="S157" s="65"/>
      <c r="T157" s="65"/>
      <c r="U157" s="65"/>
      <c r="V157" s="10" t="str">
        <f t="shared" ref="V157:V160" si="43">IF(COUNTBLANK(M157:U157)&gt;8,"",SUM(M157:U157))</f>
        <v/>
      </c>
      <c r="W157" s="33" t="str">
        <f>IF(AND(L157="",V157=""),"",IF(COUNT(L157,V157)&gt;0,SUM(L157,V157),0))</f>
        <v/>
      </c>
      <c r="X157" s="5"/>
    </row>
    <row r="158" spans="1:24" x14ac:dyDescent="0.25">
      <c r="A158" s="17">
        <v>3</v>
      </c>
      <c r="B158" s="48"/>
      <c r="C158" s="64"/>
      <c r="D158" s="64"/>
      <c r="E158" s="64"/>
      <c r="F158" s="64"/>
      <c r="G158" s="64"/>
      <c r="H158" s="64"/>
      <c r="I158" s="64"/>
      <c r="J158" s="64"/>
      <c r="K158" s="64"/>
      <c r="L158" s="10" t="str">
        <f t="shared" si="42"/>
        <v/>
      </c>
      <c r="M158" s="65"/>
      <c r="N158" s="65"/>
      <c r="O158" s="65"/>
      <c r="P158" s="65"/>
      <c r="Q158" s="65"/>
      <c r="R158" s="65"/>
      <c r="S158" s="65"/>
      <c r="T158" s="65"/>
      <c r="U158" s="65"/>
      <c r="V158" s="10" t="str">
        <f t="shared" si="43"/>
        <v/>
      </c>
      <c r="W158" s="33" t="str">
        <f>IF(AND(L158="",V158=""),"",IF(COUNT(L158,V158)&gt;0,SUM(L158,V158),0))</f>
        <v/>
      </c>
      <c r="X158" s="5"/>
    </row>
    <row r="159" spans="1:24" x14ac:dyDescent="0.25">
      <c r="A159" s="17">
        <v>4</v>
      </c>
      <c r="B159" s="48"/>
      <c r="C159" s="64"/>
      <c r="D159" s="64"/>
      <c r="E159" s="64"/>
      <c r="F159" s="64"/>
      <c r="G159" s="64"/>
      <c r="H159" s="64"/>
      <c r="I159" s="64"/>
      <c r="J159" s="64"/>
      <c r="K159" s="64"/>
      <c r="L159" s="10" t="str">
        <f t="shared" si="42"/>
        <v/>
      </c>
      <c r="M159" s="65"/>
      <c r="N159" s="65"/>
      <c r="O159" s="65"/>
      <c r="P159" s="65"/>
      <c r="Q159" s="65"/>
      <c r="R159" s="65"/>
      <c r="S159" s="65"/>
      <c r="T159" s="65"/>
      <c r="U159" s="65"/>
      <c r="V159" s="10" t="str">
        <f t="shared" si="43"/>
        <v/>
      </c>
      <c r="W159" s="33" t="str">
        <f>IF(AND(L159="",V159=""),"",IF(COUNT(L159,V159)&gt;0,SUM(L159,V159),0))</f>
        <v/>
      </c>
      <c r="X159" s="5"/>
    </row>
    <row r="160" spans="1:24" x14ac:dyDescent="0.25">
      <c r="A160" s="17">
        <v>5</v>
      </c>
      <c r="B160" s="48"/>
      <c r="C160" s="64"/>
      <c r="D160" s="64"/>
      <c r="E160" s="64"/>
      <c r="F160" s="64"/>
      <c r="G160" s="64"/>
      <c r="H160" s="64"/>
      <c r="I160" s="64"/>
      <c r="J160" s="64"/>
      <c r="K160" s="64"/>
      <c r="L160" s="10" t="str">
        <f t="shared" si="42"/>
        <v/>
      </c>
      <c r="M160" s="65"/>
      <c r="N160" s="65"/>
      <c r="O160" s="65"/>
      <c r="P160" s="65"/>
      <c r="Q160" s="65"/>
      <c r="R160" s="65"/>
      <c r="S160" s="65"/>
      <c r="T160" s="65"/>
      <c r="U160" s="65"/>
      <c r="V160" s="10" t="str">
        <f t="shared" si="43"/>
        <v/>
      </c>
      <c r="W160" s="33" t="str">
        <f>IF(AND(L160="",V160=""),"",IF(COUNT(L160,V160)&gt;0,SUM(L160,V160),0))</f>
        <v/>
      </c>
      <c r="X160" s="5"/>
    </row>
    <row r="161" spans="1:24" x14ac:dyDescent="0.25">
      <c r="B161" s="69"/>
      <c r="C161" s="70"/>
      <c r="D161" s="70"/>
      <c r="E161" s="70"/>
      <c r="F161" s="70"/>
      <c r="G161" s="70"/>
      <c r="H161" s="70"/>
      <c r="I161" s="70"/>
      <c r="J161" s="70"/>
      <c r="K161" s="70"/>
      <c r="L161" s="13" t="str">
        <f>IF(COUNTBLANK(L156:L160)&gt;2,"DQ",SUM(L156:L160)-MAX(L156:L160))</f>
        <v>DQ</v>
      </c>
      <c r="M161" s="70"/>
      <c r="N161" s="70"/>
      <c r="O161" s="70"/>
      <c r="P161" s="70"/>
      <c r="Q161" s="70"/>
      <c r="R161" s="70"/>
      <c r="S161" s="70"/>
      <c r="T161" s="70"/>
      <c r="U161" s="70"/>
      <c r="V161" s="13" t="str">
        <f>IF(COUNTBLANK(V156:V160)&gt;2,"DQ",SUM(V156:V160)-MAX(V156:V160))</f>
        <v>DQ</v>
      </c>
      <c r="W161" s="34" t="str">
        <f>IF(COUNTBLANK(W156:W160)&gt;1,"DQ",SUM(W156:W160)-MAX(W156:W160))</f>
        <v>DQ</v>
      </c>
      <c r="X161" s="5"/>
    </row>
    <row r="162" spans="1:24" ht="13" x14ac:dyDescent="0.3">
      <c r="A162" s="3" t="s">
        <v>34</v>
      </c>
      <c r="B162" s="14" t="s">
        <v>48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5"/>
    </row>
    <row r="163" spans="1:24" ht="13" x14ac:dyDescent="0.3">
      <c r="A163" s="2" t="s">
        <v>0</v>
      </c>
      <c r="B163" s="71"/>
      <c r="C163" s="68">
        <v>1</v>
      </c>
      <c r="D163" s="68">
        <v>2</v>
      </c>
      <c r="E163" s="68">
        <v>3</v>
      </c>
      <c r="F163" s="68">
        <v>4</v>
      </c>
      <c r="G163" s="68">
        <v>5</v>
      </c>
      <c r="H163" s="68">
        <v>6</v>
      </c>
      <c r="I163" s="68">
        <v>7</v>
      </c>
      <c r="J163" s="68">
        <v>8</v>
      </c>
      <c r="K163" s="68">
        <v>9</v>
      </c>
      <c r="L163" s="7" t="s">
        <v>1</v>
      </c>
      <c r="M163" s="68">
        <v>10</v>
      </c>
      <c r="N163" s="68">
        <v>11</v>
      </c>
      <c r="O163" s="68">
        <v>12</v>
      </c>
      <c r="P163" s="68">
        <v>13</v>
      </c>
      <c r="Q163" s="68">
        <v>14</v>
      </c>
      <c r="R163" s="68">
        <v>15</v>
      </c>
      <c r="S163" s="68">
        <v>16</v>
      </c>
      <c r="T163" s="68">
        <v>17</v>
      </c>
      <c r="U163" s="68">
        <v>18</v>
      </c>
      <c r="V163" s="8" t="s">
        <v>2</v>
      </c>
      <c r="W163" s="9" t="s">
        <v>3</v>
      </c>
      <c r="X163" s="5"/>
    </row>
    <row r="164" spans="1:24" x14ac:dyDescent="0.25">
      <c r="A164" s="17">
        <v>1</v>
      </c>
      <c r="B164" s="48"/>
      <c r="C164" s="64"/>
      <c r="D164" s="64"/>
      <c r="E164" s="64"/>
      <c r="F164" s="64"/>
      <c r="G164" s="64"/>
      <c r="H164" s="64"/>
      <c r="I164" s="64"/>
      <c r="J164" s="64"/>
      <c r="K164" s="64"/>
      <c r="L164" s="10" t="str">
        <f>IF(COUNTBLANK(C164:K164)&gt;8,"",SUM(C164:K164))</f>
        <v/>
      </c>
      <c r="M164" s="65"/>
      <c r="N164" s="65"/>
      <c r="O164" s="65"/>
      <c r="P164" s="65"/>
      <c r="Q164" s="65"/>
      <c r="R164" s="65"/>
      <c r="S164" s="65"/>
      <c r="T164" s="65"/>
      <c r="U164" s="65"/>
      <c r="V164" s="10" t="str">
        <f>IF(COUNTBLANK(M164:U164)&gt;8,"",SUM(M164:U164))</f>
        <v/>
      </c>
      <c r="W164" s="33" t="str">
        <f>IF(AND(L164="",V164=""),"",IF(COUNT(L164,V164)&gt;0,SUM(L164,V164),0))</f>
        <v/>
      </c>
      <c r="X164" s="5"/>
    </row>
    <row r="165" spans="1:24" x14ac:dyDescent="0.25">
      <c r="A165" s="17">
        <v>2</v>
      </c>
      <c r="B165" s="48"/>
      <c r="C165" s="64"/>
      <c r="D165" s="64"/>
      <c r="E165" s="64"/>
      <c r="F165" s="64"/>
      <c r="G165" s="64"/>
      <c r="H165" s="64"/>
      <c r="I165" s="64"/>
      <c r="J165" s="64"/>
      <c r="K165" s="64"/>
      <c r="L165" s="10" t="str">
        <f t="shared" ref="L165:L168" si="44">IF(COUNTBLANK(C165:K165)&gt;8,"",SUM(C165:K165))</f>
        <v/>
      </c>
      <c r="M165" s="65"/>
      <c r="N165" s="65"/>
      <c r="O165" s="65"/>
      <c r="P165" s="65"/>
      <c r="Q165" s="65"/>
      <c r="R165" s="65"/>
      <c r="S165" s="65"/>
      <c r="T165" s="65"/>
      <c r="U165" s="65"/>
      <c r="V165" s="10" t="str">
        <f t="shared" ref="V165:V168" si="45">IF(COUNTBLANK(M165:U165)&gt;8,"",SUM(M165:U165))</f>
        <v/>
      </c>
      <c r="W165" s="33" t="str">
        <f>IF(AND(L165="",V165=""),"",IF(COUNT(L165,V165)&gt;0,SUM(L165,V165),0))</f>
        <v/>
      </c>
      <c r="X165" s="5"/>
    </row>
    <row r="166" spans="1:24" x14ac:dyDescent="0.25">
      <c r="A166" s="17">
        <v>3</v>
      </c>
      <c r="B166" s="48"/>
      <c r="C166" s="64"/>
      <c r="D166" s="64"/>
      <c r="E166" s="64"/>
      <c r="F166" s="64"/>
      <c r="G166" s="64"/>
      <c r="H166" s="64"/>
      <c r="I166" s="64"/>
      <c r="J166" s="64"/>
      <c r="K166" s="64"/>
      <c r="L166" s="10" t="str">
        <f t="shared" si="44"/>
        <v/>
      </c>
      <c r="M166" s="65"/>
      <c r="N166" s="65"/>
      <c r="O166" s="65"/>
      <c r="P166" s="65"/>
      <c r="Q166" s="65"/>
      <c r="R166" s="65"/>
      <c r="S166" s="65"/>
      <c r="T166" s="65"/>
      <c r="U166" s="65"/>
      <c r="V166" s="10" t="str">
        <f t="shared" si="45"/>
        <v/>
      </c>
      <c r="W166" s="33" t="str">
        <f>IF(AND(L166="",V166=""),"",IF(COUNT(L166,V166)&gt;0,SUM(L166,V166),0))</f>
        <v/>
      </c>
      <c r="X166" s="5"/>
    </row>
    <row r="167" spans="1:24" x14ac:dyDescent="0.25">
      <c r="A167" s="17">
        <v>4</v>
      </c>
      <c r="B167" s="48"/>
      <c r="C167" s="64"/>
      <c r="D167" s="64"/>
      <c r="E167" s="64"/>
      <c r="F167" s="64"/>
      <c r="G167" s="64"/>
      <c r="H167" s="64"/>
      <c r="I167" s="64"/>
      <c r="J167" s="64"/>
      <c r="K167" s="64"/>
      <c r="L167" s="10" t="str">
        <f t="shared" si="44"/>
        <v/>
      </c>
      <c r="M167" s="65"/>
      <c r="N167" s="65"/>
      <c r="O167" s="65"/>
      <c r="P167" s="65"/>
      <c r="Q167" s="65"/>
      <c r="R167" s="65"/>
      <c r="S167" s="65"/>
      <c r="T167" s="65"/>
      <c r="U167" s="65"/>
      <c r="V167" s="10" t="str">
        <f t="shared" si="45"/>
        <v/>
      </c>
      <c r="W167" s="33" t="str">
        <f>IF(AND(L167="",V167=""),"",IF(COUNT(L167,V167)&gt;0,SUM(L167,V167),0))</f>
        <v/>
      </c>
      <c r="X167" s="5"/>
    </row>
    <row r="168" spans="1:24" x14ac:dyDescent="0.25">
      <c r="A168" s="17">
        <v>5</v>
      </c>
      <c r="B168" s="48"/>
      <c r="C168" s="64"/>
      <c r="D168" s="64"/>
      <c r="E168" s="64"/>
      <c r="F168" s="64"/>
      <c r="G168" s="64"/>
      <c r="H168" s="64"/>
      <c r="I168" s="64"/>
      <c r="J168" s="64"/>
      <c r="K168" s="64"/>
      <c r="L168" s="10" t="str">
        <f t="shared" si="44"/>
        <v/>
      </c>
      <c r="M168" s="65"/>
      <c r="N168" s="65"/>
      <c r="O168" s="65"/>
      <c r="P168" s="65"/>
      <c r="Q168" s="65"/>
      <c r="R168" s="65"/>
      <c r="S168" s="65"/>
      <c r="T168" s="65"/>
      <c r="U168" s="65"/>
      <c r="V168" s="10" t="str">
        <f t="shared" si="45"/>
        <v/>
      </c>
      <c r="W168" s="33" t="str">
        <f>IF(AND(L168="",V168=""),"",IF(COUNT(L168,V168)&gt;0,SUM(L168,V168),0))</f>
        <v/>
      </c>
      <c r="X168" s="5"/>
    </row>
    <row r="169" spans="1:24" x14ac:dyDescent="0.25">
      <c r="B169" s="69"/>
      <c r="C169" s="70"/>
      <c r="D169" s="70"/>
      <c r="E169" s="70"/>
      <c r="F169" s="70"/>
      <c r="G169" s="70"/>
      <c r="H169" s="70"/>
      <c r="I169" s="70"/>
      <c r="J169" s="70"/>
      <c r="K169" s="70"/>
      <c r="L169" s="13" t="str">
        <f>IF(COUNTBLANK(L164:L168)&gt;2,"DQ",SUM(L164:L168)-MAX(L164:L168))</f>
        <v>DQ</v>
      </c>
      <c r="M169" s="70"/>
      <c r="N169" s="70"/>
      <c r="O169" s="70"/>
      <c r="P169" s="70"/>
      <c r="Q169" s="70"/>
      <c r="R169" s="70"/>
      <c r="S169" s="70"/>
      <c r="T169" s="70"/>
      <c r="U169" s="70"/>
      <c r="V169" s="13" t="str">
        <f>IF(COUNTBLANK(V164:V168)&gt;2,"DQ",SUM(V164:V168)-MAX(V164:V168))</f>
        <v>DQ</v>
      </c>
      <c r="W169" s="34" t="str">
        <f>IF(COUNTBLANK(W164:W168)&gt;1,"DQ",SUM(W164:W168)-MAX(W164:W168))</f>
        <v>DQ</v>
      </c>
      <c r="X169" s="5"/>
    </row>
    <row r="170" spans="1:24" ht="13" x14ac:dyDescent="0.3">
      <c r="A170" s="3" t="s">
        <v>40</v>
      </c>
      <c r="B170" s="14" t="s">
        <v>48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5"/>
    </row>
    <row r="171" spans="1:24" ht="13" x14ac:dyDescent="0.3">
      <c r="A171" s="2" t="s">
        <v>0</v>
      </c>
      <c r="B171" s="71"/>
      <c r="C171" s="68">
        <v>1</v>
      </c>
      <c r="D171" s="68">
        <v>2</v>
      </c>
      <c r="E171" s="68">
        <v>3</v>
      </c>
      <c r="F171" s="68">
        <v>4</v>
      </c>
      <c r="G171" s="68">
        <v>5</v>
      </c>
      <c r="H171" s="68">
        <v>6</v>
      </c>
      <c r="I171" s="68">
        <v>7</v>
      </c>
      <c r="J171" s="68">
        <v>8</v>
      </c>
      <c r="K171" s="68">
        <v>9</v>
      </c>
      <c r="L171" s="7" t="s">
        <v>1</v>
      </c>
      <c r="M171" s="68">
        <v>10</v>
      </c>
      <c r="N171" s="68">
        <v>11</v>
      </c>
      <c r="O171" s="68">
        <v>12</v>
      </c>
      <c r="P171" s="68">
        <v>13</v>
      </c>
      <c r="Q171" s="68">
        <v>14</v>
      </c>
      <c r="R171" s="68">
        <v>15</v>
      </c>
      <c r="S171" s="68">
        <v>16</v>
      </c>
      <c r="T171" s="68">
        <v>17</v>
      </c>
      <c r="U171" s="68">
        <v>18</v>
      </c>
      <c r="V171" s="8" t="s">
        <v>2</v>
      </c>
      <c r="W171" s="9" t="s">
        <v>3</v>
      </c>
      <c r="X171" s="5"/>
    </row>
    <row r="172" spans="1:24" x14ac:dyDescent="0.25">
      <c r="A172" s="17">
        <v>1</v>
      </c>
      <c r="B172" s="48"/>
      <c r="C172" s="64"/>
      <c r="D172" s="64"/>
      <c r="E172" s="64"/>
      <c r="F172" s="64"/>
      <c r="G172" s="64"/>
      <c r="H172" s="64"/>
      <c r="I172" s="64"/>
      <c r="J172" s="64"/>
      <c r="K172" s="64"/>
      <c r="L172" s="10" t="str">
        <f>IF(COUNTBLANK(C172:K172)&gt;8,"",SUM(C172:K172))</f>
        <v/>
      </c>
      <c r="M172" s="65"/>
      <c r="N172" s="65"/>
      <c r="O172" s="65"/>
      <c r="P172" s="65"/>
      <c r="Q172" s="65"/>
      <c r="R172" s="65"/>
      <c r="S172" s="65"/>
      <c r="T172" s="65"/>
      <c r="U172" s="65"/>
      <c r="V172" s="10" t="str">
        <f>IF(COUNTBLANK(M172:U172)&gt;8,"",SUM(M172:U172))</f>
        <v/>
      </c>
      <c r="W172" s="33" t="str">
        <f>IF(AND(L172="",V172=""),"",IF(COUNT(L172,V172)&gt;0,SUM(L172,V172),0))</f>
        <v/>
      </c>
      <c r="X172" s="5"/>
    </row>
    <row r="173" spans="1:24" x14ac:dyDescent="0.25">
      <c r="A173" s="17">
        <v>2</v>
      </c>
      <c r="B173" s="48"/>
      <c r="C173" s="64"/>
      <c r="D173" s="64"/>
      <c r="E173" s="64"/>
      <c r="F173" s="64"/>
      <c r="G173" s="64"/>
      <c r="H173" s="64"/>
      <c r="I173" s="64"/>
      <c r="J173" s="64"/>
      <c r="K173" s="64"/>
      <c r="L173" s="10" t="str">
        <f t="shared" ref="L173:L176" si="46">IF(COUNTBLANK(C173:K173)&gt;8,"",SUM(C173:K173))</f>
        <v/>
      </c>
      <c r="M173" s="65"/>
      <c r="N173" s="65"/>
      <c r="O173" s="65"/>
      <c r="P173" s="65"/>
      <c r="Q173" s="65"/>
      <c r="R173" s="65"/>
      <c r="S173" s="65"/>
      <c r="T173" s="65"/>
      <c r="U173" s="65"/>
      <c r="V173" s="10" t="str">
        <f t="shared" ref="V173:V176" si="47">IF(COUNTBLANK(M173:U173)&gt;8,"",SUM(M173:U173))</f>
        <v/>
      </c>
      <c r="W173" s="33" t="str">
        <f>IF(AND(L173="",V173=""),"",IF(COUNT(L173,V173)&gt;0,SUM(L173,V173),0))</f>
        <v/>
      </c>
      <c r="X173" s="5"/>
    </row>
    <row r="174" spans="1:24" x14ac:dyDescent="0.25">
      <c r="A174" s="17">
        <v>3</v>
      </c>
      <c r="B174" s="48"/>
      <c r="C174" s="64"/>
      <c r="D174" s="64"/>
      <c r="E174" s="64"/>
      <c r="F174" s="64"/>
      <c r="G174" s="64"/>
      <c r="H174" s="64"/>
      <c r="I174" s="64"/>
      <c r="J174" s="64"/>
      <c r="K174" s="64"/>
      <c r="L174" s="10" t="str">
        <f t="shared" si="46"/>
        <v/>
      </c>
      <c r="M174" s="65"/>
      <c r="N174" s="65"/>
      <c r="O174" s="65"/>
      <c r="P174" s="65"/>
      <c r="Q174" s="65"/>
      <c r="R174" s="65"/>
      <c r="S174" s="65"/>
      <c r="T174" s="65"/>
      <c r="U174" s="65"/>
      <c r="V174" s="10" t="str">
        <f t="shared" si="47"/>
        <v/>
      </c>
      <c r="W174" s="33" t="str">
        <f>IF(AND(L174="",V174=""),"",IF(COUNT(L174,V174)&gt;0,SUM(L174,V174),0))</f>
        <v/>
      </c>
      <c r="X174" s="5"/>
    </row>
    <row r="175" spans="1:24" x14ac:dyDescent="0.25">
      <c r="A175" s="17">
        <v>4</v>
      </c>
      <c r="B175" s="48"/>
      <c r="C175" s="64"/>
      <c r="D175" s="64"/>
      <c r="E175" s="64"/>
      <c r="F175" s="64"/>
      <c r="G175" s="64"/>
      <c r="H175" s="64"/>
      <c r="I175" s="64"/>
      <c r="J175" s="64"/>
      <c r="K175" s="64"/>
      <c r="L175" s="10" t="str">
        <f t="shared" si="46"/>
        <v/>
      </c>
      <c r="M175" s="65"/>
      <c r="N175" s="65"/>
      <c r="O175" s="65"/>
      <c r="P175" s="65"/>
      <c r="Q175" s="65"/>
      <c r="R175" s="65"/>
      <c r="S175" s="65"/>
      <c r="T175" s="65"/>
      <c r="U175" s="65"/>
      <c r="V175" s="10" t="str">
        <f t="shared" si="47"/>
        <v/>
      </c>
      <c r="W175" s="33" t="str">
        <f>IF(AND(L175="",V175=""),"",IF(COUNT(L175,V175)&gt;0,SUM(L175,V175),0))</f>
        <v/>
      </c>
      <c r="X175" s="5"/>
    </row>
    <row r="176" spans="1:24" x14ac:dyDescent="0.25">
      <c r="A176" s="17">
        <v>5</v>
      </c>
      <c r="B176" s="48"/>
      <c r="C176" s="64"/>
      <c r="D176" s="64"/>
      <c r="E176" s="64"/>
      <c r="F176" s="64"/>
      <c r="G176" s="64"/>
      <c r="H176" s="64"/>
      <c r="I176" s="64"/>
      <c r="J176" s="64"/>
      <c r="K176" s="64"/>
      <c r="L176" s="10" t="str">
        <f t="shared" si="46"/>
        <v/>
      </c>
      <c r="M176" s="65"/>
      <c r="N176" s="65"/>
      <c r="O176" s="65"/>
      <c r="P176" s="65"/>
      <c r="Q176" s="65"/>
      <c r="R176" s="65"/>
      <c r="S176" s="65"/>
      <c r="T176" s="65"/>
      <c r="U176" s="65"/>
      <c r="V176" s="10" t="str">
        <f t="shared" si="47"/>
        <v/>
      </c>
      <c r="W176" s="33" t="str">
        <f>IF(AND(L176="",V176=""),"",IF(COUNT(L176,V176)&gt;0,SUM(L176,V176),0))</f>
        <v/>
      </c>
      <c r="X176" s="5"/>
    </row>
    <row r="177" spans="1:24" x14ac:dyDescent="0.25">
      <c r="B177" s="69"/>
      <c r="C177" s="70"/>
      <c r="D177" s="70"/>
      <c r="E177" s="70"/>
      <c r="F177" s="70"/>
      <c r="G177" s="70"/>
      <c r="H177" s="70"/>
      <c r="I177" s="70"/>
      <c r="J177" s="70"/>
      <c r="K177" s="70"/>
      <c r="L177" s="13" t="str">
        <f>IF(COUNTBLANK(L172:L176)&gt;2,"DQ",SUM(L172:L176)-MAX(L172:L176))</f>
        <v>DQ</v>
      </c>
      <c r="M177" s="70"/>
      <c r="N177" s="70"/>
      <c r="O177" s="70"/>
      <c r="P177" s="70"/>
      <c r="Q177" s="70"/>
      <c r="R177" s="70"/>
      <c r="S177" s="70"/>
      <c r="T177" s="70"/>
      <c r="U177" s="70"/>
      <c r="V177" s="13" t="str">
        <f>IF(COUNTBLANK(V172:V176)&gt;2,"DQ",SUM(V172:V176)-MAX(V172:V176))</f>
        <v>DQ</v>
      </c>
      <c r="W177" s="34" t="str">
        <f>IF(COUNTBLANK(W172:W176)&gt;2,"DQ",SUM(W172:W176)-MAX(W172:W176))</f>
        <v>DQ</v>
      </c>
      <c r="X177" s="5"/>
    </row>
    <row r="178" spans="1:24" ht="13" x14ac:dyDescent="0.3">
      <c r="A178" s="3" t="s">
        <v>41</v>
      </c>
      <c r="B178" s="14" t="s">
        <v>48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5"/>
    </row>
    <row r="179" spans="1:24" ht="13" x14ac:dyDescent="0.3">
      <c r="A179" s="2" t="s">
        <v>0</v>
      </c>
      <c r="B179" s="71"/>
      <c r="C179" s="68">
        <v>1</v>
      </c>
      <c r="D179" s="68">
        <v>2</v>
      </c>
      <c r="E179" s="68">
        <v>3</v>
      </c>
      <c r="F179" s="68">
        <v>4</v>
      </c>
      <c r="G179" s="68">
        <v>5</v>
      </c>
      <c r="H179" s="68">
        <v>6</v>
      </c>
      <c r="I179" s="68">
        <v>7</v>
      </c>
      <c r="J179" s="68">
        <v>8</v>
      </c>
      <c r="K179" s="68">
        <v>9</v>
      </c>
      <c r="L179" s="7" t="s">
        <v>1</v>
      </c>
      <c r="M179" s="68">
        <v>10</v>
      </c>
      <c r="N179" s="68">
        <v>11</v>
      </c>
      <c r="O179" s="68">
        <v>12</v>
      </c>
      <c r="P179" s="68">
        <v>13</v>
      </c>
      <c r="Q179" s="68">
        <v>14</v>
      </c>
      <c r="R179" s="68">
        <v>15</v>
      </c>
      <c r="S179" s="68">
        <v>16</v>
      </c>
      <c r="T179" s="68">
        <v>17</v>
      </c>
      <c r="U179" s="68">
        <v>18</v>
      </c>
      <c r="V179" s="8" t="s">
        <v>2</v>
      </c>
      <c r="W179" s="9" t="s">
        <v>3</v>
      </c>
      <c r="X179" s="5"/>
    </row>
    <row r="180" spans="1:24" x14ac:dyDescent="0.25">
      <c r="A180" s="17">
        <v>1</v>
      </c>
      <c r="B180" s="48"/>
      <c r="C180" s="64"/>
      <c r="D180" s="64"/>
      <c r="E180" s="64"/>
      <c r="F180" s="64"/>
      <c r="G180" s="64"/>
      <c r="H180" s="64"/>
      <c r="I180" s="64"/>
      <c r="J180" s="64"/>
      <c r="K180" s="64"/>
      <c r="L180" s="10" t="str">
        <f>IF(COUNTBLANK(C180:K180)&gt;8,"",SUM(C180:K180))</f>
        <v/>
      </c>
      <c r="M180" s="65"/>
      <c r="N180" s="65"/>
      <c r="O180" s="65"/>
      <c r="P180" s="65"/>
      <c r="Q180" s="65"/>
      <c r="R180" s="65"/>
      <c r="S180" s="65"/>
      <c r="T180" s="65"/>
      <c r="U180" s="65"/>
      <c r="V180" s="10" t="str">
        <f>IF(COUNTBLANK(M180:U180)&gt;8,"",SUM(M180:U180))</f>
        <v/>
      </c>
      <c r="W180" s="33" t="str">
        <f>IF(AND(L180="",V180=""),"",IF(COUNT(L180,V180)&gt;0,SUM(L180,V180),0))</f>
        <v/>
      </c>
      <c r="X180" s="5"/>
    </row>
    <row r="181" spans="1:24" x14ac:dyDescent="0.25">
      <c r="A181" s="17">
        <v>2</v>
      </c>
      <c r="B181" s="48"/>
      <c r="C181" s="64"/>
      <c r="D181" s="64"/>
      <c r="E181" s="64"/>
      <c r="F181" s="64"/>
      <c r="G181" s="64"/>
      <c r="H181" s="64"/>
      <c r="I181" s="64"/>
      <c r="J181" s="64"/>
      <c r="K181" s="64"/>
      <c r="L181" s="10" t="str">
        <f t="shared" ref="L181:L184" si="48">IF(COUNTBLANK(C181:K181)&gt;8,"",SUM(C181:K181))</f>
        <v/>
      </c>
      <c r="M181" s="65"/>
      <c r="N181" s="65"/>
      <c r="O181" s="65"/>
      <c r="P181" s="65"/>
      <c r="Q181" s="65"/>
      <c r="R181" s="65"/>
      <c r="S181" s="65"/>
      <c r="T181" s="65"/>
      <c r="U181" s="65"/>
      <c r="V181" s="10" t="str">
        <f t="shared" ref="V181:V184" si="49">IF(COUNTBLANK(M181:U181)&gt;8,"",SUM(M181:U181))</f>
        <v/>
      </c>
      <c r="W181" s="33" t="str">
        <f>IF(AND(L181="",V181=""),"",IF(COUNT(L181,V181)&gt;0,SUM(L181,V181),0))</f>
        <v/>
      </c>
      <c r="X181" s="5"/>
    </row>
    <row r="182" spans="1:24" x14ac:dyDescent="0.25">
      <c r="A182" s="17">
        <v>3</v>
      </c>
      <c r="B182" s="48"/>
      <c r="C182" s="64"/>
      <c r="D182" s="64"/>
      <c r="E182" s="64"/>
      <c r="F182" s="64"/>
      <c r="G182" s="64"/>
      <c r="H182" s="64"/>
      <c r="I182" s="64"/>
      <c r="J182" s="64"/>
      <c r="K182" s="64"/>
      <c r="L182" s="10" t="str">
        <f t="shared" si="48"/>
        <v/>
      </c>
      <c r="M182" s="65"/>
      <c r="N182" s="65"/>
      <c r="O182" s="65"/>
      <c r="P182" s="65"/>
      <c r="Q182" s="65"/>
      <c r="R182" s="65"/>
      <c r="S182" s="65"/>
      <c r="T182" s="65"/>
      <c r="U182" s="65"/>
      <c r="V182" s="10" t="str">
        <f t="shared" si="49"/>
        <v/>
      </c>
      <c r="W182" s="33" t="str">
        <f>IF(AND(L182="",V182=""),"",IF(COUNT(L182,V182)&gt;0,SUM(L182,V182),0))</f>
        <v/>
      </c>
      <c r="X182" s="5"/>
    </row>
    <row r="183" spans="1:24" x14ac:dyDescent="0.25">
      <c r="A183" s="17">
        <v>4</v>
      </c>
      <c r="B183" s="48"/>
      <c r="C183" s="64"/>
      <c r="D183" s="64"/>
      <c r="E183" s="64"/>
      <c r="F183" s="64"/>
      <c r="G183" s="64"/>
      <c r="H183" s="64"/>
      <c r="I183" s="64"/>
      <c r="J183" s="64"/>
      <c r="K183" s="64"/>
      <c r="L183" s="10" t="str">
        <f t="shared" si="48"/>
        <v/>
      </c>
      <c r="M183" s="65"/>
      <c r="N183" s="65"/>
      <c r="O183" s="65"/>
      <c r="P183" s="65"/>
      <c r="Q183" s="65"/>
      <c r="R183" s="65"/>
      <c r="S183" s="65"/>
      <c r="T183" s="65"/>
      <c r="U183" s="65"/>
      <c r="V183" s="10" t="str">
        <f t="shared" si="49"/>
        <v/>
      </c>
      <c r="W183" s="33" t="str">
        <f>IF(AND(L183="",V183=""),"",IF(COUNT(L183,V183)&gt;0,SUM(L183,V183),0))</f>
        <v/>
      </c>
      <c r="X183" s="5"/>
    </row>
    <row r="184" spans="1:24" x14ac:dyDescent="0.25">
      <c r="A184" s="17">
        <v>5</v>
      </c>
      <c r="B184" s="48"/>
      <c r="C184" s="64"/>
      <c r="D184" s="64"/>
      <c r="E184" s="64"/>
      <c r="F184" s="64"/>
      <c r="G184" s="64"/>
      <c r="H184" s="64"/>
      <c r="I184" s="64"/>
      <c r="J184" s="64"/>
      <c r="K184" s="64"/>
      <c r="L184" s="10" t="str">
        <f t="shared" si="48"/>
        <v/>
      </c>
      <c r="M184" s="65"/>
      <c r="N184" s="65"/>
      <c r="O184" s="65"/>
      <c r="P184" s="65"/>
      <c r="Q184" s="65"/>
      <c r="R184" s="65"/>
      <c r="S184" s="65"/>
      <c r="T184" s="65"/>
      <c r="U184" s="65"/>
      <c r="V184" s="10" t="str">
        <f t="shared" si="49"/>
        <v/>
      </c>
      <c r="W184" s="33" t="str">
        <f>IF(AND(L184="",V184=""),"",IF(COUNT(L184,V184)&gt;0,SUM(L184,V184),0))</f>
        <v/>
      </c>
      <c r="X184" s="5"/>
    </row>
    <row r="185" spans="1:24" x14ac:dyDescent="0.25">
      <c r="B185" s="69"/>
      <c r="C185" s="70"/>
      <c r="D185" s="70"/>
      <c r="E185" s="70"/>
      <c r="F185" s="70"/>
      <c r="G185" s="70"/>
      <c r="H185" s="70"/>
      <c r="I185" s="70"/>
      <c r="J185" s="70"/>
      <c r="K185" s="70"/>
      <c r="L185" s="13" t="str">
        <f>IF(COUNTBLANK(L180:L184)&gt;2,"DQ",SUM(L180:L184)-MAX(L180:L184))</f>
        <v>DQ</v>
      </c>
      <c r="M185" s="70"/>
      <c r="N185" s="70"/>
      <c r="O185" s="70"/>
      <c r="P185" s="70"/>
      <c r="Q185" s="70"/>
      <c r="R185" s="70"/>
      <c r="S185" s="70"/>
      <c r="T185" s="70"/>
      <c r="U185" s="70"/>
      <c r="V185" s="13" t="str">
        <f>IF(COUNTBLANK(V180:V184)&gt;2,"DQ",SUM(V180:V184)-MAX(V180:V184))</f>
        <v>DQ</v>
      </c>
      <c r="W185" s="34" t="str">
        <f>IF(COUNTBLANK(W180:W184)&gt;2,"DQ",SUM(W180:W184)-MAX(W180:W184))</f>
        <v>DQ</v>
      </c>
      <c r="X185" s="5"/>
    </row>
    <row r="186" spans="1:24" ht="13" x14ac:dyDescent="0.3">
      <c r="A186" s="3" t="s">
        <v>42</v>
      </c>
      <c r="B186" s="14" t="s">
        <v>48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5"/>
    </row>
    <row r="187" spans="1:24" ht="13" x14ac:dyDescent="0.3">
      <c r="A187" s="2" t="s">
        <v>0</v>
      </c>
      <c r="B187" s="71"/>
      <c r="C187" s="68">
        <v>1</v>
      </c>
      <c r="D187" s="68">
        <v>2</v>
      </c>
      <c r="E187" s="68">
        <v>3</v>
      </c>
      <c r="F187" s="68">
        <v>4</v>
      </c>
      <c r="G187" s="68">
        <v>5</v>
      </c>
      <c r="H187" s="68">
        <v>6</v>
      </c>
      <c r="I187" s="68">
        <v>7</v>
      </c>
      <c r="J187" s="68">
        <v>8</v>
      </c>
      <c r="K187" s="68">
        <v>9</v>
      </c>
      <c r="L187" s="7" t="s">
        <v>1</v>
      </c>
      <c r="M187" s="68">
        <v>10</v>
      </c>
      <c r="N187" s="68">
        <v>11</v>
      </c>
      <c r="O187" s="68">
        <v>12</v>
      </c>
      <c r="P187" s="68">
        <v>13</v>
      </c>
      <c r="Q187" s="68">
        <v>14</v>
      </c>
      <c r="R187" s="68">
        <v>15</v>
      </c>
      <c r="S187" s="68">
        <v>16</v>
      </c>
      <c r="T187" s="68">
        <v>17</v>
      </c>
      <c r="U187" s="68">
        <v>18</v>
      </c>
      <c r="V187" s="8" t="s">
        <v>2</v>
      </c>
      <c r="W187" s="9" t="s">
        <v>3</v>
      </c>
      <c r="X187" s="5"/>
    </row>
    <row r="188" spans="1:24" x14ac:dyDescent="0.25">
      <c r="A188" s="17">
        <v>1</v>
      </c>
      <c r="B188" s="48"/>
      <c r="C188" s="64"/>
      <c r="D188" s="64"/>
      <c r="E188" s="64"/>
      <c r="F188" s="64"/>
      <c r="G188" s="64"/>
      <c r="H188" s="64"/>
      <c r="I188" s="64"/>
      <c r="J188" s="64"/>
      <c r="K188" s="64"/>
      <c r="L188" s="10" t="str">
        <f>IF(COUNTBLANK(C188:K188)&gt;8,"",SUM(C188:K188))</f>
        <v/>
      </c>
      <c r="M188" s="65"/>
      <c r="N188" s="65"/>
      <c r="O188" s="65"/>
      <c r="P188" s="65"/>
      <c r="Q188" s="65"/>
      <c r="R188" s="65"/>
      <c r="S188" s="65"/>
      <c r="T188" s="65"/>
      <c r="U188" s="65"/>
      <c r="V188" s="10" t="str">
        <f>IF(COUNTBLANK(M188:U188)&gt;8,"",SUM(M188:U188))</f>
        <v/>
      </c>
      <c r="W188" s="33" t="str">
        <f>IF(AND(L188="",V188=""),"",IF(COUNT(L188,V188)&gt;0,SUM(L188,V188),0))</f>
        <v/>
      </c>
      <c r="X188" s="5"/>
    </row>
    <row r="189" spans="1:24" x14ac:dyDescent="0.25">
      <c r="A189" s="17">
        <v>2</v>
      </c>
      <c r="B189" s="48"/>
      <c r="C189" s="64"/>
      <c r="D189" s="64"/>
      <c r="E189" s="64"/>
      <c r="F189" s="64"/>
      <c r="G189" s="64"/>
      <c r="H189" s="64"/>
      <c r="I189" s="64"/>
      <c r="J189" s="64"/>
      <c r="K189" s="64"/>
      <c r="L189" s="10" t="str">
        <f t="shared" ref="L189:L192" si="50">IF(COUNTBLANK(C189:K189)&gt;8,"",SUM(C189:K189))</f>
        <v/>
      </c>
      <c r="M189" s="65"/>
      <c r="N189" s="65"/>
      <c r="O189" s="65"/>
      <c r="P189" s="65"/>
      <c r="Q189" s="65"/>
      <c r="R189" s="65"/>
      <c r="S189" s="65"/>
      <c r="T189" s="65"/>
      <c r="U189" s="65"/>
      <c r="V189" s="10" t="str">
        <f t="shared" ref="V189:V192" si="51">IF(COUNTBLANK(M189:U189)&gt;8,"",SUM(M189:U189))</f>
        <v/>
      </c>
      <c r="W189" s="33" t="str">
        <f>IF(AND(L189="",V189=""),"",IF(COUNT(L189,V189)&gt;0,SUM(L189,V189),0))</f>
        <v/>
      </c>
      <c r="X189" s="5"/>
    </row>
    <row r="190" spans="1:24" x14ac:dyDescent="0.25">
      <c r="A190" s="17">
        <v>3</v>
      </c>
      <c r="B190" s="48"/>
      <c r="C190" s="64"/>
      <c r="D190" s="64"/>
      <c r="E190" s="64"/>
      <c r="F190" s="64"/>
      <c r="G190" s="64"/>
      <c r="H190" s="64"/>
      <c r="I190" s="64"/>
      <c r="J190" s="64"/>
      <c r="K190" s="64"/>
      <c r="L190" s="10" t="str">
        <f t="shared" si="50"/>
        <v/>
      </c>
      <c r="M190" s="65"/>
      <c r="N190" s="65"/>
      <c r="O190" s="65"/>
      <c r="P190" s="65"/>
      <c r="Q190" s="65"/>
      <c r="R190" s="65"/>
      <c r="S190" s="65"/>
      <c r="T190" s="65"/>
      <c r="U190" s="65"/>
      <c r="V190" s="10" t="str">
        <f t="shared" si="51"/>
        <v/>
      </c>
      <c r="W190" s="33" t="str">
        <f>IF(AND(L190="",V190=""),"",IF(COUNT(L190,V190)&gt;0,SUM(L190,V190),0))</f>
        <v/>
      </c>
      <c r="X190" s="5"/>
    </row>
    <row r="191" spans="1:24" x14ac:dyDescent="0.25">
      <c r="A191" s="17">
        <v>4</v>
      </c>
      <c r="B191" s="48"/>
      <c r="C191" s="64"/>
      <c r="D191" s="64"/>
      <c r="E191" s="64"/>
      <c r="F191" s="64"/>
      <c r="G191" s="64"/>
      <c r="H191" s="64"/>
      <c r="I191" s="64"/>
      <c r="J191" s="64"/>
      <c r="K191" s="64"/>
      <c r="L191" s="10" t="str">
        <f t="shared" si="50"/>
        <v/>
      </c>
      <c r="M191" s="65"/>
      <c r="N191" s="65"/>
      <c r="O191" s="65"/>
      <c r="P191" s="65"/>
      <c r="Q191" s="65"/>
      <c r="R191" s="65"/>
      <c r="S191" s="65"/>
      <c r="T191" s="65"/>
      <c r="U191" s="65"/>
      <c r="V191" s="10" t="str">
        <f t="shared" si="51"/>
        <v/>
      </c>
      <c r="W191" s="33" t="str">
        <f>IF(AND(L191="",V191=""),"",IF(COUNT(L191,V191)&gt;0,SUM(L191,V191),0))</f>
        <v/>
      </c>
      <c r="X191" s="5"/>
    </row>
    <row r="192" spans="1:24" x14ac:dyDescent="0.25">
      <c r="A192" s="17">
        <v>5</v>
      </c>
      <c r="B192" s="48"/>
      <c r="C192" s="64"/>
      <c r="D192" s="64"/>
      <c r="E192" s="64"/>
      <c r="F192" s="64"/>
      <c r="G192" s="64"/>
      <c r="H192" s="64"/>
      <c r="I192" s="64"/>
      <c r="J192" s="64"/>
      <c r="K192" s="64"/>
      <c r="L192" s="10" t="str">
        <f t="shared" si="50"/>
        <v/>
      </c>
      <c r="M192" s="65"/>
      <c r="N192" s="65"/>
      <c r="O192" s="65"/>
      <c r="P192" s="65"/>
      <c r="Q192" s="65"/>
      <c r="R192" s="65"/>
      <c r="S192" s="65"/>
      <c r="T192" s="65"/>
      <c r="U192" s="65"/>
      <c r="V192" s="10" t="str">
        <f t="shared" si="51"/>
        <v/>
      </c>
      <c r="W192" s="33" t="str">
        <f>IF(AND(L192="",V192=""),"",IF(COUNT(L192,V192)&gt;0,SUM(L192,V192),0))</f>
        <v/>
      </c>
      <c r="X192" s="5"/>
    </row>
    <row r="193" spans="1:24" x14ac:dyDescent="0.25"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13" t="str">
        <f>IF(COUNTBLANK(L188:L192)&gt;2,"DQ",SUM(L188:L192)-MAX(L188:L192))</f>
        <v>DQ</v>
      </c>
      <c r="M193" s="70"/>
      <c r="N193" s="70"/>
      <c r="O193" s="70"/>
      <c r="P193" s="70"/>
      <c r="Q193" s="70"/>
      <c r="R193" s="70"/>
      <c r="S193" s="70"/>
      <c r="T193" s="70"/>
      <c r="U193" s="70"/>
      <c r="V193" s="13" t="str">
        <f>IF(COUNTBLANK(V188:V192)&gt;2,"DQ",SUM(V188:V192)-MAX(V188:V192))</f>
        <v>DQ</v>
      </c>
      <c r="W193" s="34" t="str">
        <f>IF(COUNTBLANK(W188:W192)&gt;2,"DQ",SUM(W188:W192)-MAX(W188:W192))</f>
        <v>DQ</v>
      </c>
      <c r="X193" s="5"/>
    </row>
    <row r="194" spans="1:24" ht="13" x14ac:dyDescent="0.3">
      <c r="A194" s="3" t="s">
        <v>43</v>
      </c>
      <c r="B194" s="14" t="s">
        <v>48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5"/>
    </row>
    <row r="195" spans="1:24" ht="13" x14ac:dyDescent="0.3">
      <c r="A195" s="2" t="s">
        <v>0</v>
      </c>
      <c r="B195" s="71"/>
      <c r="C195" s="68">
        <v>1</v>
      </c>
      <c r="D195" s="68">
        <v>2</v>
      </c>
      <c r="E195" s="68">
        <v>3</v>
      </c>
      <c r="F195" s="68">
        <v>4</v>
      </c>
      <c r="G195" s="68">
        <v>5</v>
      </c>
      <c r="H195" s="68">
        <v>6</v>
      </c>
      <c r="I195" s="68">
        <v>7</v>
      </c>
      <c r="J195" s="68">
        <v>8</v>
      </c>
      <c r="K195" s="68">
        <v>9</v>
      </c>
      <c r="L195" s="7" t="s">
        <v>1</v>
      </c>
      <c r="M195" s="68">
        <v>10</v>
      </c>
      <c r="N195" s="68">
        <v>11</v>
      </c>
      <c r="O195" s="68">
        <v>12</v>
      </c>
      <c r="P195" s="68">
        <v>13</v>
      </c>
      <c r="Q195" s="68">
        <v>14</v>
      </c>
      <c r="R195" s="68">
        <v>15</v>
      </c>
      <c r="S195" s="68">
        <v>16</v>
      </c>
      <c r="T195" s="68">
        <v>17</v>
      </c>
      <c r="U195" s="68">
        <v>18</v>
      </c>
      <c r="V195" s="8" t="s">
        <v>2</v>
      </c>
      <c r="W195" s="9" t="s">
        <v>3</v>
      </c>
      <c r="X195" s="5"/>
    </row>
    <row r="196" spans="1:24" x14ac:dyDescent="0.25">
      <c r="A196" s="17">
        <v>1</v>
      </c>
      <c r="B196" s="48"/>
      <c r="C196" s="64"/>
      <c r="D196" s="64"/>
      <c r="E196" s="64"/>
      <c r="F196" s="64"/>
      <c r="G196" s="64"/>
      <c r="H196" s="64"/>
      <c r="I196" s="64"/>
      <c r="J196" s="64"/>
      <c r="K196" s="64"/>
      <c r="L196" s="10" t="str">
        <f>IF(COUNTBLANK(C196:K196)&gt;8,"",SUM(C196:K196))</f>
        <v/>
      </c>
      <c r="M196" s="65"/>
      <c r="N196" s="65"/>
      <c r="O196" s="65"/>
      <c r="P196" s="65"/>
      <c r="Q196" s="65"/>
      <c r="R196" s="65"/>
      <c r="S196" s="65"/>
      <c r="T196" s="65"/>
      <c r="U196" s="65"/>
      <c r="V196" s="10" t="str">
        <f>IF(COUNTBLANK(M196:U196)&gt;8,"",SUM(M196:U196))</f>
        <v/>
      </c>
      <c r="W196" s="33" t="str">
        <f>IF(AND(L196="",V196=""),"",IF(COUNT(L196,V196)&gt;0,SUM(L196,V196),0))</f>
        <v/>
      </c>
      <c r="X196" s="5"/>
    </row>
    <row r="197" spans="1:24" x14ac:dyDescent="0.25">
      <c r="A197" s="17">
        <v>2</v>
      </c>
      <c r="B197" s="48"/>
      <c r="C197" s="64"/>
      <c r="D197" s="64"/>
      <c r="E197" s="64"/>
      <c r="F197" s="64"/>
      <c r="G197" s="64"/>
      <c r="H197" s="64"/>
      <c r="I197" s="64"/>
      <c r="J197" s="64"/>
      <c r="K197" s="64"/>
      <c r="L197" s="10" t="str">
        <f t="shared" ref="L197:L200" si="52">IF(COUNTBLANK(C197:K197)&gt;8,"",SUM(C197:K197))</f>
        <v/>
      </c>
      <c r="M197" s="65"/>
      <c r="N197" s="65"/>
      <c r="O197" s="65"/>
      <c r="P197" s="65"/>
      <c r="Q197" s="65"/>
      <c r="R197" s="65"/>
      <c r="S197" s="65"/>
      <c r="T197" s="65"/>
      <c r="U197" s="65"/>
      <c r="V197" s="10" t="str">
        <f t="shared" ref="V197:V200" si="53">IF(COUNTBLANK(M197:U197)&gt;8,"",SUM(M197:U197))</f>
        <v/>
      </c>
      <c r="W197" s="33" t="str">
        <f>IF(AND(L197="",V197=""),"",IF(COUNT(L197,V197)&gt;0,SUM(L197,V197),0))</f>
        <v/>
      </c>
      <c r="X197" s="5"/>
    </row>
    <row r="198" spans="1:24" x14ac:dyDescent="0.25">
      <c r="A198" s="17">
        <v>3</v>
      </c>
      <c r="B198" s="48"/>
      <c r="C198" s="64"/>
      <c r="D198" s="64"/>
      <c r="E198" s="64"/>
      <c r="F198" s="64"/>
      <c r="G198" s="64"/>
      <c r="H198" s="64"/>
      <c r="I198" s="64"/>
      <c r="J198" s="64"/>
      <c r="K198" s="64"/>
      <c r="L198" s="10" t="str">
        <f t="shared" si="52"/>
        <v/>
      </c>
      <c r="M198" s="65"/>
      <c r="N198" s="65"/>
      <c r="O198" s="65"/>
      <c r="P198" s="65"/>
      <c r="Q198" s="65"/>
      <c r="R198" s="65"/>
      <c r="S198" s="65"/>
      <c r="T198" s="65"/>
      <c r="U198" s="65"/>
      <c r="V198" s="10" t="str">
        <f t="shared" si="53"/>
        <v/>
      </c>
      <c r="W198" s="33" t="str">
        <f>IF(AND(L198="",V198=""),"",IF(COUNT(L198,V198)&gt;0,SUM(L198,V198),0))</f>
        <v/>
      </c>
      <c r="X198" s="5"/>
    </row>
    <row r="199" spans="1:24" x14ac:dyDescent="0.25">
      <c r="A199" s="17">
        <v>4</v>
      </c>
      <c r="B199" s="48"/>
      <c r="C199" s="64"/>
      <c r="D199" s="64"/>
      <c r="E199" s="64"/>
      <c r="F199" s="64"/>
      <c r="G199" s="64"/>
      <c r="H199" s="64"/>
      <c r="I199" s="64"/>
      <c r="J199" s="64"/>
      <c r="K199" s="64"/>
      <c r="L199" s="10" t="str">
        <f t="shared" si="52"/>
        <v/>
      </c>
      <c r="M199" s="65"/>
      <c r="N199" s="65"/>
      <c r="O199" s="65"/>
      <c r="P199" s="65"/>
      <c r="Q199" s="65"/>
      <c r="R199" s="65"/>
      <c r="S199" s="65"/>
      <c r="T199" s="65"/>
      <c r="U199" s="65"/>
      <c r="V199" s="10" t="str">
        <f t="shared" si="53"/>
        <v/>
      </c>
      <c r="W199" s="33" t="str">
        <f>IF(AND(L199="",V199=""),"",IF(COUNT(L199,V199)&gt;0,SUM(L199,V199),0))</f>
        <v/>
      </c>
      <c r="X199" s="5"/>
    </row>
    <row r="200" spans="1:24" x14ac:dyDescent="0.25">
      <c r="A200" s="17">
        <v>5</v>
      </c>
      <c r="B200" s="48"/>
      <c r="C200" s="64"/>
      <c r="D200" s="64"/>
      <c r="E200" s="64"/>
      <c r="F200" s="64"/>
      <c r="G200" s="64"/>
      <c r="H200" s="64"/>
      <c r="I200" s="64"/>
      <c r="J200" s="64"/>
      <c r="K200" s="64"/>
      <c r="L200" s="10" t="str">
        <f t="shared" si="52"/>
        <v/>
      </c>
      <c r="M200" s="65"/>
      <c r="N200" s="65"/>
      <c r="O200" s="65"/>
      <c r="P200" s="65"/>
      <c r="Q200" s="65"/>
      <c r="R200" s="65"/>
      <c r="S200" s="65"/>
      <c r="T200" s="65"/>
      <c r="U200" s="65"/>
      <c r="V200" s="10" t="str">
        <f t="shared" si="53"/>
        <v/>
      </c>
      <c r="W200" s="33" t="str">
        <f>IF(AND(L200="",V200=""),"",IF(COUNT(L200,V200)&gt;0,SUM(L200,V200),0))</f>
        <v/>
      </c>
      <c r="X200" s="5"/>
    </row>
    <row r="201" spans="1:24" x14ac:dyDescent="0.25">
      <c r="B201" s="69"/>
      <c r="C201" s="70"/>
      <c r="D201" s="70"/>
      <c r="E201" s="70"/>
      <c r="F201" s="70"/>
      <c r="G201" s="70"/>
      <c r="H201" s="70"/>
      <c r="I201" s="70"/>
      <c r="J201" s="70"/>
      <c r="K201" s="70"/>
      <c r="L201" s="13" t="str">
        <f>IF(COUNTBLANK(L196:L200)&gt;2,"DQ",SUM(L196:L200)-MAX(L196:L200))</f>
        <v>DQ</v>
      </c>
      <c r="M201" s="70"/>
      <c r="N201" s="70"/>
      <c r="O201" s="70"/>
      <c r="P201" s="70"/>
      <c r="Q201" s="70"/>
      <c r="R201" s="70"/>
      <c r="S201" s="70"/>
      <c r="T201" s="70"/>
      <c r="U201" s="70"/>
      <c r="V201" s="13" t="str">
        <f>IF(COUNTBLANK(V196:V200)&gt;2,"DQ",SUM(V196:V200)-MAX(V196:V200))</f>
        <v>DQ</v>
      </c>
      <c r="W201" s="34" t="str">
        <f>IF(COUNTBLANK(W196:W200)&gt;2,"DQ",SUM(W196:W200)-MAX(W196:W200))</f>
        <v>DQ</v>
      </c>
      <c r="X201" s="5"/>
    </row>
    <row r="202" spans="1:24" ht="13" x14ac:dyDescent="0.3">
      <c r="A202" s="3" t="s">
        <v>44</v>
      </c>
      <c r="B202" s="14" t="s">
        <v>48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5"/>
    </row>
    <row r="203" spans="1:24" ht="13" x14ac:dyDescent="0.3">
      <c r="A203" s="2" t="s">
        <v>0</v>
      </c>
      <c r="B203" s="71"/>
      <c r="C203" s="68">
        <v>1</v>
      </c>
      <c r="D203" s="68">
        <v>2</v>
      </c>
      <c r="E203" s="68">
        <v>3</v>
      </c>
      <c r="F203" s="68">
        <v>4</v>
      </c>
      <c r="G203" s="68">
        <v>5</v>
      </c>
      <c r="H203" s="68">
        <v>6</v>
      </c>
      <c r="I203" s="68">
        <v>7</v>
      </c>
      <c r="J203" s="68">
        <v>8</v>
      </c>
      <c r="K203" s="68">
        <v>9</v>
      </c>
      <c r="L203" s="7" t="s">
        <v>1</v>
      </c>
      <c r="M203" s="68">
        <v>10</v>
      </c>
      <c r="N203" s="68">
        <v>11</v>
      </c>
      <c r="O203" s="68">
        <v>12</v>
      </c>
      <c r="P203" s="68">
        <v>13</v>
      </c>
      <c r="Q203" s="68">
        <v>14</v>
      </c>
      <c r="R203" s="68">
        <v>15</v>
      </c>
      <c r="S203" s="68">
        <v>16</v>
      </c>
      <c r="T203" s="68">
        <v>17</v>
      </c>
      <c r="U203" s="68">
        <v>18</v>
      </c>
      <c r="V203" s="8" t="s">
        <v>2</v>
      </c>
      <c r="W203" s="9" t="s">
        <v>3</v>
      </c>
      <c r="X203" s="5"/>
    </row>
    <row r="204" spans="1:24" x14ac:dyDescent="0.25">
      <c r="A204" s="17">
        <v>1</v>
      </c>
      <c r="B204" s="48"/>
      <c r="C204" s="64"/>
      <c r="D204" s="64"/>
      <c r="E204" s="64"/>
      <c r="F204" s="64"/>
      <c r="G204" s="64"/>
      <c r="H204" s="64"/>
      <c r="I204" s="64"/>
      <c r="J204" s="64"/>
      <c r="K204" s="64"/>
      <c r="L204" s="10" t="str">
        <f>IF(COUNTBLANK(C204:K204)&gt;8,"",SUM(C204:K204))</f>
        <v/>
      </c>
      <c r="M204" s="65"/>
      <c r="N204" s="65"/>
      <c r="O204" s="65"/>
      <c r="P204" s="65"/>
      <c r="Q204" s="65"/>
      <c r="R204" s="65"/>
      <c r="S204" s="65"/>
      <c r="T204" s="65"/>
      <c r="U204" s="65"/>
      <c r="V204" s="10" t="str">
        <f>IF(COUNTBLANK(M204:U204)&gt;8,"",SUM(M204:U204))</f>
        <v/>
      </c>
      <c r="W204" s="33" t="str">
        <f>IF(AND(L204="",V204=""),"",IF(COUNT(L204,V204)&gt;0,SUM(L204,V204),0))</f>
        <v/>
      </c>
      <c r="X204" s="5"/>
    </row>
    <row r="205" spans="1:24" x14ac:dyDescent="0.25">
      <c r="A205" s="17">
        <v>2</v>
      </c>
      <c r="B205" s="48"/>
      <c r="C205" s="64"/>
      <c r="D205" s="64"/>
      <c r="E205" s="64"/>
      <c r="F205" s="64"/>
      <c r="G205" s="64"/>
      <c r="H205" s="64"/>
      <c r="I205" s="64"/>
      <c r="J205" s="64"/>
      <c r="K205" s="64"/>
      <c r="L205" s="10" t="str">
        <f t="shared" ref="L205:L208" si="54">IF(COUNTBLANK(C205:K205)&gt;8,"",SUM(C205:K205))</f>
        <v/>
      </c>
      <c r="M205" s="65"/>
      <c r="N205" s="65"/>
      <c r="O205" s="65"/>
      <c r="P205" s="65"/>
      <c r="Q205" s="65"/>
      <c r="R205" s="65"/>
      <c r="S205" s="65"/>
      <c r="T205" s="65"/>
      <c r="U205" s="65"/>
      <c r="V205" s="10" t="str">
        <f t="shared" ref="V205:V208" si="55">IF(COUNTBLANK(M205:U205)&gt;8,"",SUM(M205:U205))</f>
        <v/>
      </c>
      <c r="W205" s="33" t="str">
        <f>IF(AND(L205="",V205=""),"",IF(COUNT(L205,V205)&gt;0,SUM(L205,V205),0))</f>
        <v/>
      </c>
      <c r="X205" s="5"/>
    </row>
    <row r="206" spans="1:24" x14ac:dyDescent="0.25">
      <c r="A206" s="17">
        <v>3</v>
      </c>
      <c r="B206" s="48"/>
      <c r="C206" s="64"/>
      <c r="D206" s="64"/>
      <c r="E206" s="64"/>
      <c r="F206" s="64"/>
      <c r="G206" s="64"/>
      <c r="H206" s="64"/>
      <c r="I206" s="64"/>
      <c r="J206" s="64"/>
      <c r="K206" s="64"/>
      <c r="L206" s="10" t="str">
        <f t="shared" si="54"/>
        <v/>
      </c>
      <c r="M206" s="65"/>
      <c r="N206" s="65"/>
      <c r="O206" s="65"/>
      <c r="P206" s="65"/>
      <c r="Q206" s="65"/>
      <c r="R206" s="65"/>
      <c r="S206" s="65"/>
      <c r="T206" s="65"/>
      <c r="U206" s="65"/>
      <c r="V206" s="10" t="str">
        <f t="shared" si="55"/>
        <v/>
      </c>
      <c r="W206" s="33" t="str">
        <f>IF(AND(L206="",V206=""),"",IF(COUNT(L206,V206)&gt;0,SUM(L206,V206),0))</f>
        <v/>
      </c>
      <c r="X206" s="5"/>
    </row>
    <row r="207" spans="1:24" x14ac:dyDescent="0.25">
      <c r="A207" s="17">
        <v>4</v>
      </c>
      <c r="B207" s="48"/>
      <c r="C207" s="64"/>
      <c r="D207" s="64"/>
      <c r="E207" s="64"/>
      <c r="F207" s="64"/>
      <c r="G207" s="64"/>
      <c r="H207" s="64"/>
      <c r="I207" s="64"/>
      <c r="J207" s="64"/>
      <c r="K207" s="64"/>
      <c r="L207" s="10" t="str">
        <f t="shared" si="54"/>
        <v/>
      </c>
      <c r="M207" s="65"/>
      <c r="N207" s="65"/>
      <c r="O207" s="65"/>
      <c r="P207" s="65"/>
      <c r="Q207" s="65"/>
      <c r="R207" s="65"/>
      <c r="S207" s="65"/>
      <c r="T207" s="65"/>
      <c r="U207" s="65"/>
      <c r="V207" s="10" t="str">
        <f t="shared" si="55"/>
        <v/>
      </c>
      <c r="W207" s="33" t="str">
        <f>IF(AND(L207="",V207=""),"",IF(COUNT(L207,V207)&gt;0,SUM(L207,V207),0))</f>
        <v/>
      </c>
      <c r="X207" s="5"/>
    </row>
    <row r="208" spans="1:24" x14ac:dyDescent="0.25">
      <c r="A208" s="17">
        <v>5</v>
      </c>
      <c r="B208" s="48"/>
      <c r="C208" s="64"/>
      <c r="D208" s="64"/>
      <c r="E208" s="64"/>
      <c r="F208" s="64"/>
      <c r="G208" s="64"/>
      <c r="H208" s="64"/>
      <c r="I208" s="64"/>
      <c r="J208" s="64"/>
      <c r="K208" s="64"/>
      <c r="L208" s="10" t="str">
        <f t="shared" si="54"/>
        <v/>
      </c>
      <c r="M208" s="65"/>
      <c r="N208" s="65"/>
      <c r="O208" s="65"/>
      <c r="P208" s="65"/>
      <c r="Q208" s="65"/>
      <c r="R208" s="65"/>
      <c r="S208" s="65"/>
      <c r="T208" s="65"/>
      <c r="U208" s="65"/>
      <c r="V208" s="10" t="str">
        <f t="shared" si="55"/>
        <v/>
      </c>
      <c r="W208" s="33" t="str">
        <f>IF(AND(L208="",V208=""),"",IF(COUNT(L208,V208)&gt;0,SUM(L208,V208),0))</f>
        <v/>
      </c>
      <c r="X208" s="5"/>
    </row>
    <row r="209" spans="3:24" x14ac:dyDescent="0.25">
      <c r="C209" s="12"/>
      <c r="D209" s="12"/>
      <c r="E209" s="12"/>
      <c r="F209" s="12"/>
      <c r="G209" s="12"/>
      <c r="H209" s="12"/>
      <c r="I209" s="12"/>
      <c r="J209" s="12"/>
      <c r="K209" s="12"/>
      <c r="L209" s="13" t="str">
        <f>IF(COUNTBLANK(L204:L208)&gt;2,"DQ",SUM(L204:L208)-MAX(L204:L208))</f>
        <v>DQ</v>
      </c>
      <c r="M209" s="12"/>
      <c r="N209" s="12"/>
      <c r="O209" s="12"/>
      <c r="V209" s="13" t="str">
        <f>IF(COUNTBLANK(V204:V208)&gt;2,"DQ",SUM(V204:V208)-MAX(V204:V208))</f>
        <v>DQ</v>
      </c>
      <c r="W209" s="34" t="str">
        <f>IF(COUNTBLANK(W204:W208)&gt;2,"DQ",SUM(W204:W208)-MAX(W204:W208))</f>
        <v>DQ</v>
      </c>
      <c r="X209" s="5"/>
    </row>
    <row r="210" spans="3:24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X210" s="5"/>
    </row>
    <row r="211" spans="3:24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X211" s="5"/>
    </row>
    <row r="212" spans="3:24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X212" s="5"/>
    </row>
    <row r="213" spans="3:24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X213" s="5"/>
    </row>
    <row r="214" spans="3:24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X214" s="5"/>
    </row>
    <row r="215" spans="3:24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X215" s="5"/>
    </row>
    <row r="216" spans="3:24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X216" s="5"/>
    </row>
    <row r="217" spans="3:24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X217" s="5"/>
    </row>
    <row r="218" spans="3:24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X218" s="5"/>
    </row>
    <row r="219" spans="3:24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X219" s="5"/>
    </row>
    <row r="220" spans="3:24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X220" s="5"/>
    </row>
    <row r="221" spans="3:24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X221" s="5"/>
    </row>
    <row r="222" spans="3:24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X222" s="5"/>
    </row>
    <row r="223" spans="3:24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X223" s="5"/>
    </row>
    <row r="224" spans="3:24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X224" s="5"/>
    </row>
    <row r="225" spans="3:24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X225" s="5"/>
    </row>
    <row r="226" spans="3:24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X226" s="5"/>
    </row>
    <row r="227" spans="3:24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X227" s="5"/>
    </row>
    <row r="228" spans="3:24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X228" s="5"/>
    </row>
    <row r="229" spans="3:24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X229" s="5"/>
    </row>
    <row r="230" spans="3:24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X230" s="5"/>
    </row>
    <row r="231" spans="3:24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X231" s="5"/>
    </row>
    <row r="232" spans="3:24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X232" s="5"/>
    </row>
    <row r="233" spans="3:24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X233" s="5"/>
    </row>
    <row r="234" spans="3:24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X234" s="5"/>
    </row>
    <row r="235" spans="3:24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X235" s="5"/>
    </row>
    <row r="236" spans="3:24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X236" s="5"/>
    </row>
    <row r="237" spans="3:24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X237" s="5"/>
    </row>
    <row r="238" spans="3:24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X238" s="5"/>
    </row>
    <row r="239" spans="3:24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X239" s="5"/>
    </row>
    <row r="240" spans="3:24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X240" s="5"/>
    </row>
    <row r="241" spans="3:24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X241" s="5"/>
    </row>
    <row r="242" spans="3:24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X242" s="5"/>
    </row>
    <row r="243" spans="3:24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X243" s="5"/>
    </row>
    <row r="244" spans="3:24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X244" s="5"/>
    </row>
    <row r="245" spans="3:24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X245" s="5"/>
    </row>
    <row r="246" spans="3:24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X246" s="5"/>
    </row>
    <row r="247" spans="3:24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X247" s="5"/>
    </row>
    <row r="248" spans="3:24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X248" s="5"/>
    </row>
    <row r="249" spans="3:24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X249" s="5"/>
    </row>
    <row r="250" spans="3:24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X250" s="5"/>
    </row>
    <row r="251" spans="3:24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X251" s="5"/>
    </row>
    <row r="252" spans="3:24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X252" s="5"/>
    </row>
    <row r="253" spans="3:24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X253" s="5"/>
    </row>
    <row r="254" spans="3:24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X254" s="5"/>
    </row>
    <row r="255" spans="3:24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X255" s="5"/>
    </row>
    <row r="256" spans="3:24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X256" s="5"/>
    </row>
    <row r="257" spans="3:24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X257" s="5"/>
    </row>
    <row r="258" spans="3:24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X258" s="5"/>
    </row>
    <row r="259" spans="3:24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X259" s="5"/>
    </row>
    <row r="260" spans="3:24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X260" s="5"/>
    </row>
    <row r="261" spans="3:24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X261" s="5"/>
    </row>
    <row r="262" spans="3:24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X262" s="5"/>
    </row>
    <row r="263" spans="3:24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X263" s="5"/>
    </row>
    <row r="264" spans="3:24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X264" s="5"/>
    </row>
    <row r="265" spans="3:24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X265" s="5"/>
    </row>
    <row r="266" spans="3:24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X266" s="5"/>
    </row>
    <row r="267" spans="3:24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X267" s="5"/>
    </row>
    <row r="268" spans="3:24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X268" s="5"/>
    </row>
    <row r="269" spans="3:24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X269" s="5"/>
    </row>
    <row r="270" spans="3:24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X270" s="5"/>
    </row>
    <row r="271" spans="3:24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X271" s="5"/>
    </row>
    <row r="272" spans="3:24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X272" s="5"/>
    </row>
    <row r="273" spans="3:24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X273" s="5"/>
    </row>
    <row r="274" spans="3:24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X274" s="5"/>
    </row>
    <row r="275" spans="3:24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X275" s="5"/>
    </row>
    <row r="276" spans="3:24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X276" s="5"/>
    </row>
    <row r="277" spans="3:24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X277" s="5"/>
    </row>
    <row r="278" spans="3:24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X278" s="5"/>
    </row>
    <row r="279" spans="3:24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X279" s="5"/>
    </row>
    <row r="280" spans="3:24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X280" s="5"/>
    </row>
    <row r="281" spans="3:24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X281" s="5"/>
    </row>
    <row r="282" spans="3:24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X282" s="5"/>
    </row>
    <row r="283" spans="3:24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X283" s="5"/>
    </row>
    <row r="284" spans="3:24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X284" s="5"/>
    </row>
    <row r="285" spans="3:24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X285" s="5"/>
    </row>
    <row r="286" spans="3:24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X286" s="5"/>
    </row>
    <row r="287" spans="3:24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X287" s="5"/>
    </row>
    <row r="288" spans="3:24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X288" s="5"/>
    </row>
    <row r="289" spans="3:24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X289" s="5"/>
    </row>
    <row r="290" spans="3:24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X290" s="5"/>
    </row>
    <row r="291" spans="3:24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X291" s="5"/>
    </row>
    <row r="292" spans="3:24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X292" s="5"/>
    </row>
    <row r="293" spans="3:24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X293" s="5"/>
    </row>
    <row r="294" spans="3:24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X294" s="5"/>
    </row>
    <row r="295" spans="3:24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X295" s="5"/>
    </row>
    <row r="296" spans="3:24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X296" s="5"/>
    </row>
    <row r="297" spans="3:24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X297" s="5"/>
    </row>
    <row r="298" spans="3:24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X298" s="5"/>
    </row>
    <row r="299" spans="3:24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X299" s="5"/>
    </row>
    <row r="300" spans="3:24" x14ac:dyDescent="0.2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X300" s="5"/>
    </row>
    <row r="301" spans="3:24" x14ac:dyDescent="0.2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X301" s="5"/>
    </row>
    <row r="302" spans="3:24" x14ac:dyDescent="0.2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X302" s="5"/>
    </row>
    <row r="303" spans="3:24" x14ac:dyDescent="0.2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X303" s="5"/>
    </row>
    <row r="304" spans="3:24" x14ac:dyDescent="0.2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X304" s="5"/>
    </row>
    <row r="305" spans="3:24" x14ac:dyDescent="0.2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X305" s="5"/>
    </row>
    <row r="306" spans="3:24" x14ac:dyDescent="0.2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X306" s="5"/>
    </row>
    <row r="307" spans="3:24" x14ac:dyDescent="0.2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X307" s="5"/>
    </row>
    <row r="308" spans="3:24" x14ac:dyDescent="0.2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X308" s="5"/>
    </row>
    <row r="309" spans="3:24" x14ac:dyDescent="0.2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X309" s="5"/>
    </row>
    <row r="310" spans="3:24" x14ac:dyDescent="0.2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X310" s="5"/>
    </row>
    <row r="311" spans="3:24" x14ac:dyDescent="0.2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X311" s="5"/>
    </row>
    <row r="312" spans="3:24" x14ac:dyDescent="0.2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X312" s="5"/>
    </row>
    <row r="313" spans="3:24" x14ac:dyDescent="0.2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X313" s="5"/>
    </row>
    <row r="314" spans="3:24" x14ac:dyDescent="0.2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X314" s="5"/>
    </row>
    <row r="315" spans="3:24" x14ac:dyDescent="0.2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X315" s="5"/>
    </row>
    <row r="316" spans="3:24" x14ac:dyDescent="0.2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X316" s="5"/>
    </row>
    <row r="317" spans="3:24" x14ac:dyDescent="0.2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X317" s="5"/>
    </row>
    <row r="318" spans="3:24" x14ac:dyDescent="0.2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X318" s="5"/>
    </row>
    <row r="319" spans="3:24" x14ac:dyDescent="0.2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X319" s="5"/>
    </row>
    <row r="320" spans="3:24" x14ac:dyDescent="0.2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X320" s="5"/>
    </row>
    <row r="321" spans="3:24" x14ac:dyDescent="0.2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X321" s="5"/>
    </row>
    <row r="322" spans="3:24" x14ac:dyDescent="0.2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X322" s="5"/>
    </row>
    <row r="323" spans="3:24" x14ac:dyDescent="0.2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X323" s="5"/>
    </row>
    <row r="324" spans="3:24" x14ac:dyDescent="0.2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X324" s="5"/>
    </row>
    <row r="325" spans="3:24" x14ac:dyDescent="0.2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X325" s="5"/>
    </row>
    <row r="326" spans="3:24" x14ac:dyDescent="0.2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X326" s="5"/>
    </row>
    <row r="327" spans="3:24" x14ac:dyDescent="0.2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X327" s="5"/>
    </row>
    <row r="328" spans="3:24" x14ac:dyDescent="0.2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X328" s="5"/>
    </row>
    <row r="329" spans="3:24" x14ac:dyDescent="0.2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X329" s="5"/>
    </row>
    <row r="330" spans="3:24" x14ac:dyDescent="0.2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X330" s="5"/>
    </row>
    <row r="331" spans="3:24" x14ac:dyDescent="0.2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X331" s="5"/>
    </row>
    <row r="332" spans="3:24" x14ac:dyDescent="0.2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X332" s="5"/>
    </row>
    <row r="333" spans="3:24" x14ac:dyDescent="0.2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X333" s="5"/>
    </row>
    <row r="334" spans="3:24" x14ac:dyDescent="0.2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X334" s="5"/>
    </row>
    <row r="335" spans="3:24" x14ac:dyDescent="0.2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X335" s="5"/>
    </row>
    <row r="336" spans="3:24" x14ac:dyDescent="0.2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X336" s="5"/>
    </row>
    <row r="337" spans="3:24" x14ac:dyDescent="0.2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X337" s="5"/>
    </row>
    <row r="338" spans="3:24" x14ac:dyDescent="0.2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X338" s="5"/>
    </row>
    <row r="339" spans="3:24" x14ac:dyDescent="0.2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X339" s="5"/>
    </row>
    <row r="340" spans="3:24" x14ac:dyDescent="0.2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X340" s="5"/>
    </row>
    <row r="341" spans="3:24" x14ac:dyDescent="0.2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X341" s="5"/>
    </row>
    <row r="342" spans="3:24" x14ac:dyDescent="0.2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X342" s="5"/>
    </row>
    <row r="343" spans="3:24" x14ac:dyDescent="0.2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X343" s="5"/>
    </row>
    <row r="344" spans="3:24" x14ac:dyDescent="0.2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X344" s="5"/>
    </row>
    <row r="345" spans="3:24" x14ac:dyDescent="0.2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X345" s="5"/>
    </row>
    <row r="346" spans="3:24" x14ac:dyDescent="0.2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X346" s="5"/>
    </row>
    <row r="347" spans="3:24" x14ac:dyDescent="0.2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X347" s="5"/>
    </row>
    <row r="348" spans="3:24" x14ac:dyDescent="0.2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X348" s="5"/>
    </row>
    <row r="349" spans="3:24" x14ac:dyDescent="0.2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X349" s="5"/>
    </row>
    <row r="350" spans="3:24" x14ac:dyDescent="0.2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X350" s="5"/>
    </row>
    <row r="351" spans="3:24" x14ac:dyDescent="0.2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X351" s="5"/>
    </row>
    <row r="352" spans="3:24" x14ac:dyDescent="0.2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X352" s="5"/>
    </row>
    <row r="353" spans="3:24" x14ac:dyDescent="0.2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X353" s="5"/>
    </row>
    <row r="354" spans="3:24" x14ac:dyDescent="0.2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X354" s="5"/>
    </row>
    <row r="355" spans="3:24" x14ac:dyDescent="0.2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X355" s="5"/>
    </row>
    <row r="356" spans="3:24" x14ac:dyDescent="0.2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X356" s="5"/>
    </row>
    <row r="357" spans="3:24" x14ac:dyDescent="0.2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X357" s="5"/>
    </row>
    <row r="358" spans="3:24" x14ac:dyDescent="0.2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X358" s="5"/>
    </row>
    <row r="359" spans="3:24" x14ac:dyDescent="0.2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X359" s="5"/>
    </row>
    <row r="360" spans="3:24" x14ac:dyDescent="0.2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X360" s="5"/>
    </row>
    <row r="361" spans="3:24" x14ac:dyDescent="0.2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X361" s="5"/>
    </row>
    <row r="362" spans="3:24" x14ac:dyDescent="0.2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X362" s="5"/>
    </row>
    <row r="363" spans="3:24" x14ac:dyDescent="0.2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X363" s="5"/>
    </row>
    <row r="364" spans="3:24" x14ac:dyDescent="0.2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X364" s="5"/>
    </row>
    <row r="365" spans="3:24" x14ac:dyDescent="0.2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X365" s="5"/>
    </row>
    <row r="366" spans="3:24" x14ac:dyDescent="0.2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X366" s="5"/>
    </row>
    <row r="367" spans="3:24" x14ac:dyDescent="0.2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X367" s="5"/>
    </row>
    <row r="368" spans="3:24" x14ac:dyDescent="0.2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X368" s="5"/>
    </row>
    <row r="369" spans="3:24" x14ac:dyDescent="0.2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X369" s="5"/>
    </row>
    <row r="370" spans="3:24" x14ac:dyDescent="0.2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X370" s="5"/>
    </row>
    <row r="371" spans="3:24" x14ac:dyDescent="0.2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X371" s="5"/>
    </row>
    <row r="372" spans="3:24" x14ac:dyDescent="0.25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X372" s="5"/>
    </row>
    <row r="373" spans="3:24" x14ac:dyDescent="0.25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X373" s="5"/>
    </row>
    <row r="374" spans="3:24" x14ac:dyDescent="0.25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X374" s="5"/>
    </row>
    <row r="375" spans="3:24" x14ac:dyDescent="0.2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X375" s="5"/>
    </row>
    <row r="376" spans="3:24" x14ac:dyDescent="0.25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X376" s="5"/>
    </row>
    <row r="377" spans="3:24" x14ac:dyDescent="0.2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X377" s="5"/>
    </row>
    <row r="378" spans="3:24" x14ac:dyDescent="0.25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X378" s="5"/>
    </row>
    <row r="379" spans="3:24" x14ac:dyDescent="0.25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X379" s="5"/>
    </row>
    <row r="380" spans="3:24" x14ac:dyDescent="0.25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X380" s="5"/>
    </row>
    <row r="381" spans="3:24" x14ac:dyDescent="0.25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X381" s="5"/>
    </row>
    <row r="382" spans="3:24" x14ac:dyDescent="0.25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X382" s="5"/>
    </row>
    <row r="383" spans="3:24" x14ac:dyDescent="0.25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X383" s="5"/>
    </row>
    <row r="384" spans="3:24" x14ac:dyDescent="0.25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X384" s="5"/>
    </row>
    <row r="385" spans="3:24" x14ac:dyDescent="0.25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X385" s="5"/>
    </row>
    <row r="386" spans="3:24" x14ac:dyDescent="0.25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X386" s="5"/>
    </row>
    <row r="387" spans="3:24" x14ac:dyDescent="0.25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X387" s="5"/>
    </row>
    <row r="388" spans="3:24" x14ac:dyDescent="0.25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X388" s="5"/>
    </row>
    <row r="389" spans="3:24" x14ac:dyDescent="0.25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X389" s="5"/>
    </row>
    <row r="390" spans="3:24" x14ac:dyDescent="0.25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X390" s="5"/>
    </row>
    <row r="391" spans="3:24" x14ac:dyDescent="0.25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X391" s="5"/>
    </row>
    <row r="392" spans="3:24" x14ac:dyDescent="0.25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X392" s="5"/>
    </row>
    <row r="393" spans="3:24" x14ac:dyDescent="0.25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X393" s="5"/>
    </row>
    <row r="394" spans="3:24" x14ac:dyDescent="0.25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X394" s="5"/>
    </row>
    <row r="395" spans="3:24" x14ac:dyDescent="0.25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X395" s="5"/>
    </row>
    <row r="396" spans="3:24" x14ac:dyDescent="0.25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X396" s="5"/>
    </row>
    <row r="397" spans="3:24" x14ac:dyDescent="0.25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X397" s="5"/>
    </row>
    <row r="398" spans="3:24" x14ac:dyDescent="0.25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X398" s="5"/>
    </row>
    <row r="399" spans="3:24" x14ac:dyDescent="0.25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X399" s="5"/>
    </row>
    <row r="400" spans="3:24" x14ac:dyDescent="0.25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X400" s="5"/>
    </row>
    <row r="401" spans="3:24" x14ac:dyDescent="0.25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X401" s="5"/>
    </row>
    <row r="402" spans="3:24" x14ac:dyDescent="0.25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X402" s="5"/>
    </row>
    <row r="403" spans="3:24" x14ac:dyDescent="0.25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X403" s="5"/>
    </row>
    <row r="404" spans="3:24" x14ac:dyDescent="0.25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X404" s="5"/>
    </row>
    <row r="405" spans="3:24" x14ac:dyDescent="0.25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X405" s="5"/>
    </row>
    <row r="406" spans="3:24" x14ac:dyDescent="0.25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X406" s="5"/>
    </row>
    <row r="407" spans="3:24" x14ac:dyDescent="0.25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X407" s="5"/>
    </row>
    <row r="408" spans="3:24" x14ac:dyDescent="0.2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X408" s="5"/>
    </row>
    <row r="409" spans="3:24" x14ac:dyDescent="0.2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X409" s="5"/>
    </row>
    <row r="410" spans="3:24" x14ac:dyDescent="0.2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X410" s="5"/>
    </row>
    <row r="411" spans="3:24" x14ac:dyDescent="0.2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X411" s="5"/>
    </row>
    <row r="412" spans="3:24" x14ac:dyDescent="0.2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X412" s="5"/>
    </row>
    <row r="413" spans="3:24" x14ac:dyDescent="0.2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X413" s="5"/>
    </row>
    <row r="414" spans="3:24" x14ac:dyDescent="0.2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X414" s="5"/>
    </row>
    <row r="415" spans="3:24" x14ac:dyDescent="0.2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X415" s="5"/>
    </row>
    <row r="416" spans="3:24" x14ac:dyDescent="0.2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X416" s="5"/>
    </row>
    <row r="417" spans="3:24" x14ac:dyDescent="0.2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X417" s="5"/>
    </row>
    <row r="418" spans="3:24" x14ac:dyDescent="0.2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X418" s="5"/>
    </row>
    <row r="419" spans="3:24" x14ac:dyDescent="0.2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X419" s="5"/>
    </row>
    <row r="420" spans="3:24" x14ac:dyDescent="0.2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X420" s="5"/>
    </row>
    <row r="421" spans="3:24" x14ac:dyDescent="0.2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X421" s="5"/>
    </row>
    <row r="422" spans="3:24" x14ac:dyDescent="0.2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X422" s="5"/>
    </row>
    <row r="423" spans="3:24" x14ac:dyDescent="0.2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X423" s="5"/>
    </row>
    <row r="424" spans="3:24" x14ac:dyDescent="0.2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X424" s="5"/>
    </row>
    <row r="425" spans="3:24" x14ac:dyDescent="0.25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X425" s="5"/>
    </row>
    <row r="426" spans="3:24" x14ac:dyDescent="0.25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X426" s="5"/>
    </row>
    <row r="427" spans="3:24" x14ac:dyDescent="0.25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X427" s="5"/>
    </row>
    <row r="428" spans="3:24" x14ac:dyDescent="0.2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X428" s="5"/>
    </row>
    <row r="429" spans="3:24" x14ac:dyDescent="0.25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X429" s="5"/>
    </row>
    <row r="430" spans="3:24" x14ac:dyDescent="0.2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X430" s="5"/>
    </row>
    <row r="431" spans="3:24" x14ac:dyDescent="0.25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X431" s="5"/>
    </row>
    <row r="432" spans="3:24" x14ac:dyDescent="0.25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X432" s="5"/>
    </row>
    <row r="433" spans="3:24" x14ac:dyDescent="0.2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X433" s="5"/>
    </row>
    <row r="434" spans="3:24" x14ac:dyDescent="0.2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X434" s="5"/>
    </row>
    <row r="435" spans="3:24" x14ac:dyDescent="0.2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X435" s="5"/>
    </row>
    <row r="436" spans="3:24" x14ac:dyDescent="0.25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X436" s="5"/>
    </row>
    <row r="437" spans="3:24" x14ac:dyDescent="0.25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X437" s="5"/>
    </row>
    <row r="438" spans="3:24" x14ac:dyDescent="0.25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X438" s="5"/>
    </row>
    <row r="439" spans="3:24" x14ac:dyDescent="0.25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X439" s="5"/>
    </row>
    <row r="440" spans="3:24" x14ac:dyDescent="0.25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X440" s="5"/>
    </row>
    <row r="441" spans="3:24" x14ac:dyDescent="0.25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X441" s="5"/>
    </row>
    <row r="442" spans="3:24" x14ac:dyDescent="0.25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X442" s="5"/>
    </row>
    <row r="443" spans="3:24" x14ac:dyDescent="0.25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X443" s="5"/>
    </row>
    <row r="444" spans="3:24" x14ac:dyDescent="0.25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X444" s="5"/>
    </row>
    <row r="445" spans="3:24" x14ac:dyDescent="0.25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X445" s="5"/>
    </row>
    <row r="446" spans="3:24" x14ac:dyDescent="0.25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X446" s="5"/>
    </row>
    <row r="447" spans="3:24" x14ac:dyDescent="0.25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X447" s="5"/>
    </row>
    <row r="448" spans="3:24" x14ac:dyDescent="0.25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X448" s="5"/>
    </row>
    <row r="449" spans="3:24" x14ac:dyDescent="0.25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X449" s="5"/>
    </row>
    <row r="450" spans="3:24" x14ac:dyDescent="0.25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X450" s="5"/>
    </row>
    <row r="451" spans="3:24" x14ac:dyDescent="0.25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X451" s="5"/>
    </row>
    <row r="452" spans="3:24" x14ac:dyDescent="0.2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X452" s="5"/>
    </row>
    <row r="453" spans="3:24" x14ac:dyDescent="0.2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X453" s="5"/>
    </row>
    <row r="454" spans="3:24" x14ac:dyDescent="0.2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X454" s="5"/>
    </row>
    <row r="455" spans="3:24" x14ac:dyDescent="0.2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X455" s="5"/>
    </row>
    <row r="456" spans="3:24" x14ac:dyDescent="0.2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X456" s="5"/>
    </row>
    <row r="457" spans="3:24" x14ac:dyDescent="0.2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X457" s="5"/>
    </row>
    <row r="458" spans="3:24" x14ac:dyDescent="0.2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X458" s="5"/>
    </row>
    <row r="459" spans="3:24" x14ac:dyDescent="0.25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X459" s="5"/>
    </row>
    <row r="460" spans="3:24" x14ac:dyDescent="0.2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X460" s="5"/>
    </row>
    <row r="461" spans="3:24" x14ac:dyDescent="0.2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X461" s="5"/>
    </row>
    <row r="462" spans="3:24" x14ac:dyDescent="0.2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X462" s="5"/>
    </row>
    <row r="463" spans="3:24" x14ac:dyDescent="0.2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X463" s="5"/>
    </row>
    <row r="464" spans="3:24" x14ac:dyDescent="0.2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X464" s="5"/>
    </row>
    <row r="465" spans="3:24" x14ac:dyDescent="0.2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X465" s="5"/>
    </row>
    <row r="466" spans="3:24" x14ac:dyDescent="0.2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X466" s="5"/>
    </row>
    <row r="467" spans="3:24" x14ac:dyDescent="0.2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X467" s="5"/>
    </row>
    <row r="468" spans="3:24" x14ac:dyDescent="0.2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X468" s="5"/>
    </row>
    <row r="469" spans="3:24" x14ac:dyDescent="0.2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X469" s="5"/>
    </row>
    <row r="470" spans="3:24" x14ac:dyDescent="0.2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X470" s="5"/>
    </row>
    <row r="471" spans="3:24" x14ac:dyDescent="0.2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X471" s="5"/>
    </row>
    <row r="472" spans="3:24" x14ac:dyDescent="0.2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X472" s="5"/>
    </row>
    <row r="473" spans="3:24" x14ac:dyDescent="0.2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X473" s="5"/>
    </row>
    <row r="474" spans="3:24" x14ac:dyDescent="0.2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X474" s="5"/>
    </row>
    <row r="475" spans="3:24" x14ac:dyDescent="0.2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X475" s="5"/>
    </row>
    <row r="476" spans="3:24" x14ac:dyDescent="0.2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X476" s="5"/>
    </row>
    <row r="477" spans="3:24" x14ac:dyDescent="0.2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X477" s="5"/>
    </row>
    <row r="478" spans="3:24" x14ac:dyDescent="0.25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X478" s="5"/>
    </row>
    <row r="479" spans="3:24" x14ac:dyDescent="0.25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X479" s="5"/>
    </row>
    <row r="480" spans="3:24" x14ac:dyDescent="0.25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X480" s="5"/>
    </row>
    <row r="481" spans="3:24" x14ac:dyDescent="0.2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X481" s="5"/>
    </row>
    <row r="482" spans="3:24" x14ac:dyDescent="0.25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X482" s="5"/>
    </row>
    <row r="483" spans="3:24" x14ac:dyDescent="0.2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X483" s="5"/>
    </row>
    <row r="484" spans="3:24" x14ac:dyDescent="0.25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X484" s="5"/>
    </row>
    <row r="485" spans="3:24" x14ac:dyDescent="0.25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X485" s="5"/>
    </row>
    <row r="486" spans="3:24" x14ac:dyDescent="0.25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X486" s="5"/>
    </row>
    <row r="487" spans="3:24" x14ac:dyDescent="0.25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X487" s="5"/>
    </row>
    <row r="488" spans="3:24" x14ac:dyDescent="0.25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X488" s="5"/>
    </row>
    <row r="489" spans="3:24" x14ac:dyDescent="0.25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X489" s="5"/>
    </row>
    <row r="490" spans="3:24" x14ac:dyDescent="0.25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X490" s="5"/>
    </row>
    <row r="491" spans="3:24" x14ac:dyDescent="0.25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X491" s="5"/>
    </row>
    <row r="492" spans="3:24" x14ac:dyDescent="0.25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X492" s="5"/>
    </row>
    <row r="493" spans="3:24" x14ac:dyDescent="0.25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X493" s="5"/>
    </row>
    <row r="494" spans="3:24" x14ac:dyDescent="0.25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X494" s="5"/>
    </row>
    <row r="495" spans="3:24" x14ac:dyDescent="0.25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X495" s="5"/>
    </row>
    <row r="496" spans="3:24" x14ac:dyDescent="0.25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X496" s="5"/>
    </row>
    <row r="497" spans="3:24" x14ac:dyDescent="0.25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X497" s="5"/>
    </row>
    <row r="498" spans="3:24" x14ac:dyDescent="0.25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X498" s="5"/>
    </row>
    <row r="499" spans="3:24" x14ac:dyDescent="0.25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X499" s="5"/>
    </row>
    <row r="500" spans="3:24" x14ac:dyDescent="0.25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X500" s="5"/>
    </row>
    <row r="501" spans="3:24" x14ac:dyDescent="0.2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X501" s="5"/>
    </row>
    <row r="502" spans="3:24" x14ac:dyDescent="0.2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X502" s="5"/>
    </row>
    <row r="503" spans="3:24" x14ac:dyDescent="0.2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X503" s="5"/>
    </row>
    <row r="504" spans="3:24" x14ac:dyDescent="0.2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X504" s="5"/>
    </row>
    <row r="505" spans="3:24" x14ac:dyDescent="0.2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X505" s="5"/>
    </row>
    <row r="506" spans="3:24" x14ac:dyDescent="0.2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X506" s="5"/>
    </row>
    <row r="507" spans="3:24" x14ac:dyDescent="0.2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X507" s="5"/>
    </row>
    <row r="508" spans="3:24" x14ac:dyDescent="0.2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X508" s="5"/>
    </row>
    <row r="509" spans="3:24" x14ac:dyDescent="0.2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X509" s="5"/>
    </row>
    <row r="510" spans="3:24" x14ac:dyDescent="0.2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X510" s="5"/>
    </row>
    <row r="511" spans="3:24" x14ac:dyDescent="0.2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X511" s="5"/>
    </row>
    <row r="512" spans="3:24" x14ac:dyDescent="0.2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X512" s="5"/>
    </row>
    <row r="513" spans="3:24" x14ac:dyDescent="0.2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X513" s="5"/>
    </row>
    <row r="514" spans="3:24" x14ac:dyDescent="0.2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X514" s="5"/>
    </row>
    <row r="515" spans="3:24" x14ac:dyDescent="0.2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X515" s="5"/>
    </row>
    <row r="516" spans="3:24" x14ac:dyDescent="0.2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X516" s="5"/>
    </row>
    <row r="517" spans="3:24" x14ac:dyDescent="0.2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X517" s="5"/>
    </row>
    <row r="518" spans="3:24" x14ac:dyDescent="0.2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X518" s="5"/>
    </row>
    <row r="519" spans="3:24" x14ac:dyDescent="0.2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X519" s="5"/>
    </row>
    <row r="520" spans="3:24" x14ac:dyDescent="0.25">
      <c r="X520" s="5"/>
    </row>
    <row r="521" spans="3:24" x14ac:dyDescent="0.25">
      <c r="X521" s="5"/>
    </row>
    <row r="522" spans="3:24" x14ac:dyDescent="0.25">
      <c r="X522" s="5"/>
    </row>
    <row r="523" spans="3:24" x14ac:dyDescent="0.25">
      <c r="X523" s="5"/>
    </row>
    <row r="524" spans="3:24" x14ac:dyDescent="0.25">
      <c r="X524" s="5"/>
    </row>
    <row r="525" spans="3:24" x14ac:dyDescent="0.25">
      <c r="X525" s="5"/>
    </row>
    <row r="526" spans="3:24" x14ac:dyDescent="0.25">
      <c r="X526" s="5"/>
    </row>
    <row r="527" spans="3:24" x14ac:dyDescent="0.25">
      <c r="X527" s="5"/>
    </row>
    <row r="528" spans="3:24" x14ac:dyDescent="0.25">
      <c r="X528" s="5"/>
    </row>
    <row r="529" spans="24:24" x14ac:dyDescent="0.25">
      <c r="X529" s="5"/>
    </row>
    <row r="530" spans="24:24" x14ac:dyDescent="0.25">
      <c r="X530" s="5"/>
    </row>
    <row r="531" spans="24:24" x14ac:dyDescent="0.25">
      <c r="X531" s="5"/>
    </row>
    <row r="532" spans="24:24" x14ac:dyDescent="0.25">
      <c r="X532" s="5"/>
    </row>
    <row r="533" spans="24:24" x14ac:dyDescent="0.25">
      <c r="X533" s="5"/>
    </row>
    <row r="534" spans="24:24" x14ac:dyDescent="0.25">
      <c r="X534" s="5"/>
    </row>
    <row r="535" spans="24:24" x14ac:dyDescent="0.25">
      <c r="X535" s="5"/>
    </row>
    <row r="536" spans="24:24" x14ac:dyDescent="0.25">
      <c r="X536" s="5"/>
    </row>
    <row r="537" spans="24:24" x14ac:dyDescent="0.25">
      <c r="X537" s="5"/>
    </row>
    <row r="538" spans="24:24" x14ac:dyDescent="0.25">
      <c r="X538" s="5"/>
    </row>
    <row r="539" spans="24:24" x14ac:dyDescent="0.25">
      <c r="X539" s="5"/>
    </row>
    <row r="540" spans="24:24" x14ac:dyDescent="0.25">
      <c r="X540" s="5"/>
    </row>
    <row r="541" spans="24:24" x14ac:dyDescent="0.25">
      <c r="X541" s="5"/>
    </row>
    <row r="542" spans="24:24" x14ac:dyDescent="0.25">
      <c r="X542" s="5"/>
    </row>
    <row r="543" spans="24:24" x14ac:dyDescent="0.25">
      <c r="X543" s="5"/>
    </row>
    <row r="544" spans="24:24" x14ac:dyDescent="0.25">
      <c r="X544" s="5"/>
    </row>
    <row r="545" spans="24:24" x14ac:dyDescent="0.25">
      <c r="X545" s="5"/>
    </row>
    <row r="546" spans="24:24" x14ac:dyDescent="0.25">
      <c r="X546" s="5"/>
    </row>
    <row r="547" spans="24:24" x14ac:dyDescent="0.25">
      <c r="X547" s="5"/>
    </row>
    <row r="548" spans="24:24" x14ac:dyDescent="0.25">
      <c r="X548" s="5"/>
    </row>
    <row r="549" spans="24:24" x14ac:dyDescent="0.25">
      <c r="X549" s="5"/>
    </row>
    <row r="550" spans="24:24" x14ac:dyDescent="0.25">
      <c r="X550" s="5"/>
    </row>
    <row r="551" spans="24:24" x14ac:dyDescent="0.25">
      <c r="X551" s="5"/>
    </row>
    <row r="552" spans="24:24" x14ac:dyDescent="0.25">
      <c r="X552" s="5"/>
    </row>
    <row r="553" spans="24:24" x14ac:dyDescent="0.25">
      <c r="X553" s="5"/>
    </row>
    <row r="554" spans="24:24" x14ac:dyDescent="0.25">
      <c r="X554" s="5"/>
    </row>
    <row r="555" spans="24:24" x14ac:dyDescent="0.25">
      <c r="X555" s="5"/>
    </row>
    <row r="556" spans="24:24" x14ac:dyDescent="0.25">
      <c r="X556" s="5"/>
    </row>
    <row r="557" spans="24:24" x14ac:dyDescent="0.25">
      <c r="X557" s="5"/>
    </row>
    <row r="558" spans="24:24" x14ac:dyDescent="0.25">
      <c r="X558" s="5"/>
    </row>
    <row r="559" spans="24:24" x14ac:dyDescent="0.25">
      <c r="X559" s="5"/>
    </row>
    <row r="560" spans="24:24" x14ac:dyDescent="0.25">
      <c r="X560" s="5"/>
    </row>
    <row r="561" spans="24:24" x14ac:dyDescent="0.25">
      <c r="X561" s="5"/>
    </row>
    <row r="562" spans="24:24" x14ac:dyDescent="0.25">
      <c r="X562" s="5"/>
    </row>
    <row r="563" spans="24:24" x14ac:dyDescent="0.25">
      <c r="X563" s="5"/>
    </row>
    <row r="564" spans="24:24" x14ac:dyDescent="0.25">
      <c r="X564" s="5"/>
    </row>
    <row r="565" spans="24:24" x14ac:dyDescent="0.25">
      <c r="X565" s="5"/>
    </row>
    <row r="566" spans="24:24" x14ac:dyDescent="0.25">
      <c r="X566" s="5"/>
    </row>
    <row r="567" spans="24:24" x14ac:dyDescent="0.25">
      <c r="X567" s="5"/>
    </row>
    <row r="568" spans="24:24" x14ac:dyDescent="0.25">
      <c r="X568" s="5"/>
    </row>
    <row r="569" spans="24:24" x14ac:dyDescent="0.25">
      <c r="X569" s="5"/>
    </row>
    <row r="570" spans="24:24" x14ac:dyDescent="0.25">
      <c r="X570" s="5"/>
    </row>
    <row r="571" spans="24:24" x14ac:dyDescent="0.25">
      <c r="X571" s="5"/>
    </row>
    <row r="572" spans="24:24" x14ac:dyDescent="0.25">
      <c r="X572" s="5"/>
    </row>
    <row r="573" spans="24:24" x14ac:dyDescent="0.25">
      <c r="X573" s="5"/>
    </row>
    <row r="574" spans="24:24" x14ac:dyDescent="0.25">
      <c r="X574" s="5"/>
    </row>
    <row r="575" spans="24:24" x14ac:dyDescent="0.25">
      <c r="X575" s="5"/>
    </row>
    <row r="576" spans="24:24" x14ac:dyDescent="0.25">
      <c r="X576" s="5"/>
    </row>
    <row r="577" spans="24:24" x14ac:dyDescent="0.25">
      <c r="X577" s="5"/>
    </row>
    <row r="578" spans="24:24" x14ac:dyDescent="0.25">
      <c r="X578" s="5"/>
    </row>
    <row r="579" spans="24:24" x14ac:dyDescent="0.25">
      <c r="X579" s="5"/>
    </row>
    <row r="580" spans="24:24" x14ac:dyDescent="0.25">
      <c r="X580" s="5"/>
    </row>
    <row r="581" spans="24:24" x14ac:dyDescent="0.25">
      <c r="X581" s="5"/>
    </row>
    <row r="582" spans="24:24" x14ac:dyDescent="0.25">
      <c r="X582" s="5"/>
    </row>
    <row r="583" spans="24:24" x14ac:dyDescent="0.25">
      <c r="X583" s="5"/>
    </row>
    <row r="584" spans="24:24" x14ac:dyDescent="0.25">
      <c r="X584" s="5"/>
    </row>
    <row r="585" spans="24:24" x14ac:dyDescent="0.25">
      <c r="X585" s="5"/>
    </row>
    <row r="586" spans="24:24" x14ac:dyDescent="0.25">
      <c r="X586" s="5"/>
    </row>
    <row r="587" spans="24:24" x14ac:dyDescent="0.25">
      <c r="X587" s="5"/>
    </row>
    <row r="588" spans="24:24" x14ac:dyDescent="0.25">
      <c r="X588" s="5"/>
    </row>
    <row r="589" spans="24:24" x14ac:dyDescent="0.25">
      <c r="X589" s="5"/>
    </row>
    <row r="590" spans="24:24" x14ac:dyDescent="0.25">
      <c r="X590" s="5"/>
    </row>
    <row r="591" spans="24:24" x14ac:dyDescent="0.25">
      <c r="X591" s="5"/>
    </row>
    <row r="592" spans="24:24" x14ac:dyDescent="0.25">
      <c r="X592" s="5"/>
    </row>
    <row r="593" spans="24:24" x14ac:dyDescent="0.25">
      <c r="X593" s="5"/>
    </row>
    <row r="594" spans="24:24" x14ac:dyDescent="0.25">
      <c r="X594" s="5"/>
    </row>
    <row r="595" spans="24:24" x14ac:dyDescent="0.25">
      <c r="X595" s="5"/>
    </row>
    <row r="596" spans="24:24" x14ac:dyDescent="0.25">
      <c r="X596" s="5"/>
    </row>
    <row r="597" spans="24:24" x14ac:dyDescent="0.25">
      <c r="X597" s="5"/>
    </row>
    <row r="598" spans="24:24" x14ac:dyDescent="0.25">
      <c r="X598" s="5"/>
    </row>
    <row r="599" spans="24:24" x14ac:dyDescent="0.25">
      <c r="X599" s="5"/>
    </row>
    <row r="600" spans="24:24" x14ac:dyDescent="0.25">
      <c r="X600" s="5"/>
    </row>
    <row r="601" spans="24:24" x14ac:dyDescent="0.25">
      <c r="X601" s="5"/>
    </row>
    <row r="602" spans="24:24" x14ac:dyDescent="0.25">
      <c r="X602" s="5"/>
    </row>
    <row r="603" spans="24:24" x14ac:dyDescent="0.25">
      <c r="X603" s="5"/>
    </row>
    <row r="604" spans="24:24" x14ac:dyDescent="0.25">
      <c r="X604" s="5"/>
    </row>
    <row r="605" spans="24:24" x14ac:dyDescent="0.25">
      <c r="X605" s="5"/>
    </row>
    <row r="606" spans="24:24" x14ac:dyDescent="0.25">
      <c r="X606" s="5"/>
    </row>
    <row r="607" spans="24:24" x14ac:dyDescent="0.25">
      <c r="X607" s="5"/>
    </row>
    <row r="608" spans="24:24" x14ac:dyDescent="0.25">
      <c r="X608" s="5"/>
    </row>
    <row r="609" spans="24:24" x14ac:dyDescent="0.25">
      <c r="X609" s="5"/>
    </row>
    <row r="610" spans="24:24" x14ac:dyDescent="0.25">
      <c r="X610" s="5"/>
    </row>
    <row r="611" spans="24:24" x14ac:dyDescent="0.25">
      <c r="X611" s="5"/>
    </row>
    <row r="612" spans="24:24" x14ac:dyDescent="0.25">
      <c r="X612" s="5"/>
    </row>
    <row r="613" spans="24:24" x14ac:dyDescent="0.25">
      <c r="X613" s="5"/>
    </row>
    <row r="614" spans="24:24" x14ac:dyDescent="0.25">
      <c r="X614" s="5"/>
    </row>
    <row r="615" spans="24:24" x14ac:dyDescent="0.25">
      <c r="X615" s="5"/>
    </row>
    <row r="616" spans="24:24" x14ac:dyDescent="0.25">
      <c r="X616" s="5"/>
    </row>
    <row r="617" spans="24:24" x14ac:dyDescent="0.25">
      <c r="X617" s="5"/>
    </row>
    <row r="618" spans="24:24" x14ac:dyDescent="0.25">
      <c r="X618" s="5"/>
    </row>
    <row r="619" spans="24:24" x14ac:dyDescent="0.25">
      <c r="X619" s="5"/>
    </row>
    <row r="620" spans="24:24" x14ac:dyDescent="0.25">
      <c r="X620" s="5"/>
    </row>
    <row r="621" spans="24:24" x14ac:dyDescent="0.25">
      <c r="X621" s="5"/>
    </row>
    <row r="622" spans="24:24" x14ac:dyDescent="0.25">
      <c r="X622" s="5"/>
    </row>
    <row r="623" spans="24:24" x14ac:dyDescent="0.25">
      <c r="X623" s="5"/>
    </row>
    <row r="624" spans="24:24" x14ac:dyDescent="0.25">
      <c r="X624" s="5"/>
    </row>
    <row r="625" spans="24:24" x14ac:dyDescent="0.25">
      <c r="X625" s="5"/>
    </row>
    <row r="626" spans="24:24" x14ac:dyDescent="0.25">
      <c r="X626" s="5"/>
    </row>
    <row r="627" spans="24:24" x14ac:dyDescent="0.25">
      <c r="X627" s="5"/>
    </row>
    <row r="628" spans="24:24" x14ac:dyDescent="0.25">
      <c r="X628" s="5"/>
    </row>
    <row r="629" spans="24:24" x14ac:dyDescent="0.25">
      <c r="X629" s="5"/>
    </row>
    <row r="630" spans="24:24" x14ac:dyDescent="0.25">
      <c r="X630" s="5"/>
    </row>
    <row r="631" spans="24:24" x14ac:dyDescent="0.25">
      <c r="X631" s="5"/>
    </row>
    <row r="632" spans="24:24" x14ac:dyDescent="0.25">
      <c r="X632" s="5"/>
    </row>
    <row r="633" spans="24:24" x14ac:dyDescent="0.25">
      <c r="X633" s="5"/>
    </row>
    <row r="634" spans="24:24" x14ac:dyDescent="0.25">
      <c r="X634" s="5"/>
    </row>
    <row r="635" spans="24:24" x14ac:dyDescent="0.25">
      <c r="X635" s="5"/>
    </row>
    <row r="636" spans="24:24" x14ac:dyDescent="0.25">
      <c r="X636" s="5"/>
    </row>
    <row r="637" spans="24:24" x14ac:dyDescent="0.25">
      <c r="X637" s="5"/>
    </row>
    <row r="638" spans="24:24" x14ac:dyDescent="0.25">
      <c r="X638" s="5"/>
    </row>
    <row r="639" spans="24:24" x14ac:dyDescent="0.25">
      <c r="X639" s="5"/>
    </row>
    <row r="640" spans="24:24" x14ac:dyDescent="0.25">
      <c r="X640" s="5"/>
    </row>
    <row r="641" spans="24:24" x14ac:dyDescent="0.25">
      <c r="X641" s="5"/>
    </row>
    <row r="642" spans="24:24" x14ac:dyDescent="0.25">
      <c r="X642" s="5"/>
    </row>
    <row r="643" spans="24:24" x14ac:dyDescent="0.25">
      <c r="X643" s="5"/>
    </row>
    <row r="644" spans="24:24" x14ac:dyDescent="0.25">
      <c r="X644" s="5"/>
    </row>
    <row r="645" spans="24:24" x14ac:dyDescent="0.25">
      <c r="X645" s="5"/>
    </row>
    <row r="646" spans="24:24" x14ac:dyDescent="0.25">
      <c r="X646" s="5"/>
    </row>
    <row r="647" spans="24:24" x14ac:dyDescent="0.25">
      <c r="X647" s="5"/>
    </row>
    <row r="648" spans="24:24" x14ac:dyDescent="0.25">
      <c r="X648" s="5"/>
    </row>
    <row r="649" spans="24:24" x14ac:dyDescent="0.25">
      <c r="X649" s="5"/>
    </row>
    <row r="650" spans="24:24" x14ac:dyDescent="0.25">
      <c r="X650" s="5"/>
    </row>
    <row r="651" spans="24:24" x14ac:dyDescent="0.25">
      <c r="X651" s="5"/>
    </row>
    <row r="652" spans="24:24" x14ac:dyDescent="0.25">
      <c r="X652" s="5"/>
    </row>
    <row r="653" spans="24:24" x14ac:dyDescent="0.25">
      <c r="X653" s="5"/>
    </row>
    <row r="654" spans="24:24" x14ac:dyDescent="0.25">
      <c r="X654" s="5"/>
    </row>
    <row r="655" spans="24:24" x14ac:dyDescent="0.25">
      <c r="X655" s="5"/>
    </row>
    <row r="656" spans="24:24" x14ac:dyDescent="0.25">
      <c r="X656" s="5"/>
    </row>
    <row r="657" spans="24:24" x14ac:dyDescent="0.25">
      <c r="X657" s="5"/>
    </row>
    <row r="658" spans="24:24" x14ac:dyDescent="0.25">
      <c r="X658" s="5"/>
    </row>
    <row r="659" spans="24:24" x14ac:dyDescent="0.25">
      <c r="X659" s="5"/>
    </row>
    <row r="660" spans="24:24" x14ac:dyDescent="0.25">
      <c r="X660" s="5"/>
    </row>
    <row r="661" spans="24:24" x14ac:dyDescent="0.25">
      <c r="X661" s="5"/>
    </row>
    <row r="662" spans="24:24" x14ac:dyDescent="0.25">
      <c r="X662" s="5"/>
    </row>
    <row r="663" spans="24:24" x14ac:dyDescent="0.25">
      <c r="X663" s="5"/>
    </row>
    <row r="664" spans="24:24" x14ac:dyDescent="0.25">
      <c r="X664" s="5"/>
    </row>
    <row r="665" spans="24:24" x14ac:dyDescent="0.25">
      <c r="X665" s="5"/>
    </row>
    <row r="666" spans="24:24" x14ac:dyDescent="0.25">
      <c r="X666" s="5"/>
    </row>
    <row r="667" spans="24:24" x14ac:dyDescent="0.25">
      <c r="X667" s="5"/>
    </row>
    <row r="668" spans="24:24" x14ac:dyDescent="0.25">
      <c r="X668" s="5"/>
    </row>
    <row r="669" spans="24:24" x14ac:dyDescent="0.25">
      <c r="X669" s="5"/>
    </row>
    <row r="670" spans="24:24" x14ac:dyDescent="0.25">
      <c r="X670" s="5"/>
    </row>
    <row r="671" spans="24:24" x14ac:dyDescent="0.25">
      <c r="X671" s="5"/>
    </row>
    <row r="672" spans="24:24" x14ac:dyDescent="0.25">
      <c r="X672" s="5"/>
    </row>
    <row r="673" spans="24:24" x14ac:dyDescent="0.25">
      <c r="X673" s="5"/>
    </row>
    <row r="674" spans="24:24" x14ac:dyDescent="0.25">
      <c r="X674" s="5"/>
    </row>
    <row r="675" spans="24:24" x14ac:dyDescent="0.25">
      <c r="X675" s="5"/>
    </row>
    <row r="676" spans="24:24" x14ac:dyDescent="0.25">
      <c r="X676" s="5"/>
    </row>
    <row r="677" spans="24:24" x14ac:dyDescent="0.25">
      <c r="X677" s="5"/>
    </row>
    <row r="678" spans="24:24" x14ac:dyDescent="0.25">
      <c r="X678" s="5"/>
    </row>
    <row r="679" spans="24:24" x14ac:dyDescent="0.25">
      <c r="X679" s="5"/>
    </row>
    <row r="680" spans="24:24" x14ac:dyDescent="0.25">
      <c r="X680" s="5"/>
    </row>
    <row r="681" spans="24:24" x14ac:dyDescent="0.25">
      <c r="X681" s="5"/>
    </row>
    <row r="682" spans="24:24" x14ac:dyDescent="0.25">
      <c r="X682" s="5"/>
    </row>
    <row r="683" spans="24:24" x14ac:dyDescent="0.25">
      <c r="X683" s="5"/>
    </row>
    <row r="684" spans="24:24" x14ac:dyDescent="0.25">
      <c r="X684" s="5"/>
    </row>
    <row r="685" spans="24:24" x14ac:dyDescent="0.25">
      <c r="X685" s="5"/>
    </row>
    <row r="686" spans="24:24" x14ac:dyDescent="0.25">
      <c r="X686" s="5"/>
    </row>
    <row r="687" spans="24:24" x14ac:dyDescent="0.25">
      <c r="X687" s="5"/>
    </row>
    <row r="688" spans="24:24" x14ac:dyDescent="0.25">
      <c r="X688" s="5"/>
    </row>
    <row r="689" spans="24:24" x14ac:dyDescent="0.25">
      <c r="X689" s="5"/>
    </row>
    <row r="690" spans="24:24" x14ac:dyDescent="0.25">
      <c r="X690" s="5"/>
    </row>
    <row r="691" spans="24:24" x14ac:dyDescent="0.25">
      <c r="X691" s="5"/>
    </row>
    <row r="692" spans="24:24" x14ac:dyDescent="0.25">
      <c r="X692" s="5"/>
    </row>
    <row r="693" spans="24:24" x14ac:dyDescent="0.25">
      <c r="X693" s="5"/>
    </row>
    <row r="694" spans="24:24" x14ac:dyDescent="0.25">
      <c r="X694" s="5"/>
    </row>
    <row r="695" spans="24:24" x14ac:dyDescent="0.25">
      <c r="X695" s="5"/>
    </row>
    <row r="696" spans="24:24" x14ac:dyDescent="0.25">
      <c r="X696" s="5"/>
    </row>
    <row r="697" spans="24:24" x14ac:dyDescent="0.25">
      <c r="X697" s="5"/>
    </row>
    <row r="698" spans="24:24" x14ac:dyDescent="0.25">
      <c r="X698" s="5"/>
    </row>
    <row r="699" spans="24:24" x14ac:dyDescent="0.25">
      <c r="X699" s="5"/>
    </row>
    <row r="700" spans="24:24" x14ac:dyDescent="0.25">
      <c r="X700" s="5"/>
    </row>
    <row r="701" spans="24:24" x14ac:dyDescent="0.25">
      <c r="X701" s="5"/>
    </row>
    <row r="702" spans="24:24" x14ac:dyDescent="0.25">
      <c r="X702" s="5"/>
    </row>
    <row r="703" spans="24:24" x14ac:dyDescent="0.25">
      <c r="X703" s="5"/>
    </row>
    <row r="704" spans="24:24" x14ac:dyDescent="0.25">
      <c r="X704" s="5"/>
    </row>
    <row r="705" spans="24:24" x14ac:dyDescent="0.25">
      <c r="X705" s="5"/>
    </row>
    <row r="706" spans="24:24" x14ac:dyDescent="0.25">
      <c r="X706" s="5"/>
    </row>
    <row r="707" spans="24:24" x14ac:dyDescent="0.25">
      <c r="X707" s="5"/>
    </row>
    <row r="708" spans="24:24" x14ac:dyDescent="0.25">
      <c r="X708" s="5"/>
    </row>
    <row r="709" spans="24:24" x14ac:dyDescent="0.25">
      <c r="X709" s="5"/>
    </row>
    <row r="710" spans="24:24" x14ac:dyDescent="0.25">
      <c r="X710" s="5"/>
    </row>
    <row r="711" spans="24:24" x14ac:dyDescent="0.25">
      <c r="X711" s="5"/>
    </row>
    <row r="712" spans="24:24" x14ac:dyDescent="0.25">
      <c r="X712" s="5"/>
    </row>
    <row r="713" spans="24:24" x14ac:dyDescent="0.25">
      <c r="X713" s="5"/>
    </row>
    <row r="714" spans="24:24" x14ac:dyDescent="0.25">
      <c r="X714" s="5"/>
    </row>
    <row r="715" spans="24:24" x14ac:dyDescent="0.25">
      <c r="X715" s="5"/>
    </row>
    <row r="716" spans="24:24" x14ac:dyDescent="0.25">
      <c r="X716" s="5"/>
    </row>
    <row r="717" spans="24:24" x14ac:dyDescent="0.25">
      <c r="X717" s="5"/>
    </row>
    <row r="718" spans="24:24" x14ac:dyDescent="0.25">
      <c r="X718" s="5"/>
    </row>
    <row r="719" spans="24:24" x14ac:dyDescent="0.25">
      <c r="X719" s="5"/>
    </row>
    <row r="720" spans="24:24" x14ac:dyDescent="0.25">
      <c r="X720" s="5"/>
    </row>
    <row r="721" spans="24:24" x14ac:dyDescent="0.25">
      <c r="X721" s="5"/>
    </row>
    <row r="722" spans="24:24" x14ac:dyDescent="0.25">
      <c r="X722" s="5"/>
    </row>
    <row r="723" spans="24:24" x14ac:dyDescent="0.25">
      <c r="X723" s="5"/>
    </row>
    <row r="724" spans="24:24" x14ac:dyDescent="0.25">
      <c r="X724" s="5"/>
    </row>
    <row r="725" spans="24:24" x14ac:dyDescent="0.25">
      <c r="X725" s="5"/>
    </row>
    <row r="726" spans="24:24" x14ac:dyDescent="0.25">
      <c r="X726" s="5"/>
    </row>
    <row r="727" spans="24:24" x14ac:dyDescent="0.25">
      <c r="X727" s="5"/>
    </row>
    <row r="728" spans="24:24" x14ac:dyDescent="0.25">
      <c r="X728" s="5"/>
    </row>
    <row r="729" spans="24:24" x14ac:dyDescent="0.25">
      <c r="X729" s="5"/>
    </row>
    <row r="730" spans="24:24" x14ac:dyDescent="0.25">
      <c r="X730" s="5"/>
    </row>
    <row r="731" spans="24:24" x14ac:dyDescent="0.25">
      <c r="X731" s="5"/>
    </row>
    <row r="732" spans="24:24" x14ac:dyDescent="0.25">
      <c r="X732" s="5"/>
    </row>
    <row r="733" spans="24:24" x14ac:dyDescent="0.25">
      <c r="X733" s="5"/>
    </row>
    <row r="734" spans="24:24" x14ac:dyDescent="0.25">
      <c r="X734" s="5"/>
    </row>
    <row r="735" spans="24:24" x14ac:dyDescent="0.25">
      <c r="X735" s="5"/>
    </row>
    <row r="736" spans="24:24" x14ac:dyDescent="0.25">
      <c r="X736" s="5"/>
    </row>
    <row r="737" spans="24:24" x14ac:dyDescent="0.25">
      <c r="X737" s="5"/>
    </row>
    <row r="738" spans="24:24" x14ac:dyDescent="0.25">
      <c r="X738" s="5"/>
    </row>
    <row r="739" spans="24:24" x14ac:dyDescent="0.25">
      <c r="X739" s="5"/>
    </row>
    <row r="740" spans="24:24" x14ac:dyDescent="0.25">
      <c r="X740" s="5"/>
    </row>
    <row r="741" spans="24:24" x14ac:dyDescent="0.25">
      <c r="X741" s="5"/>
    </row>
    <row r="742" spans="24:24" x14ac:dyDescent="0.25">
      <c r="X742" s="5"/>
    </row>
    <row r="743" spans="24:24" x14ac:dyDescent="0.25">
      <c r="X743" s="5"/>
    </row>
    <row r="744" spans="24:24" x14ac:dyDescent="0.25">
      <c r="X744" s="5"/>
    </row>
    <row r="745" spans="24:24" x14ac:dyDescent="0.25">
      <c r="X745" s="5"/>
    </row>
    <row r="746" spans="24:24" x14ac:dyDescent="0.25">
      <c r="X746" s="5"/>
    </row>
    <row r="747" spans="24:24" x14ac:dyDescent="0.25">
      <c r="X747" s="5"/>
    </row>
    <row r="748" spans="24:24" x14ac:dyDescent="0.25">
      <c r="X748" s="5"/>
    </row>
    <row r="749" spans="24:24" x14ac:dyDescent="0.25">
      <c r="X749" s="5"/>
    </row>
    <row r="750" spans="24:24" x14ac:dyDescent="0.25">
      <c r="X750" s="5"/>
    </row>
    <row r="751" spans="24:24" x14ac:dyDescent="0.25">
      <c r="X751" s="5"/>
    </row>
    <row r="752" spans="24:24" x14ac:dyDescent="0.25">
      <c r="X752" s="5"/>
    </row>
    <row r="753" spans="24:24" x14ac:dyDescent="0.25">
      <c r="X753" s="5"/>
    </row>
    <row r="754" spans="24:24" x14ac:dyDescent="0.25">
      <c r="X754" s="5"/>
    </row>
    <row r="755" spans="24:24" x14ac:dyDescent="0.25">
      <c r="X755" s="5"/>
    </row>
    <row r="756" spans="24:24" x14ac:dyDescent="0.25">
      <c r="X756" s="5"/>
    </row>
    <row r="757" spans="24:24" x14ac:dyDescent="0.25">
      <c r="X757" s="5"/>
    </row>
    <row r="758" spans="24:24" x14ac:dyDescent="0.25">
      <c r="X758" s="5"/>
    </row>
    <row r="759" spans="24:24" x14ac:dyDescent="0.25">
      <c r="X759" s="5"/>
    </row>
    <row r="760" spans="24:24" x14ac:dyDescent="0.25">
      <c r="X760" s="5"/>
    </row>
    <row r="761" spans="24:24" x14ac:dyDescent="0.25">
      <c r="X761" s="5"/>
    </row>
    <row r="762" spans="24:24" x14ac:dyDescent="0.25">
      <c r="X762" s="5"/>
    </row>
    <row r="763" spans="24:24" x14ac:dyDescent="0.25">
      <c r="X763" s="5"/>
    </row>
    <row r="764" spans="24:24" x14ac:dyDescent="0.25">
      <c r="X764" s="5"/>
    </row>
    <row r="765" spans="24:24" x14ac:dyDescent="0.25">
      <c r="X765" s="5"/>
    </row>
    <row r="766" spans="24:24" x14ac:dyDescent="0.25">
      <c r="X766" s="5"/>
    </row>
    <row r="767" spans="24:24" x14ac:dyDescent="0.25">
      <c r="X767" s="5"/>
    </row>
    <row r="768" spans="24:24" x14ac:dyDescent="0.25">
      <c r="X768" s="5"/>
    </row>
    <row r="769" spans="24:24" x14ac:dyDescent="0.25">
      <c r="X769" s="5"/>
    </row>
    <row r="770" spans="24:24" x14ac:dyDescent="0.25">
      <c r="X770" s="5"/>
    </row>
    <row r="771" spans="24:24" x14ac:dyDescent="0.25">
      <c r="X771" s="5"/>
    </row>
    <row r="772" spans="24:24" x14ac:dyDescent="0.25">
      <c r="X772" s="5"/>
    </row>
    <row r="773" spans="24:24" x14ac:dyDescent="0.25">
      <c r="X773" s="5"/>
    </row>
    <row r="774" spans="24:24" x14ac:dyDescent="0.25">
      <c r="X774" s="5"/>
    </row>
    <row r="775" spans="24:24" x14ac:dyDescent="0.25">
      <c r="X775" s="5"/>
    </row>
    <row r="776" spans="24:24" x14ac:dyDescent="0.25">
      <c r="X776" s="5"/>
    </row>
    <row r="777" spans="24:24" x14ac:dyDescent="0.25">
      <c r="X777" s="5"/>
    </row>
    <row r="778" spans="24:24" x14ac:dyDescent="0.25">
      <c r="X778" s="5"/>
    </row>
    <row r="779" spans="24:24" x14ac:dyDescent="0.25">
      <c r="X779" s="5"/>
    </row>
    <row r="780" spans="24:24" x14ac:dyDescent="0.25">
      <c r="X780" s="5"/>
    </row>
    <row r="781" spans="24:24" x14ac:dyDescent="0.25">
      <c r="X781" s="5"/>
    </row>
    <row r="782" spans="24:24" x14ac:dyDescent="0.25">
      <c r="X782" s="5"/>
    </row>
    <row r="783" spans="24:24" x14ac:dyDescent="0.25">
      <c r="X783" s="5"/>
    </row>
    <row r="784" spans="24:24" x14ac:dyDescent="0.25">
      <c r="X784" s="5"/>
    </row>
    <row r="785" spans="24:24" x14ac:dyDescent="0.25">
      <c r="X785" s="5"/>
    </row>
    <row r="786" spans="24:24" x14ac:dyDescent="0.25">
      <c r="X786" s="5"/>
    </row>
    <row r="787" spans="24:24" x14ac:dyDescent="0.25">
      <c r="X787" s="5"/>
    </row>
    <row r="788" spans="24:24" x14ac:dyDescent="0.25">
      <c r="X788" s="5"/>
    </row>
    <row r="789" spans="24:24" x14ac:dyDescent="0.25">
      <c r="X789" s="5"/>
    </row>
    <row r="790" spans="24:24" x14ac:dyDescent="0.25">
      <c r="X790" s="5"/>
    </row>
    <row r="791" spans="24:24" x14ac:dyDescent="0.25">
      <c r="X791" s="5"/>
    </row>
    <row r="792" spans="24:24" x14ac:dyDescent="0.25">
      <c r="X792" s="5"/>
    </row>
    <row r="793" spans="24:24" x14ac:dyDescent="0.25">
      <c r="X793" s="5"/>
    </row>
    <row r="794" spans="24:24" x14ac:dyDescent="0.25">
      <c r="X794" s="5"/>
    </row>
    <row r="795" spans="24:24" x14ac:dyDescent="0.25">
      <c r="X795" s="5"/>
    </row>
    <row r="796" spans="24:24" x14ac:dyDescent="0.25">
      <c r="X796" s="5"/>
    </row>
    <row r="797" spans="24:24" x14ac:dyDescent="0.25">
      <c r="X797" s="5"/>
    </row>
    <row r="798" spans="24:24" x14ac:dyDescent="0.25">
      <c r="X798" s="5"/>
    </row>
    <row r="799" spans="24:24" x14ac:dyDescent="0.25">
      <c r="X799" s="5"/>
    </row>
    <row r="800" spans="24:24" x14ac:dyDescent="0.25">
      <c r="X800" s="5"/>
    </row>
    <row r="801" spans="24:24" x14ac:dyDescent="0.25">
      <c r="X801" s="5"/>
    </row>
    <row r="802" spans="24:24" x14ac:dyDescent="0.25">
      <c r="X802" s="5"/>
    </row>
    <row r="803" spans="24:24" x14ac:dyDescent="0.25">
      <c r="X803" s="5"/>
    </row>
    <row r="804" spans="24:24" x14ac:dyDescent="0.25">
      <c r="X804" s="5"/>
    </row>
    <row r="805" spans="24:24" x14ac:dyDescent="0.25">
      <c r="X805" s="5"/>
    </row>
    <row r="806" spans="24:24" x14ac:dyDescent="0.25">
      <c r="X806" s="5"/>
    </row>
    <row r="807" spans="24:24" x14ac:dyDescent="0.25">
      <c r="X807" s="5"/>
    </row>
    <row r="808" spans="24:24" x14ac:dyDescent="0.25">
      <c r="X808" s="5"/>
    </row>
    <row r="809" spans="24:24" x14ac:dyDescent="0.25">
      <c r="X809" s="5"/>
    </row>
    <row r="810" spans="24:24" x14ac:dyDescent="0.25">
      <c r="X810" s="5"/>
    </row>
    <row r="811" spans="24:24" x14ac:dyDescent="0.25">
      <c r="X811" s="5"/>
    </row>
    <row r="812" spans="24:24" x14ac:dyDescent="0.25">
      <c r="X812" s="5"/>
    </row>
    <row r="813" spans="24:24" x14ac:dyDescent="0.25">
      <c r="X813" s="5"/>
    </row>
    <row r="814" spans="24:24" x14ac:dyDescent="0.25">
      <c r="X814" s="5"/>
    </row>
    <row r="815" spans="24:24" x14ac:dyDescent="0.25">
      <c r="X815" s="5"/>
    </row>
    <row r="816" spans="24:24" x14ac:dyDescent="0.25">
      <c r="X816" s="5"/>
    </row>
    <row r="817" spans="24:24" x14ac:dyDescent="0.25">
      <c r="X817" s="5"/>
    </row>
    <row r="818" spans="24:24" x14ac:dyDescent="0.25">
      <c r="X818" s="5"/>
    </row>
    <row r="819" spans="24:24" x14ac:dyDescent="0.25">
      <c r="X819" s="5"/>
    </row>
    <row r="820" spans="24:24" x14ac:dyDescent="0.25">
      <c r="X820" s="5"/>
    </row>
    <row r="821" spans="24:24" x14ac:dyDescent="0.25">
      <c r="X821" s="5"/>
    </row>
    <row r="822" spans="24:24" x14ac:dyDescent="0.25">
      <c r="X822" s="5"/>
    </row>
    <row r="823" spans="24:24" x14ac:dyDescent="0.25">
      <c r="X823" s="5"/>
    </row>
    <row r="824" spans="24:24" x14ac:dyDescent="0.25">
      <c r="X824" s="5"/>
    </row>
    <row r="825" spans="24:24" x14ac:dyDescent="0.25">
      <c r="X825" s="5"/>
    </row>
    <row r="826" spans="24:24" x14ac:dyDescent="0.25">
      <c r="X826" s="5"/>
    </row>
    <row r="827" spans="24:24" x14ac:dyDescent="0.25">
      <c r="X827" s="5"/>
    </row>
    <row r="828" spans="24:24" x14ac:dyDescent="0.25">
      <c r="X828" s="5"/>
    </row>
    <row r="829" spans="24:24" x14ac:dyDescent="0.25">
      <c r="X829" s="5"/>
    </row>
    <row r="830" spans="24:24" x14ac:dyDescent="0.25">
      <c r="X830" s="5"/>
    </row>
    <row r="831" spans="24:24" x14ac:dyDescent="0.25">
      <c r="X831" s="5"/>
    </row>
    <row r="832" spans="24:24" x14ac:dyDescent="0.25">
      <c r="X832" s="5"/>
    </row>
    <row r="833" spans="24:24" x14ac:dyDescent="0.25">
      <c r="X833" s="5"/>
    </row>
    <row r="834" spans="24:24" x14ac:dyDescent="0.25">
      <c r="X834" s="5"/>
    </row>
    <row r="835" spans="24:24" x14ac:dyDescent="0.25">
      <c r="X835" s="5"/>
    </row>
    <row r="836" spans="24:24" x14ac:dyDescent="0.25">
      <c r="X836" s="5"/>
    </row>
    <row r="837" spans="24:24" x14ac:dyDescent="0.25">
      <c r="X837" s="5"/>
    </row>
    <row r="838" spans="24:24" x14ac:dyDescent="0.25">
      <c r="X838" s="5"/>
    </row>
    <row r="839" spans="24:24" x14ac:dyDescent="0.25">
      <c r="X839" s="5"/>
    </row>
    <row r="840" spans="24:24" x14ac:dyDescent="0.25">
      <c r="X840" s="5"/>
    </row>
    <row r="841" spans="24:24" x14ac:dyDescent="0.25">
      <c r="X841" s="5"/>
    </row>
    <row r="842" spans="24:24" x14ac:dyDescent="0.25">
      <c r="X842" s="5"/>
    </row>
    <row r="843" spans="24:24" x14ac:dyDescent="0.25">
      <c r="X843" s="5"/>
    </row>
    <row r="844" spans="24:24" x14ac:dyDescent="0.25">
      <c r="X844" s="5"/>
    </row>
    <row r="845" spans="24:24" x14ac:dyDescent="0.25">
      <c r="X845" s="5"/>
    </row>
    <row r="846" spans="24:24" x14ac:dyDescent="0.25">
      <c r="X846" s="5"/>
    </row>
    <row r="847" spans="24:24" x14ac:dyDescent="0.25">
      <c r="X847" s="5"/>
    </row>
    <row r="848" spans="24:24" x14ac:dyDescent="0.25">
      <c r="X848" s="5"/>
    </row>
    <row r="849" spans="24:24" x14ac:dyDescent="0.25">
      <c r="X849" s="5"/>
    </row>
    <row r="850" spans="24:24" x14ac:dyDescent="0.25">
      <c r="X850" s="5"/>
    </row>
    <row r="851" spans="24:24" x14ac:dyDescent="0.25">
      <c r="X851" s="5"/>
    </row>
    <row r="852" spans="24:24" x14ac:dyDescent="0.25">
      <c r="X852" s="5"/>
    </row>
    <row r="853" spans="24:24" x14ac:dyDescent="0.25">
      <c r="X853" s="5"/>
    </row>
    <row r="854" spans="24:24" x14ac:dyDescent="0.25">
      <c r="X854" s="5"/>
    </row>
    <row r="855" spans="24:24" x14ac:dyDescent="0.25">
      <c r="X855" s="5"/>
    </row>
    <row r="856" spans="24:24" x14ac:dyDescent="0.25">
      <c r="X856" s="5"/>
    </row>
    <row r="857" spans="24:24" x14ac:dyDescent="0.25">
      <c r="X857" s="5"/>
    </row>
    <row r="858" spans="24:24" x14ac:dyDescent="0.25">
      <c r="X858" s="5"/>
    </row>
    <row r="859" spans="24:24" x14ac:dyDescent="0.25">
      <c r="X859" s="5"/>
    </row>
    <row r="860" spans="24:24" x14ac:dyDescent="0.25">
      <c r="X860" s="5"/>
    </row>
    <row r="861" spans="24:24" x14ac:dyDescent="0.25">
      <c r="X861" s="5"/>
    </row>
    <row r="862" spans="24:24" x14ac:dyDescent="0.25">
      <c r="X862" s="5"/>
    </row>
    <row r="863" spans="24:24" x14ac:dyDescent="0.25">
      <c r="X863" s="5"/>
    </row>
    <row r="864" spans="24:24" x14ac:dyDescent="0.25">
      <c r="X864" s="5"/>
    </row>
    <row r="865" spans="24:24" x14ac:dyDescent="0.25">
      <c r="X865" s="5"/>
    </row>
    <row r="866" spans="24:24" x14ac:dyDescent="0.25">
      <c r="X866" s="5"/>
    </row>
    <row r="867" spans="24:24" x14ac:dyDescent="0.25">
      <c r="X867" s="5"/>
    </row>
    <row r="868" spans="24:24" x14ac:dyDescent="0.25">
      <c r="X868" s="5"/>
    </row>
    <row r="869" spans="24:24" x14ac:dyDescent="0.25">
      <c r="X869" s="5"/>
    </row>
    <row r="870" spans="24:24" x14ac:dyDescent="0.25">
      <c r="X870" s="5"/>
    </row>
    <row r="871" spans="24:24" x14ac:dyDescent="0.25">
      <c r="X871" s="5"/>
    </row>
    <row r="872" spans="24:24" x14ac:dyDescent="0.25">
      <c r="X872" s="5"/>
    </row>
    <row r="873" spans="24:24" x14ac:dyDescent="0.25">
      <c r="X873" s="5"/>
    </row>
    <row r="874" spans="24:24" x14ac:dyDescent="0.25">
      <c r="X874" s="5"/>
    </row>
    <row r="875" spans="24:24" x14ac:dyDescent="0.25">
      <c r="X875" s="5"/>
    </row>
    <row r="876" spans="24:24" x14ac:dyDescent="0.25">
      <c r="X876" s="5"/>
    </row>
    <row r="877" spans="24:24" x14ac:dyDescent="0.25">
      <c r="X877" s="5"/>
    </row>
    <row r="878" spans="24:24" x14ac:dyDescent="0.25">
      <c r="X878" s="5"/>
    </row>
    <row r="879" spans="24:24" x14ac:dyDescent="0.25">
      <c r="X879" s="5"/>
    </row>
    <row r="880" spans="24:24" x14ac:dyDescent="0.25">
      <c r="X880" s="5"/>
    </row>
    <row r="881" spans="24:24" x14ac:dyDescent="0.25">
      <c r="X881" s="5"/>
    </row>
    <row r="882" spans="24:24" x14ac:dyDescent="0.25">
      <c r="X882" s="5"/>
    </row>
    <row r="883" spans="24:24" x14ac:dyDescent="0.25">
      <c r="X883" s="5"/>
    </row>
    <row r="884" spans="24:24" x14ac:dyDescent="0.25">
      <c r="X884" s="5"/>
    </row>
    <row r="885" spans="24:24" x14ac:dyDescent="0.25">
      <c r="X885" s="5"/>
    </row>
    <row r="886" spans="24:24" x14ac:dyDescent="0.25">
      <c r="X886" s="5"/>
    </row>
    <row r="887" spans="24:24" x14ac:dyDescent="0.25">
      <c r="X887" s="5"/>
    </row>
    <row r="888" spans="24:24" x14ac:dyDescent="0.25">
      <c r="X888" s="5"/>
    </row>
    <row r="889" spans="24:24" x14ac:dyDescent="0.25">
      <c r="X889" s="5"/>
    </row>
    <row r="890" spans="24:24" x14ac:dyDescent="0.25">
      <c r="X890" s="5"/>
    </row>
    <row r="891" spans="24:24" x14ac:dyDescent="0.25">
      <c r="X891" s="5"/>
    </row>
    <row r="892" spans="24:24" x14ac:dyDescent="0.25">
      <c r="X892" s="5"/>
    </row>
    <row r="893" spans="24:24" x14ac:dyDescent="0.25">
      <c r="X893" s="5"/>
    </row>
    <row r="894" spans="24:24" x14ac:dyDescent="0.25">
      <c r="X894" s="5"/>
    </row>
    <row r="895" spans="24:24" x14ac:dyDescent="0.25">
      <c r="X895" s="5"/>
    </row>
    <row r="896" spans="24:24" x14ac:dyDescent="0.25">
      <c r="X896" s="5"/>
    </row>
    <row r="897" spans="24:24" x14ac:dyDescent="0.25">
      <c r="X897" s="5"/>
    </row>
    <row r="898" spans="24:24" x14ac:dyDescent="0.25">
      <c r="X898" s="5"/>
    </row>
    <row r="899" spans="24:24" x14ac:dyDescent="0.25">
      <c r="X899" s="5"/>
    </row>
    <row r="900" spans="24:24" x14ac:dyDescent="0.25">
      <c r="X900" s="5"/>
    </row>
    <row r="901" spans="24:24" x14ac:dyDescent="0.25">
      <c r="X901" s="5"/>
    </row>
    <row r="902" spans="24:24" x14ac:dyDescent="0.25">
      <c r="X902" s="5"/>
    </row>
    <row r="903" spans="24:24" x14ac:dyDescent="0.25">
      <c r="X903" s="5"/>
    </row>
    <row r="904" spans="24:24" x14ac:dyDescent="0.25">
      <c r="X904" s="5"/>
    </row>
    <row r="905" spans="24:24" x14ac:dyDescent="0.25">
      <c r="X905" s="5"/>
    </row>
    <row r="906" spans="24:24" x14ac:dyDescent="0.25">
      <c r="X906" s="5"/>
    </row>
    <row r="907" spans="24:24" x14ac:dyDescent="0.25">
      <c r="X907" s="5"/>
    </row>
    <row r="908" spans="24:24" x14ac:dyDescent="0.25">
      <c r="X908" s="5"/>
    </row>
    <row r="909" spans="24:24" x14ac:dyDescent="0.25">
      <c r="X909" s="5"/>
    </row>
    <row r="910" spans="24:24" x14ac:dyDescent="0.25">
      <c r="X910" s="5"/>
    </row>
    <row r="911" spans="24:24" x14ac:dyDescent="0.25">
      <c r="X911" s="5"/>
    </row>
    <row r="912" spans="24:24" x14ac:dyDescent="0.25">
      <c r="X912" s="5"/>
    </row>
    <row r="913" spans="24:24" x14ac:dyDescent="0.25">
      <c r="X913" s="5"/>
    </row>
    <row r="914" spans="24:24" x14ac:dyDescent="0.25">
      <c r="X914" s="5"/>
    </row>
    <row r="915" spans="24:24" x14ac:dyDescent="0.25">
      <c r="X915" s="5"/>
    </row>
    <row r="916" spans="24:24" x14ac:dyDescent="0.25">
      <c r="X916" s="5"/>
    </row>
    <row r="917" spans="24:24" x14ac:dyDescent="0.25">
      <c r="X917" s="5"/>
    </row>
    <row r="918" spans="24:24" x14ac:dyDescent="0.25">
      <c r="X918" s="5"/>
    </row>
    <row r="919" spans="24:24" x14ac:dyDescent="0.25">
      <c r="X919" s="5"/>
    </row>
    <row r="920" spans="24:24" x14ac:dyDescent="0.25">
      <c r="X920" s="5"/>
    </row>
    <row r="921" spans="24:24" x14ac:dyDescent="0.25">
      <c r="X921" s="5"/>
    </row>
    <row r="922" spans="24:24" x14ac:dyDescent="0.25">
      <c r="X922" s="5"/>
    </row>
    <row r="923" spans="24:24" x14ac:dyDescent="0.25">
      <c r="X923" s="5"/>
    </row>
    <row r="924" spans="24:24" x14ac:dyDescent="0.25">
      <c r="X924" s="5"/>
    </row>
    <row r="925" spans="24:24" x14ac:dyDescent="0.25">
      <c r="X925" s="5"/>
    </row>
    <row r="926" spans="24:24" x14ac:dyDescent="0.25">
      <c r="X926" s="5"/>
    </row>
    <row r="927" spans="24:24" x14ac:dyDescent="0.25">
      <c r="X927" s="5"/>
    </row>
    <row r="928" spans="24:24" x14ac:dyDescent="0.25">
      <c r="X928" s="5"/>
    </row>
    <row r="929" spans="24:24" x14ac:dyDescent="0.25">
      <c r="X929" s="5"/>
    </row>
    <row r="930" spans="24:24" x14ac:dyDescent="0.25">
      <c r="X930" s="5"/>
    </row>
    <row r="931" spans="24:24" x14ac:dyDescent="0.25">
      <c r="X931" s="5"/>
    </row>
    <row r="932" spans="24:24" x14ac:dyDescent="0.25">
      <c r="X932" s="5"/>
    </row>
    <row r="933" spans="24:24" x14ac:dyDescent="0.25">
      <c r="X933" s="5"/>
    </row>
    <row r="934" spans="24:24" x14ac:dyDescent="0.25">
      <c r="X934" s="5"/>
    </row>
    <row r="935" spans="24:24" x14ac:dyDescent="0.25">
      <c r="X935" s="5"/>
    </row>
    <row r="936" spans="24:24" x14ac:dyDescent="0.25">
      <c r="X936" s="5"/>
    </row>
    <row r="937" spans="24:24" x14ac:dyDescent="0.25">
      <c r="X937" s="5"/>
    </row>
    <row r="938" spans="24:24" x14ac:dyDescent="0.25">
      <c r="X938" s="5"/>
    </row>
    <row r="939" spans="24:24" x14ac:dyDescent="0.25">
      <c r="X939" s="5"/>
    </row>
    <row r="940" spans="24:24" x14ac:dyDescent="0.25">
      <c r="X940" s="5"/>
    </row>
    <row r="941" spans="24:24" x14ac:dyDescent="0.25">
      <c r="X941" s="5"/>
    </row>
    <row r="942" spans="24:24" x14ac:dyDescent="0.25">
      <c r="X942" s="5"/>
    </row>
    <row r="943" spans="24:24" x14ac:dyDescent="0.25">
      <c r="X943" s="5"/>
    </row>
    <row r="944" spans="24:24" x14ac:dyDescent="0.25">
      <c r="X944" s="5"/>
    </row>
    <row r="945" spans="24:24" x14ac:dyDescent="0.25">
      <c r="X945" s="5"/>
    </row>
    <row r="946" spans="24:24" x14ac:dyDescent="0.25">
      <c r="X946" s="5"/>
    </row>
    <row r="947" spans="24:24" x14ac:dyDescent="0.25">
      <c r="X947" s="5"/>
    </row>
    <row r="948" spans="24:24" x14ac:dyDescent="0.25">
      <c r="X948" s="5"/>
    </row>
  </sheetData>
  <sheetProtection algorithmName="SHA-512" hashValue="+qJs2bnNXMAwTc4CYQJNxg1HfurrUIlXj5ItFanRcBHoa8rgjzeZR541iWbCnr8Qhdpf9I5dK+92RYE++jjp0g==" saltValue="/qmSMBICSi1TO9s2VVmkuw==" spinCount="100000" sheet="1" objects="1" scenarios="1"/>
  <mergeCells count="8">
    <mergeCell ref="Y7:AB7"/>
    <mergeCell ref="AC7:AF7"/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8.7265625" style="42"/>
    <col min="2" max="2" width="8.7265625" style="46"/>
  </cols>
  <sheetData>
    <row r="1" spans="1:11" x14ac:dyDescent="0.25">
      <c r="A1" s="42" t="s">
        <v>11</v>
      </c>
      <c r="B1" s="46" t="s">
        <v>36</v>
      </c>
      <c r="C1" t="s">
        <v>47</v>
      </c>
      <c r="D1" t="s">
        <v>46</v>
      </c>
    </row>
    <row r="2" spans="1:11" x14ac:dyDescent="0.25">
      <c r="A2" s="42" t="str">
        <f>'Automatic Scoresheet'!B10</f>
        <v>STAA</v>
      </c>
      <c r="B2" s="47">
        <f>'Automatic Scoresheet'!W17</f>
        <v>482</v>
      </c>
      <c r="C2">
        <f>IFERROR(RANK($F2,F$2:F$26,1),"")</f>
        <v>5</v>
      </c>
      <c r="D2" t="str">
        <f>+A2</f>
        <v>STAA</v>
      </c>
      <c r="E2">
        <v>1.0000000000000001E-5</v>
      </c>
      <c r="F2" s="41">
        <f>IFERROR(+B2+E2,"")</f>
        <v>482.00000999999997</v>
      </c>
      <c r="G2" s="41">
        <f>+B2</f>
        <v>482</v>
      </c>
      <c r="K2" t="s">
        <v>14</v>
      </c>
    </row>
    <row r="3" spans="1:11" x14ac:dyDescent="0.25">
      <c r="A3" s="42" t="str">
        <f>'Automatic Scoresheet'!B18</f>
        <v>Coleman</v>
      </c>
      <c r="B3" s="47">
        <f>'Automatic Scoresheet'!W25</f>
        <v>426</v>
      </c>
      <c r="C3">
        <f t="shared" ref="C3:C26" si="0">IFERROR(RANK($F3,F$2:F$26,1),"")</f>
        <v>3</v>
      </c>
      <c r="D3" t="str">
        <f t="shared" ref="D3:D26" si="1">+A3</f>
        <v>Coleman</v>
      </c>
      <c r="E3">
        <f>+E2+0.00001</f>
        <v>2.0000000000000002E-5</v>
      </c>
      <c r="F3" s="41">
        <f t="shared" ref="F3:F26" si="2">IFERROR(+B3+E3,"")</f>
        <v>426.00002000000001</v>
      </c>
      <c r="G3" s="41">
        <f t="shared" ref="G3:G26" si="3">+B3</f>
        <v>426</v>
      </c>
    </row>
    <row r="4" spans="1:11" x14ac:dyDescent="0.25">
      <c r="A4" s="42" t="str">
        <f>'Automatic Scoresheet'!B26</f>
        <v>Crivitz</v>
      </c>
      <c r="B4" s="47">
        <f>'Automatic Scoresheet'!W33</f>
        <v>447</v>
      </c>
      <c r="C4">
        <f t="shared" si="0"/>
        <v>4</v>
      </c>
      <c r="D4" t="str">
        <f t="shared" si="1"/>
        <v>Crivitz</v>
      </c>
      <c r="E4">
        <f t="shared" ref="E4:E26" si="4">+E3+0.00001</f>
        <v>3.0000000000000004E-5</v>
      </c>
      <c r="F4" s="41">
        <f t="shared" si="2"/>
        <v>447.00002999999998</v>
      </c>
      <c r="G4" s="41">
        <f t="shared" si="3"/>
        <v>447</v>
      </c>
    </row>
    <row r="5" spans="1:11" x14ac:dyDescent="0.25">
      <c r="A5" s="42" t="str">
        <f>'Automatic Scoresheet'!B34</f>
        <v>Lena</v>
      </c>
      <c r="B5" s="47">
        <f>'Automatic Scoresheet'!W41</f>
        <v>374</v>
      </c>
      <c r="C5">
        <f t="shared" si="0"/>
        <v>2</v>
      </c>
      <c r="D5" t="str">
        <f t="shared" si="1"/>
        <v>Lena</v>
      </c>
      <c r="E5">
        <f t="shared" si="4"/>
        <v>4.0000000000000003E-5</v>
      </c>
      <c r="F5" s="41">
        <f t="shared" si="2"/>
        <v>374.00004000000001</v>
      </c>
      <c r="G5" s="41">
        <f t="shared" si="3"/>
        <v>374</v>
      </c>
    </row>
    <row r="6" spans="1:11" x14ac:dyDescent="0.25">
      <c r="A6" s="42" t="str">
        <f>'Automatic Scoresheet'!B42</f>
        <v>Niagara</v>
      </c>
      <c r="B6" s="47" t="str">
        <f>'Automatic Scoresheet'!W49</f>
        <v>DQ</v>
      </c>
      <c r="C6" t="str">
        <f t="shared" si="0"/>
        <v/>
      </c>
      <c r="D6" t="str">
        <f t="shared" si="1"/>
        <v>Niagara</v>
      </c>
      <c r="E6">
        <f t="shared" si="4"/>
        <v>5.0000000000000002E-5</v>
      </c>
      <c r="F6" s="41" t="str">
        <f t="shared" si="2"/>
        <v/>
      </c>
      <c r="G6" s="41" t="str">
        <f t="shared" si="3"/>
        <v>DQ</v>
      </c>
    </row>
    <row r="7" spans="1:11" x14ac:dyDescent="0.25">
      <c r="A7" s="42" t="str">
        <f>'Automatic Scoresheet'!B50</f>
        <v>Marinette</v>
      </c>
      <c r="B7" s="47">
        <f>'Automatic Scoresheet'!W57</f>
        <v>318</v>
      </c>
      <c r="C7">
        <f t="shared" si="0"/>
        <v>1</v>
      </c>
      <c r="D7" t="str">
        <f t="shared" si="1"/>
        <v>Marinette</v>
      </c>
      <c r="E7">
        <f t="shared" si="4"/>
        <v>6.0000000000000002E-5</v>
      </c>
      <c r="F7" s="41">
        <f t="shared" si="2"/>
        <v>318.00006000000002</v>
      </c>
      <c r="G7" s="41">
        <f t="shared" si="3"/>
        <v>318</v>
      </c>
    </row>
    <row r="8" spans="1:11" x14ac:dyDescent="0.25">
      <c r="A8" s="42" t="str">
        <f>'Automatic Scoresheet'!B58</f>
        <v>Stockbridge</v>
      </c>
      <c r="B8" s="47">
        <f>'Automatic Scoresheet'!W65</f>
        <v>490</v>
      </c>
      <c r="C8">
        <f t="shared" si="0"/>
        <v>6</v>
      </c>
      <c r="D8" t="str">
        <f t="shared" si="1"/>
        <v>Stockbridge</v>
      </c>
      <c r="E8">
        <f t="shared" si="4"/>
        <v>7.0000000000000007E-5</v>
      </c>
      <c r="F8" s="41">
        <f t="shared" si="2"/>
        <v>490.00006999999999</v>
      </c>
      <c r="G8" s="41">
        <f t="shared" si="3"/>
        <v>490</v>
      </c>
    </row>
    <row r="9" spans="1:11" x14ac:dyDescent="0.25">
      <c r="A9" s="42" t="str">
        <f>'Automatic Scoresheet'!B66</f>
        <v>Enter Team Name Here</v>
      </c>
      <c r="B9" s="47" t="str">
        <f>'Automatic Scoresheet'!W73</f>
        <v>DQ</v>
      </c>
      <c r="C9" t="str">
        <f t="shared" si="0"/>
        <v/>
      </c>
      <c r="D9" t="str">
        <f t="shared" si="1"/>
        <v>Enter Team Name Here</v>
      </c>
      <c r="E9">
        <f t="shared" si="4"/>
        <v>8.0000000000000007E-5</v>
      </c>
      <c r="F9" s="41" t="str">
        <f t="shared" si="2"/>
        <v/>
      </c>
      <c r="G9" s="41" t="str">
        <f t="shared" si="3"/>
        <v>DQ</v>
      </c>
    </row>
    <row r="10" spans="1:11" x14ac:dyDescent="0.25">
      <c r="A10" s="42" t="str">
        <f>'Automatic Scoresheet'!B74</f>
        <v>Enter Team Name Here</v>
      </c>
      <c r="B10" s="47" t="str">
        <f>'Automatic Scoresheet'!W81</f>
        <v>DQ</v>
      </c>
      <c r="C10" t="str">
        <f t="shared" si="0"/>
        <v/>
      </c>
      <c r="D10" t="str">
        <f t="shared" si="1"/>
        <v>Enter Team Name Here</v>
      </c>
      <c r="E10">
        <f t="shared" si="4"/>
        <v>9.0000000000000006E-5</v>
      </c>
      <c r="F10" s="41" t="str">
        <f t="shared" si="2"/>
        <v/>
      </c>
      <c r="G10" s="41" t="str">
        <f t="shared" si="3"/>
        <v>DQ</v>
      </c>
    </row>
    <row r="11" spans="1:11" x14ac:dyDescent="0.25">
      <c r="A11" s="42" t="str">
        <f>'Automatic Scoresheet'!B82</f>
        <v>Enter Team Name Here</v>
      </c>
      <c r="B11" s="47" t="str">
        <f>'Automatic Scoresheet'!W89</f>
        <v>DQ</v>
      </c>
      <c r="C11" t="str">
        <f t="shared" si="0"/>
        <v/>
      </c>
      <c r="D11" t="str">
        <f t="shared" si="1"/>
        <v>Enter Team Name Here</v>
      </c>
      <c r="E11">
        <f t="shared" si="4"/>
        <v>1E-4</v>
      </c>
      <c r="F11" s="41" t="str">
        <f t="shared" si="2"/>
        <v/>
      </c>
      <c r="G11" s="41" t="str">
        <f t="shared" si="3"/>
        <v>DQ</v>
      </c>
    </row>
    <row r="12" spans="1:11" x14ac:dyDescent="0.25">
      <c r="A12" s="42" t="str">
        <f>'Automatic Scoresheet'!B90</f>
        <v>Enter Team Name Here</v>
      </c>
      <c r="B12" s="47" t="str">
        <f>'Automatic Scoresheet'!W97</f>
        <v>DQ</v>
      </c>
      <c r="C12" t="str">
        <f t="shared" si="0"/>
        <v/>
      </c>
      <c r="D12" t="str">
        <f t="shared" si="1"/>
        <v>Enter Team Name Here</v>
      </c>
      <c r="E12">
        <f t="shared" si="4"/>
        <v>1.1E-4</v>
      </c>
      <c r="F12" s="41" t="str">
        <f t="shared" si="2"/>
        <v/>
      </c>
      <c r="G12" s="41" t="str">
        <f t="shared" si="3"/>
        <v>DQ</v>
      </c>
    </row>
    <row r="13" spans="1:11" x14ac:dyDescent="0.25">
      <c r="A13" s="42" t="str">
        <f>'Automatic Scoresheet'!B98</f>
        <v>Enter Team Name Here</v>
      </c>
      <c r="B13" s="47" t="str">
        <f>'Automatic Scoresheet'!W105</f>
        <v>DQ</v>
      </c>
      <c r="C13" t="str">
        <f t="shared" si="0"/>
        <v/>
      </c>
      <c r="D13" t="str">
        <f t="shared" si="1"/>
        <v>Enter Team Name Here</v>
      </c>
      <c r="E13">
        <f t="shared" si="4"/>
        <v>1.2E-4</v>
      </c>
      <c r="F13" s="41" t="str">
        <f t="shared" si="2"/>
        <v/>
      </c>
      <c r="G13" s="41" t="str">
        <f t="shared" si="3"/>
        <v>DQ</v>
      </c>
    </row>
    <row r="14" spans="1:11" x14ac:dyDescent="0.25">
      <c r="A14" s="42" t="str">
        <f>'Automatic Scoresheet'!B106</f>
        <v>Enter Team Name Here</v>
      </c>
      <c r="B14" s="47" t="str">
        <f>'Automatic Scoresheet'!W113</f>
        <v>DQ</v>
      </c>
      <c r="C14" t="str">
        <f t="shared" si="0"/>
        <v/>
      </c>
      <c r="D14" t="str">
        <f t="shared" si="1"/>
        <v>Enter Team Name Here</v>
      </c>
      <c r="E14">
        <f t="shared" si="4"/>
        <v>1.3000000000000002E-4</v>
      </c>
      <c r="F14" s="41" t="str">
        <f t="shared" si="2"/>
        <v/>
      </c>
      <c r="G14" s="41" t="str">
        <f t="shared" si="3"/>
        <v>DQ</v>
      </c>
    </row>
    <row r="15" spans="1:11" x14ac:dyDescent="0.25">
      <c r="A15" s="42" t="str">
        <f>'Automatic Scoresheet'!B114</f>
        <v>Enter Team Name Here</v>
      </c>
      <c r="B15" s="47" t="str">
        <f>'Automatic Scoresheet'!W121</f>
        <v>DQ</v>
      </c>
      <c r="C15" t="str">
        <f t="shared" si="0"/>
        <v/>
      </c>
      <c r="D15" t="str">
        <f t="shared" si="1"/>
        <v>Enter Team Name Here</v>
      </c>
      <c r="E15">
        <f t="shared" si="4"/>
        <v>1.4000000000000001E-4</v>
      </c>
      <c r="F15" s="41" t="str">
        <f t="shared" si="2"/>
        <v/>
      </c>
      <c r="G15" s="41" t="str">
        <f t="shared" si="3"/>
        <v>DQ</v>
      </c>
    </row>
    <row r="16" spans="1:11" x14ac:dyDescent="0.25">
      <c r="A16" s="42" t="str">
        <f>'Automatic Scoresheet'!B122</f>
        <v>Enter Team Name Here</v>
      </c>
      <c r="B16" s="47" t="str">
        <f>'Automatic Scoresheet'!W129</f>
        <v>DQ</v>
      </c>
      <c r="C16" t="str">
        <f t="shared" si="0"/>
        <v/>
      </c>
      <c r="D16" t="str">
        <f t="shared" si="1"/>
        <v>Enter Team Name Here</v>
      </c>
      <c r="E16">
        <f t="shared" si="4"/>
        <v>1.5000000000000001E-4</v>
      </c>
      <c r="F16" s="41" t="str">
        <f t="shared" si="2"/>
        <v/>
      </c>
      <c r="G16" s="41" t="str">
        <f t="shared" si="3"/>
        <v>DQ</v>
      </c>
    </row>
    <row r="17" spans="1:7" x14ac:dyDescent="0.25">
      <c r="A17" s="42" t="str">
        <f>'Automatic Scoresheet'!B130</f>
        <v>Enter Team Name Here</v>
      </c>
      <c r="B17" s="47" t="str">
        <f>'Automatic Scoresheet'!W137</f>
        <v>DQ</v>
      </c>
      <c r="C17" t="str">
        <f t="shared" si="0"/>
        <v/>
      </c>
      <c r="D17" t="str">
        <f t="shared" si="1"/>
        <v>Enter Team Name Here</v>
      </c>
      <c r="E17">
        <f t="shared" si="4"/>
        <v>1.6000000000000001E-4</v>
      </c>
      <c r="F17" s="41" t="str">
        <f t="shared" si="2"/>
        <v/>
      </c>
      <c r="G17" s="41" t="str">
        <f t="shared" si="3"/>
        <v>DQ</v>
      </c>
    </row>
    <row r="18" spans="1:7" x14ac:dyDescent="0.25">
      <c r="A18" s="42" t="str">
        <f>'Automatic Scoresheet'!B138</f>
        <v>Enter Team Name Here</v>
      </c>
      <c r="B18" s="47" t="str">
        <f>'Automatic Scoresheet'!W145</f>
        <v>DQ</v>
      </c>
      <c r="C18" t="str">
        <f t="shared" si="0"/>
        <v/>
      </c>
      <c r="D18" t="str">
        <f t="shared" si="1"/>
        <v>Enter Team Name Here</v>
      </c>
      <c r="E18">
        <f t="shared" si="4"/>
        <v>1.7000000000000001E-4</v>
      </c>
      <c r="F18" s="41" t="str">
        <f t="shared" si="2"/>
        <v/>
      </c>
      <c r="G18" s="41" t="str">
        <f t="shared" si="3"/>
        <v>DQ</v>
      </c>
    </row>
    <row r="19" spans="1:7" x14ac:dyDescent="0.25">
      <c r="A19" s="42" t="str">
        <f>'Automatic Scoresheet'!B146</f>
        <v>Enter Team Name Here</v>
      </c>
      <c r="B19" s="47" t="str">
        <f>'Automatic Scoresheet'!W153</f>
        <v>DQ</v>
      </c>
      <c r="C19" t="str">
        <f t="shared" si="0"/>
        <v/>
      </c>
      <c r="D19" t="str">
        <f t="shared" si="1"/>
        <v>Enter Team Name Here</v>
      </c>
      <c r="E19">
        <f t="shared" si="4"/>
        <v>1.8000000000000001E-4</v>
      </c>
      <c r="F19" s="41" t="str">
        <f t="shared" si="2"/>
        <v/>
      </c>
      <c r="G19" s="41" t="str">
        <f t="shared" si="3"/>
        <v>DQ</v>
      </c>
    </row>
    <row r="20" spans="1:7" x14ac:dyDescent="0.25">
      <c r="A20" s="42" t="str">
        <f>'Automatic Scoresheet'!B154</f>
        <v>Enter Team Name Here</v>
      </c>
      <c r="B20" s="47" t="str">
        <f>'Automatic Scoresheet'!W161</f>
        <v>DQ</v>
      </c>
      <c r="C20" t="str">
        <f t="shared" si="0"/>
        <v/>
      </c>
      <c r="D20" t="str">
        <f t="shared" si="1"/>
        <v>Enter Team Name Here</v>
      </c>
      <c r="E20">
        <f t="shared" si="4"/>
        <v>1.9000000000000001E-4</v>
      </c>
      <c r="F20" s="41" t="str">
        <f t="shared" si="2"/>
        <v/>
      </c>
      <c r="G20" s="41" t="str">
        <f t="shared" si="3"/>
        <v>DQ</v>
      </c>
    </row>
    <row r="21" spans="1:7" x14ac:dyDescent="0.25">
      <c r="A21" s="42" t="str">
        <f>'Automatic Scoresheet'!B162</f>
        <v>Enter Team Name Here</v>
      </c>
      <c r="B21" s="47" t="str">
        <f>'Automatic Scoresheet'!W169</f>
        <v>DQ</v>
      </c>
      <c r="C21" t="str">
        <f t="shared" si="0"/>
        <v/>
      </c>
      <c r="D21" t="str">
        <f t="shared" si="1"/>
        <v>Enter Team Name Here</v>
      </c>
      <c r="E21">
        <f t="shared" si="4"/>
        <v>2.0000000000000001E-4</v>
      </c>
      <c r="F21" s="41" t="str">
        <f t="shared" si="2"/>
        <v/>
      </c>
      <c r="G21" s="41" t="str">
        <f t="shared" si="3"/>
        <v>DQ</v>
      </c>
    </row>
    <row r="22" spans="1:7" x14ac:dyDescent="0.25">
      <c r="A22" s="42" t="str">
        <f>'Automatic Scoresheet'!B170</f>
        <v>Enter Team Name Here</v>
      </c>
      <c r="B22" s="47" t="str">
        <f>'Automatic Scoresheet'!W177</f>
        <v>DQ</v>
      </c>
      <c r="C22" t="str">
        <f t="shared" si="0"/>
        <v/>
      </c>
      <c r="D22" t="str">
        <f t="shared" si="1"/>
        <v>Enter Team Name Here</v>
      </c>
      <c r="E22">
        <f t="shared" si="4"/>
        <v>2.1000000000000001E-4</v>
      </c>
      <c r="F22" s="41" t="str">
        <f t="shared" si="2"/>
        <v/>
      </c>
      <c r="G22" s="41" t="str">
        <f t="shared" si="3"/>
        <v>DQ</v>
      </c>
    </row>
    <row r="23" spans="1:7" x14ac:dyDescent="0.25">
      <c r="A23" s="42" t="str">
        <f>'Automatic Scoresheet'!B178</f>
        <v>Enter Team Name Here</v>
      </c>
      <c r="B23" s="47" t="str">
        <f>'Automatic Scoresheet'!W185</f>
        <v>DQ</v>
      </c>
      <c r="C23" t="str">
        <f t="shared" si="0"/>
        <v/>
      </c>
      <c r="D23" t="str">
        <f t="shared" si="1"/>
        <v>Enter Team Name Here</v>
      </c>
      <c r="E23">
        <f t="shared" si="4"/>
        <v>2.2000000000000001E-4</v>
      </c>
      <c r="F23" s="41" t="str">
        <f t="shared" si="2"/>
        <v/>
      </c>
      <c r="G23" s="41" t="str">
        <f t="shared" si="3"/>
        <v>DQ</v>
      </c>
    </row>
    <row r="24" spans="1:7" x14ac:dyDescent="0.25">
      <c r="A24" s="42" t="str">
        <f>'Automatic Scoresheet'!B186</f>
        <v>Enter Team Name Here</v>
      </c>
      <c r="B24" s="47" t="str">
        <f>'Automatic Scoresheet'!W193</f>
        <v>DQ</v>
      </c>
      <c r="C24" t="str">
        <f t="shared" si="0"/>
        <v/>
      </c>
      <c r="D24" t="str">
        <f t="shared" si="1"/>
        <v>Enter Team Name Here</v>
      </c>
      <c r="E24">
        <f t="shared" si="4"/>
        <v>2.3000000000000001E-4</v>
      </c>
      <c r="F24" s="41" t="str">
        <f t="shared" si="2"/>
        <v/>
      </c>
      <c r="G24" s="41" t="str">
        <f t="shared" si="3"/>
        <v>DQ</v>
      </c>
    </row>
    <row r="25" spans="1:7" x14ac:dyDescent="0.25">
      <c r="A25" s="42" t="str">
        <f>'Automatic Scoresheet'!B194</f>
        <v>Enter Team Name Here</v>
      </c>
      <c r="B25" s="47" t="str">
        <f>'Automatic Scoresheet'!W201</f>
        <v>DQ</v>
      </c>
      <c r="C25" t="str">
        <f t="shared" si="0"/>
        <v/>
      </c>
      <c r="D25" t="str">
        <f t="shared" si="1"/>
        <v>Enter Team Name Here</v>
      </c>
      <c r="E25">
        <f t="shared" si="4"/>
        <v>2.4000000000000001E-4</v>
      </c>
      <c r="F25" s="41" t="str">
        <f t="shared" si="2"/>
        <v/>
      </c>
      <c r="G25" s="41" t="str">
        <f t="shared" si="3"/>
        <v>DQ</v>
      </c>
    </row>
    <row r="26" spans="1:7" x14ac:dyDescent="0.25">
      <c r="A26" s="42" t="str">
        <f>'Automatic Scoresheet'!B202</f>
        <v>Enter Team Name Here</v>
      </c>
      <c r="B26" s="47" t="str">
        <f>'Automatic Scoresheet'!W209</f>
        <v>DQ</v>
      </c>
      <c r="C26" t="str">
        <f t="shared" si="0"/>
        <v/>
      </c>
      <c r="D26" t="str">
        <f t="shared" si="1"/>
        <v>Enter Team Name Here</v>
      </c>
      <c r="E26">
        <f t="shared" si="4"/>
        <v>2.5000000000000001E-4</v>
      </c>
      <c r="F26" s="41" t="str">
        <f t="shared" si="2"/>
        <v/>
      </c>
      <c r="G26" s="41" t="str">
        <f t="shared" si="3"/>
        <v>DQ</v>
      </c>
    </row>
  </sheetData>
  <sortState xmlns:xlrd2="http://schemas.microsoft.com/office/spreadsheetml/2017/richdata2" ref="A2:B8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6"/>
  <sheetViews>
    <sheetView workbookViewId="0">
      <pane ySplit="1" topLeftCell="A2" activePane="bottomLeft" state="frozen"/>
      <selection pane="bottomLeft" activeCell="H2" sqref="H2"/>
    </sheetView>
  </sheetViews>
  <sheetFormatPr defaultRowHeight="12.5" x14ac:dyDescent="0.25"/>
  <cols>
    <col min="2" max="2" width="17.453125" bestFit="1" customWidth="1"/>
  </cols>
  <sheetData>
    <row r="1" spans="1:8" x14ac:dyDescent="0.25">
      <c r="A1" t="s">
        <v>45</v>
      </c>
      <c r="B1" t="s">
        <v>39</v>
      </c>
      <c r="C1" t="s">
        <v>36</v>
      </c>
      <c r="D1" t="s">
        <v>38</v>
      </c>
    </row>
    <row r="2" spans="1:8" x14ac:dyDescent="0.25">
      <c r="A2">
        <v>1</v>
      </c>
      <c r="B2" t="str">
        <f>'Automatic Scoresheet'!B12</f>
        <v>Kaiden Baliey</v>
      </c>
      <c r="C2" s="41">
        <f>'Automatic Scoresheet'!W12</f>
        <v>91</v>
      </c>
      <c r="D2">
        <f>IFERROR(RANK(F2,$F$2:$F$126,1),"")</f>
        <v>7</v>
      </c>
      <c r="E2" t="str">
        <f>+B2</f>
        <v>Kaiden Baliey</v>
      </c>
      <c r="F2" s="41">
        <f>IFERROR(+C2+G2,"")</f>
        <v>91.000010000000003</v>
      </c>
      <c r="G2">
        <v>1.0000000000000001E-5</v>
      </c>
      <c r="H2" s="41">
        <f>+C2</f>
        <v>91</v>
      </c>
    </row>
    <row r="3" spans="1:8" x14ac:dyDescent="0.25">
      <c r="A3">
        <v>2</v>
      </c>
      <c r="B3" t="str">
        <f>'Automatic Scoresheet'!B13</f>
        <v>Theron Thayer</v>
      </c>
      <c r="C3" s="41">
        <f>'Automatic Scoresheet'!W13</f>
        <v>94</v>
      </c>
      <c r="D3">
        <f t="shared" ref="D3:D66" si="0">IFERROR(RANK(F3,$F$2:$F$126,1),"")</f>
        <v>8</v>
      </c>
      <c r="E3" t="str">
        <f t="shared" ref="E3:E66" si="1">+B3</f>
        <v>Theron Thayer</v>
      </c>
      <c r="F3" s="41">
        <f t="shared" ref="F3:F66" si="2">IFERROR(+C3+G3,"")</f>
        <v>94.000020000000006</v>
      </c>
      <c r="G3">
        <f>+G2+0.00001</f>
        <v>2.0000000000000002E-5</v>
      </c>
      <c r="H3" s="41">
        <f t="shared" ref="H3:H66" si="3">+C3</f>
        <v>94</v>
      </c>
    </row>
    <row r="4" spans="1:8" x14ac:dyDescent="0.25">
      <c r="A4">
        <v>3</v>
      </c>
      <c r="B4" t="str">
        <f>'Automatic Scoresheet'!B14</f>
        <v>Chase Gromala</v>
      </c>
      <c r="C4" s="41">
        <f>'Automatic Scoresheet'!W14</f>
        <v>148</v>
      </c>
      <c r="D4">
        <f t="shared" si="0"/>
        <v>29</v>
      </c>
      <c r="E4" t="str">
        <f t="shared" si="1"/>
        <v>Chase Gromala</v>
      </c>
      <c r="F4" s="41">
        <f t="shared" si="2"/>
        <v>148.00003000000001</v>
      </c>
      <c r="G4">
        <f t="shared" ref="G4:G67" si="4">+G3+0.00001</f>
        <v>3.0000000000000004E-5</v>
      </c>
      <c r="H4" s="41">
        <f t="shared" si="3"/>
        <v>148</v>
      </c>
    </row>
    <row r="5" spans="1:8" x14ac:dyDescent="0.25">
      <c r="A5">
        <v>4</v>
      </c>
      <c r="B5" t="str">
        <f>'Automatic Scoresheet'!B15</f>
        <v>Tayen Schwartz</v>
      </c>
      <c r="C5" s="41">
        <f>'Automatic Scoresheet'!W15</f>
        <v>149</v>
      </c>
      <c r="D5">
        <f t="shared" si="0"/>
        <v>30</v>
      </c>
      <c r="E5" t="str">
        <f t="shared" si="1"/>
        <v>Tayen Schwartz</v>
      </c>
      <c r="F5" s="41">
        <f t="shared" si="2"/>
        <v>149.00004000000001</v>
      </c>
      <c r="G5">
        <f t="shared" si="4"/>
        <v>4.0000000000000003E-5</v>
      </c>
      <c r="H5" s="41">
        <f t="shared" si="3"/>
        <v>149</v>
      </c>
    </row>
    <row r="6" spans="1:8" x14ac:dyDescent="0.25">
      <c r="A6">
        <v>5</v>
      </c>
      <c r="B6" t="str">
        <f>'Automatic Scoresheet'!B16</f>
        <v>Brady Smith</v>
      </c>
      <c r="C6" s="41">
        <f>'Automatic Scoresheet'!W16</f>
        <v>149</v>
      </c>
      <c r="D6">
        <f t="shared" si="0"/>
        <v>31</v>
      </c>
      <c r="E6" t="str">
        <f t="shared" si="1"/>
        <v>Brady Smith</v>
      </c>
      <c r="F6" s="41">
        <f t="shared" si="2"/>
        <v>149.00004999999999</v>
      </c>
      <c r="G6">
        <f t="shared" si="4"/>
        <v>5.0000000000000002E-5</v>
      </c>
      <c r="H6" s="41">
        <f t="shared" si="3"/>
        <v>149</v>
      </c>
    </row>
    <row r="7" spans="1:8" x14ac:dyDescent="0.25">
      <c r="A7">
        <v>6</v>
      </c>
      <c r="B7" t="str">
        <f>'Automatic Scoresheet'!B20</f>
        <v>Kamron Kostrova</v>
      </c>
      <c r="C7" s="41">
        <f>'Automatic Scoresheet'!W20</f>
        <v>90</v>
      </c>
      <c r="D7">
        <f t="shared" si="0"/>
        <v>6</v>
      </c>
      <c r="E7" t="str">
        <f t="shared" si="1"/>
        <v>Kamron Kostrova</v>
      </c>
      <c r="F7" s="41">
        <f t="shared" si="2"/>
        <v>90.000060000000005</v>
      </c>
      <c r="G7">
        <f t="shared" si="4"/>
        <v>6.0000000000000002E-5</v>
      </c>
      <c r="H7" s="41">
        <f t="shared" si="3"/>
        <v>90</v>
      </c>
    </row>
    <row r="8" spans="1:8" x14ac:dyDescent="0.25">
      <c r="A8">
        <v>7</v>
      </c>
      <c r="B8" t="str">
        <f>'Automatic Scoresheet'!B21</f>
        <v>Lincoln Henry</v>
      </c>
      <c r="C8" s="41">
        <f>'Automatic Scoresheet'!W21</f>
        <v>99</v>
      </c>
      <c r="D8">
        <f t="shared" si="0"/>
        <v>12</v>
      </c>
      <c r="E8" t="str">
        <f t="shared" si="1"/>
        <v>Lincoln Henry</v>
      </c>
      <c r="F8" s="41">
        <f t="shared" si="2"/>
        <v>99.000069999999994</v>
      </c>
      <c r="G8">
        <f t="shared" si="4"/>
        <v>7.0000000000000007E-5</v>
      </c>
      <c r="H8" s="41">
        <f t="shared" si="3"/>
        <v>99</v>
      </c>
    </row>
    <row r="9" spans="1:8" x14ac:dyDescent="0.25">
      <c r="A9">
        <v>8</v>
      </c>
      <c r="B9" t="str">
        <f>'Automatic Scoresheet'!B22</f>
        <v>Aubrey Bintz</v>
      </c>
      <c r="C9" s="41">
        <f>'Automatic Scoresheet'!W22</f>
        <v>122</v>
      </c>
      <c r="D9">
        <f t="shared" si="0"/>
        <v>21</v>
      </c>
      <c r="E9" t="str">
        <f t="shared" si="1"/>
        <v>Aubrey Bintz</v>
      </c>
      <c r="F9" s="41">
        <f t="shared" si="2"/>
        <v>122.00008</v>
      </c>
      <c r="G9">
        <f t="shared" si="4"/>
        <v>8.0000000000000007E-5</v>
      </c>
      <c r="H9" s="41">
        <f t="shared" si="3"/>
        <v>122</v>
      </c>
    </row>
    <row r="10" spans="1:8" x14ac:dyDescent="0.25">
      <c r="A10">
        <v>9</v>
      </c>
      <c r="B10" t="str">
        <f>'Automatic Scoresheet'!B23</f>
        <v>Evan Hockers</v>
      </c>
      <c r="C10" s="41">
        <f>'Automatic Scoresheet'!W23</f>
        <v>115</v>
      </c>
      <c r="D10">
        <f t="shared" si="0"/>
        <v>18</v>
      </c>
      <c r="E10" t="str">
        <f t="shared" si="1"/>
        <v>Evan Hockers</v>
      </c>
      <c r="F10" s="41">
        <f t="shared" si="2"/>
        <v>115.00009</v>
      </c>
      <c r="G10">
        <f t="shared" si="4"/>
        <v>9.0000000000000006E-5</v>
      </c>
      <c r="H10" s="41">
        <f t="shared" si="3"/>
        <v>115</v>
      </c>
    </row>
    <row r="11" spans="1:8" x14ac:dyDescent="0.25">
      <c r="A11">
        <v>10</v>
      </c>
      <c r="B11" t="str">
        <f>'Automatic Scoresheet'!B24</f>
        <v>Ramiro Cortez</v>
      </c>
      <c r="C11" s="41">
        <f>'Automatic Scoresheet'!W24</f>
        <v>138</v>
      </c>
      <c r="D11">
        <f t="shared" si="0"/>
        <v>27</v>
      </c>
      <c r="E11" t="str">
        <f t="shared" si="1"/>
        <v>Ramiro Cortez</v>
      </c>
      <c r="F11" s="41">
        <f t="shared" si="2"/>
        <v>138.0001</v>
      </c>
      <c r="G11">
        <f t="shared" si="4"/>
        <v>1E-4</v>
      </c>
      <c r="H11" s="41">
        <f t="shared" si="3"/>
        <v>138</v>
      </c>
    </row>
    <row r="12" spans="1:8" x14ac:dyDescent="0.25">
      <c r="A12">
        <v>11</v>
      </c>
      <c r="B12" t="str">
        <f>'Automatic Scoresheet'!B28</f>
        <v>Joey Pickett</v>
      </c>
      <c r="C12" s="41">
        <f>'Automatic Scoresheet'!W28</f>
        <v>115</v>
      </c>
      <c r="D12">
        <f t="shared" si="0"/>
        <v>19</v>
      </c>
      <c r="E12" t="str">
        <f t="shared" si="1"/>
        <v>Joey Pickett</v>
      </c>
      <c r="F12" s="41">
        <f t="shared" si="2"/>
        <v>115.00011000000001</v>
      </c>
      <c r="G12">
        <f t="shared" si="4"/>
        <v>1.1E-4</v>
      </c>
      <c r="H12" s="41">
        <f t="shared" si="3"/>
        <v>115</v>
      </c>
    </row>
    <row r="13" spans="1:8" x14ac:dyDescent="0.25">
      <c r="A13">
        <v>12</v>
      </c>
      <c r="B13" t="str">
        <f>'Automatic Scoresheet'!B29</f>
        <v>Jack Bauer</v>
      </c>
      <c r="C13" s="41">
        <f>'Automatic Scoresheet'!W29</f>
        <v>100</v>
      </c>
      <c r="D13">
        <f t="shared" si="0"/>
        <v>13</v>
      </c>
      <c r="E13" t="str">
        <f t="shared" si="1"/>
        <v>Jack Bauer</v>
      </c>
      <c r="F13" s="41">
        <f t="shared" si="2"/>
        <v>100.00012</v>
      </c>
      <c r="G13">
        <f t="shared" si="4"/>
        <v>1.2E-4</v>
      </c>
      <c r="H13" s="41">
        <f t="shared" si="3"/>
        <v>100</v>
      </c>
    </row>
    <row r="14" spans="1:8" x14ac:dyDescent="0.25">
      <c r="A14">
        <v>13</v>
      </c>
      <c r="B14" t="str">
        <f>'Automatic Scoresheet'!B30</f>
        <v>Maisen Eiting</v>
      </c>
      <c r="C14" s="41">
        <f>'Automatic Scoresheet'!W30</f>
        <v>131</v>
      </c>
      <c r="D14">
        <f t="shared" si="0"/>
        <v>25</v>
      </c>
      <c r="E14" t="str">
        <f t="shared" si="1"/>
        <v>Maisen Eiting</v>
      </c>
      <c r="F14" s="41">
        <f t="shared" si="2"/>
        <v>131.00013000000001</v>
      </c>
      <c r="G14">
        <f t="shared" si="4"/>
        <v>1.3000000000000002E-4</v>
      </c>
      <c r="H14" s="41">
        <f t="shared" si="3"/>
        <v>131</v>
      </c>
    </row>
    <row r="15" spans="1:8" x14ac:dyDescent="0.25">
      <c r="A15">
        <v>14</v>
      </c>
      <c r="B15" t="str">
        <f>'Automatic Scoresheet'!B31</f>
        <v>TJ Mueller</v>
      </c>
      <c r="C15" s="41">
        <f>'Automatic Scoresheet'!W31</f>
        <v>103</v>
      </c>
      <c r="D15">
        <f t="shared" si="0"/>
        <v>15</v>
      </c>
      <c r="E15" t="str">
        <f t="shared" si="1"/>
        <v>TJ Mueller</v>
      </c>
      <c r="F15" s="41">
        <f t="shared" si="2"/>
        <v>103.00014</v>
      </c>
      <c r="G15">
        <f t="shared" si="4"/>
        <v>1.4000000000000001E-4</v>
      </c>
      <c r="H15" s="41">
        <f t="shared" si="3"/>
        <v>103</v>
      </c>
    </row>
    <row r="16" spans="1:8" x14ac:dyDescent="0.25">
      <c r="A16">
        <v>15</v>
      </c>
      <c r="B16" t="str">
        <f>'Automatic Scoresheet'!B32</f>
        <v>Marcus Eiting</v>
      </c>
      <c r="C16" s="41">
        <f>'Automatic Scoresheet'!W32</f>
        <v>129</v>
      </c>
      <c r="D16">
        <f t="shared" si="0"/>
        <v>24</v>
      </c>
      <c r="E16" t="str">
        <f t="shared" si="1"/>
        <v>Marcus Eiting</v>
      </c>
      <c r="F16" s="41">
        <f t="shared" si="2"/>
        <v>129.00014999999999</v>
      </c>
      <c r="G16">
        <f t="shared" si="4"/>
        <v>1.5000000000000001E-4</v>
      </c>
      <c r="H16" s="41">
        <f t="shared" si="3"/>
        <v>129</v>
      </c>
    </row>
    <row r="17" spans="1:8" x14ac:dyDescent="0.25">
      <c r="A17">
        <v>16</v>
      </c>
      <c r="B17" t="str">
        <f>'Automatic Scoresheet'!B36</f>
        <v>Braden McVane</v>
      </c>
      <c r="C17" s="41">
        <f>'Automatic Scoresheet'!W36</f>
        <v>82</v>
      </c>
      <c r="D17">
        <f t="shared" si="0"/>
        <v>4</v>
      </c>
      <c r="E17" t="str">
        <f t="shared" si="1"/>
        <v>Braden McVane</v>
      </c>
      <c r="F17" s="41">
        <f t="shared" si="2"/>
        <v>82.000159999999994</v>
      </c>
      <c r="G17">
        <f t="shared" si="4"/>
        <v>1.6000000000000001E-4</v>
      </c>
      <c r="H17" s="41">
        <f t="shared" si="3"/>
        <v>82</v>
      </c>
    </row>
    <row r="18" spans="1:8" x14ac:dyDescent="0.25">
      <c r="A18">
        <v>17</v>
      </c>
      <c r="B18" t="str">
        <f>'Automatic Scoresheet'!B37</f>
        <v>Mason Simonson</v>
      </c>
      <c r="C18" s="41">
        <f>'Automatic Scoresheet'!W37</f>
        <v>97</v>
      </c>
      <c r="D18">
        <f t="shared" si="0"/>
        <v>11</v>
      </c>
      <c r="E18" t="str">
        <f t="shared" si="1"/>
        <v>Mason Simonson</v>
      </c>
      <c r="F18" s="41">
        <f t="shared" si="2"/>
        <v>97.000169999999997</v>
      </c>
      <c r="G18">
        <f t="shared" si="4"/>
        <v>1.7000000000000001E-4</v>
      </c>
      <c r="H18" s="41">
        <f t="shared" si="3"/>
        <v>97</v>
      </c>
    </row>
    <row r="19" spans="1:8" x14ac:dyDescent="0.25">
      <c r="A19">
        <v>18</v>
      </c>
      <c r="B19" t="str">
        <f>'Automatic Scoresheet'!B38</f>
        <v>Drake Dionne</v>
      </c>
      <c r="C19" s="41">
        <f>'Automatic Scoresheet'!W38</f>
        <v>95</v>
      </c>
      <c r="D19">
        <f t="shared" si="0"/>
        <v>10</v>
      </c>
      <c r="E19" t="str">
        <f t="shared" si="1"/>
        <v>Drake Dionne</v>
      </c>
      <c r="F19" s="41">
        <f t="shared" si="2"/>
        <v>95.00018</v>
      </c>
      <c r="G19">
        <f t="shared" si="4"/>
        <v>1.8000000000000001E-4</v>
      </c>
      <c r="H19" s="41">
        <f t="shared" si="3"/>
        <v>95</v>
      </c>
    </row>
    <row r="20" spans="1:8" x14ac:dyDescent="0.25">
      <c r="A20">
        <v>19</v>
      </c>
      <c r="B20" t="str">
        <f>'Automatic Scoresheet'!B39</f>
        <v>Dane Commins</v>
      </c>
      <c r="C20" s="41">
        <f>'Automatic Scoresheet'!W39</f>
        <v>115</v>
      </c>
      <c r="D20">
        <f t="shared" si="0"/>
        <v>20</v>
      </c>
      <c r="E20" t="str">
        <f t="shared" si="1"/>
        <v>Dane Commins</v>
      </c>
      <c r="F20" s="41">
        <f t="shared" si="2"/>
        <v>115.00019</v>
      </c>
      <c r="G20">
        <f t="shared" si="4"/>
        <v>1.9000000000000001E-4</v>
      </c>
      <c r="H20" s="41">
        <f t="shared" si="3"/>
        <v>115</v>
      </c>
    </row>
    <row r="21" spans="1:8" x14ac:dyDescent="0.25">
      <c r="A21">
        <v>20</v>
      </c>
      <c r="B21" t="str">
        <f>'Automatic Scoresheet'!B40</f>
        <v>Mason Belongina</v>
      </c>
      <c r="C21" s="41">
        <f>'Automatic Scoresheet'!W40</f>
        <v>100</v>
      </c>
      <c r="D21">
        <f t="shared" si="0"/>
        <v>14</v>
      </c>
      <c r="E21" t="str">
        <f t="shared" si="1"/>
        <v>Mason Belongina</v>
      </c>
      <c r="F21" s="41">
        <f t="shared" si="2"/>
        <v>100.00020000000001</v>
      </c>
      <c r="G21">
        <f t="shared" si="4"/>
        <v>2.0000000000000001E-4</v>
      </c>
      <c r="H21" s="41">
        <f t="shared" si="3"/>
        <v>100</v>
      </c>
    </row>
    <row r="22" spans="1:8" x14ac:dyDescent="0.25">
      <c r="A22">
        <v>21</v>
      </c>
      <c r="B22" t="str">
        <f>'Automatic Scoresheet'!B44</f>
        <v>Nate Olsen</v>
      </c>
      <c r="C22" s="41">
        <f>'Automatic Scoresheet'!W44</f>
        <v>109</v>
      </c>
      <c r="D22">
        <f t="shared" si="0"/>
        <v>16</v>
      </c>
      <c r="E22" t="str">
        <f t="shared" si="1"/>
        <v>Nate Olsen</v>
      </c>
      <c r="F22" s="41">
        <f t="shared" si="2"/>
        <v>109.00021</v>
      </c>
      <c r="G22">
        <f t="shared" si="4"/>
        <v>2.1000000000000001E-4</v>
      </c>
      <c r="H22" s="41">
        <f t="shared" si="3"/>
        <v>109</v>
      </c>
    </row>
    <row r="23" spans="1:8" x14ac:dyDescent="0.25">
      <c r="A23">
        <v>22</v>
      </c>
      <c r="B23" t="str">
        <f>'Automatic Scoresheet'!B45</f>
        <v>Oren Loukus</v>
      </c>
      <c r="C23" s="41">
        <f>'Automatic Scoresheet'!W45</f>
        <v>113</v>
      </c>
      <c r="D23">
        <f t="shared" si="0"/>
        <v>17</v>
      </c>
      <c r="E23" t="str">
        <f t="shared" si="1"/>
        <v>Oren Loukus</v>
      </c>
      <c r="F23" s="41">
        <f t="shared" si="2"/>
        <v>113.00022</v>
      </c>
      <c r="G23">
        <f t="shared" si="4"/>
        <v>2.2000000000000001E-4</v>
      </c>
      <c r="H23" s="41">
        <f t="shared" si="3"/>
        <v>113</v>
      </c>
    </row>
    <row r="24" spans="1:8" x14ac:dyDescent="0.25">
      <c r="A24">
        <v>23</v>
      </c>
      <c r="B24" t="str">
        <f>'Automatic Scoresheet'!B46</f>
        <v>Hannah Pech</v>
      </c>
      <c r="C24" s="41">
        <f>'Automatic Scoresheet'!W46</f>
        <v>150</v>
      </c>
      <c r="D24">
        <f t="shared" si="0"/>
        <v>32</v>
      </c>
      <c r="E24" t="str">
        <f t="shared" si="1"/>
        <v>Hannah Pech</v>
      </c>
      <c r="F24" s="41">
        <f t="shared" si="2"/>
        <v>150.00022999999999</v>
      </c>
      <c r="G24">
        <f t="shared" si="4"/>
        <v>2.3000000000000001E-4</v>
      </c>
      <c r="H24" s="41">
        <f t="shared" si="3"/>
        <v>150</v>
      </c>
    </row>
    <row r="25" spans="1:8" x14ac:dyDescent="0.25">
      <c r="A25">
        <v>24</v>
      </c>
      <c r="B25">
        <f>'Automatic Scoresheet'!B47</f>
        <v>0</v>
      </c>
      <c r="C25" s="41" t="str">
        <f>'Automatic Scoresheet'!W47</f>
        <v/>
      </c>
      <c r="D25" t="str">
        <f t="shared" si="0"/>
        <v/>
      </c>
      <c r="E25">
        <f t="shared" si="1"/>
        <v>0</v>
      </c>
      <c r="F25" s="41" t="str">
        <f t="shared" si="2"/>
        <v/>
      </c>
      <c r="G25">
        <f t="shared" si="4"/>
        <v>2.4000000000000001E-4</v>
      </c>
      <c r="H25" s="41" t="str">
        <f t="shared" si="3"/>
        <v/>
      </c>
    </row>
    <row r="26" spans="1:8" x14ac:dyDescent="0.25">
      <c r="A26">
        <v>25</v>
      </c>
      <c r="B26">
        <f>'Automatic Scoresheet'!B48</f>
        <v>0</v>
      </c>
      <c r="C26" s="41" t="str">
        <f>'Automatic Scoresheet'!W48</f>
        <v/>
      </c>
      <c r="D26" t="str">
        <f t="shared" si="0"/>
        <v/>
      </c>
      <c r="E26">
        <f t="shared" si="1"/>
        <v>0</v>
      </c>
      <c r="F26" s="41" t="str">
        <f t="shared" si="2"/>
        <v/>
      </c>
      <c r="G26">
        <f t="shared" si="4"/>
        <v>2.5000000000000001E-4</v>
      </c>
      <c r="H26" s="41" t="str">
        <f t="shared" si="3"/>
        <v/>
      </c>
    </row>
    <row r="27" spans="1:8" x14ac:dyDescent="0.25">
      <c r="A27">
        <v>26</v>
      </c>
      <c r="B27" t="str">
        <f>'Automatic Scoresheet'!B52</f>
        <v>Kelten Hermanson</v>
      </c>
      <c r="C27" s="41">
        <f>'Automatic Scoresheet'!W52</f>
        <v>79</v>
      </c>
      <c r="D27">
        <f t="shared" si="0"/>
        <v>2</v>
      </c>
      <c r="E27" t="str">
        <f t="shared" si="1"/>
        <v>Kelten Hermanson</v>
      </c>
      <c r="F27" s="41">
        <f t="shared" si="2"/>
        <v>79.000259999999997</v>
      </c>
      <c r="G27">
        <f t="shared" si="4"/>
        <v>2.6000000000000003E-4</v>
      </c>
      <c r="H27" s="41">
        <f t="shared" si="3"/>
        <v>79</v>
      </c>
    </row>
    <row r="28" spans="1:8" x14ac:dyDescent="0.25">
      <c r="A28">
        <v>27</v>
      </c>
      <c r="B28" t="str">
        <f>'Automatic Scoresheet'!B53</f>
        <v>Trey Kretz</v>
      </c>
      <c r="C28" s="41">
        <f>'Automatic Scoresheet'!W53</f>
        <v>77</v>
      </c>
      <c r="D28">
        <f t="shared" si="0"/>
        <v>1</v>
      </c>
      <c r="E28" t="str">
        <f t="shared" si="1"/>
        <v>Trey Kretz</v>
      </c>
      <c r="F28" s="41">
        <f t="shared" si="2"/>
        <v>77.00027</v>
      </c>
      <c r="G28">
        <f t="shared" si="4"/>
        <v>2.7000000000000006E-4</v>
      </c>
      <c r="H28" s="41">
        <f t="shared" si="3"/>
        <v>77</v>
      </c>
    </row>
    <row r="29" spans="1:8" x14ac:dyDescent="0.25">
      <c r="A29">
        <v>28</v>
      </c>
      <c r="B29" t="str">
        <f>'Automatic Scoresheet'!B54</f>
        <v>Keegan Polomis</v>
      </c>
      <c r="C29" s="41">
        <f>'Automatic Scoresheet'!W54</f>
        <v>79</v>
      </c>
      <c r="D29">
        <f t="shared" si="0"/>
        <v>3</v>
      </c>
      <c r="E29" t="str">
        <f t="shared" si="1"/>
        <v>Keegan Polomis</v>
      </c>
      <c r="F29" s="41">
        <f t="shared" si="2"/>
        <v>79.000280000000004</v>
      </c>
      <c r="G29">
        <f t="shared" si="4"/>
        <v>2.8000000000000008E-4</v>
      </c>
      <c r="H29" s="41">
        <f t="shared" si="3"/>
        <v>79</v>
      </c>
    </row>
    <row r="30" spans="1:8" x14ac:dyDescent="0.25">
      <c r="A30">
        <v>29</v>
      </c>
      <c r="B30" t="str">
        <f>'Automatic Scoresheet'!B55</f>
        <v>Brady Eastman</v>
      </c>
      <c r="C30" s="41">
        <f>'Automatic Scoresheet'!W55</f>
        <v>83</v>
      </c>
      <c r="D30">
        <f t="shared" si="0"/>
        <v>5</v>
      </c>
      <c r="E30" t="str">
        <f t="shared" si="1"/>
        <v>Brady Eastman</v>
      </c>
      <c r="F30" s="41">
        <f t="shared" si="2"/>
        <v>83.000290000000007</v>
      </c>
      <c r="G30">
        <f t="shared" si="4"/>
        <v>2.9000000000000011E-4</v>
      </c>
      <c r="H30" s="41">
        <f t="shared" si="3"/>
        <v>83</v>
      </c>
    </row>
    <row r="31" spans="1:8" x14ac:dyDescent="0.25">
      <c r="A31">
        <v>30</v>
      </c>
      <c r="B31" t="str">
        <f>'Automatic Scoresheet'!B56</f>
        <v>Aiden Sadurski</v>
      </c>
      <c r="C31" s="41">
        <f>'Automatic Scoresheet'!W56</f>
        <v>127</v>
      </c>
      <c r="D31">
        <f t="shared" si="0"/>
        <v>22</v>
      </c>
      <c r="E31" t="str">
        <f t="shared" si="1"/>
        <v>Aiden Sadurski</v>
      </c>
      <c r="F31" s="41">
        <f t="shared" si="2"/>
        <v>127.0003</v>
      </c>
      <c r="G31">
        <f t="shared" si="4"/>
        <v>3.0000000000000014E-4</v>
      </c>
      <c r="H31" s="41">
        <f t="shared" si="3"/>
        <v>127</v>
      </c>
    </row>
    <row r="32" spans="1:8" x14ac:dyDescent="0.25">
      <c r="A32">
        <v>31</v>
      </c>
      <c r="B32" t="str">
        <f>'Automatic Scoresheet'!B60</f>
        <v>Emmery Wiese</v>
      </c>
      <c r="C32" s="41">
        <f>'Automatic Scoresheet'!W60</f>
        <v>94</v>
      </c>
      <c r="D32">
        <f t="shared" si="0"/>
        <v>9</v>
      </c>
      <c r="E32" t="str">
        <f t="shared" si="1"/>
        <v>Emmery Wiese</v>
      </c>
      <c r="F32" s="41">
        <f t="shared" si="2"/>
        <v>94.000309999999999</v>
      </c>
      <c r="G32">
        <f t="shared" si="4"/>
        <v>3.1000000000000016E-4</v>
      </c>
      <c r="H32" s="41">
        <f t="shared" si="3"/>
        <v>94</v>
      </c>
    </row>
    <row r="33" spans="1:8" x14ac:dyDescent="0.25">
      <c r="A33">
        <v>32</v>
      </c>
      <c r="B33" t="str">
        <f>'Automatic Scoresheet'!B61</f>
        <v>Mara Woelfel</v>
      </c>
      <c r="C33" s="41">
        <f>'Automatic Scoresheet'!W61</f>
        <v>127</v>
      </c>
      <c r="D33">
        <f t="shared" si="0"/>
        <v>23</v>
      </c>
      <c r="E33" t="str">
        <f t="shared" si="1"/>
        <v>Mara Woelfel</v>
      </c>
      <c r="F33" s="41">
        <f t="shared" si="2"/>
        <v>127.00032</v>
      </c>
      <c r="G33">
        <f t="shared" si="4"/>
        <v>3.2000000000000019E-4</v>
      </c>
      <c r="H33" s="41">
        <f t="shared" si="3"/>
        <v>127</v>
      </c>
    </row>
    <row r="34" spans="1:8" x14ac:dyDescent="0.25">
      <c r="A34">
        <v>33</v>
      </c>
      <c r="B34" t="str">
        <f>'Automatic Scoresheet'!B62</f>
        <v>Connor Funk</v>
      </c>
      <c r="C34" s="41">
        <f>'Automatic Scoresheet'!W62</f>
        <v>131</v>
      </c>
      <c r="D34">
        <f t="shared" si="0"/>
        <v>26</v>
      </c>
      <c r="E34" t="str">
        <f t="shared" si="1"/>
        <v>Connor Funk</v>
      </c>
      <c r="F34" s="41">
        <f t="shared" si="2"/>
        <v>131.00032999999999</v>
      </c>
      <c r="G34">
        <f t="shared" si="4"/>
        <v>3.3000000000000022E-4</v>
      </c>
      <c r="H34" s="41">
        <f t="shared" si="3"/>
        <v>131</v>
      </c>
    </row>
    <row r="35" spans="1:8" x14ac:dyDescent="0.25">
      <c r="A35">
        <v>34</v>
      </c>
      <c r="B35" t="str">
        <f>'Automatic Scoresheet'!B63</f>
        <v>Griffin Kees</v>
      </c>
      <c r="C35" s="41">
        <f>'Automatic Scoresheet'!W63</f>
        <v>154</v>
      </c>
      <c r="D35">
        <f t="shared" si="0"/>
        <v>33</v>
      </c>
      <c r="E35" t="str">
        <f t="shared" si="1"/>
        <v>Griffin Kees</v>
      </c>
      <c r="F35" s="41">
        <f t="shared" si="2"/>
        <v>154.00033999999999</v>
      </c>
      <c r="G35">
        <f t="shared" si="4"/>
        <v>3.4000000000000024E-4</v>
      </c>
      <c r="H35" s="41">
        <f t="shared" si="3"/>
        <v>154</v>
      </c>
    </row>
    <row r="36" spans="1:8" x14ac:dyDescent="0.25">
      <c r="A36">
        <v>35</v>
      </c>
      <c r="B36" t="str">
        <f>'Automatic Scoresheet'!B64</f>
        <v>Nathan Gollnick</v>
      </c>
      <c r="C36" s="41">
        <f>'Automatic Scoresheet'!W64</f>
        <v>138</v>
      </c>
      <c r="D36">
        <f t="shared" si="0"/>
        <v>28</v>
      </c>
      <c r="E36" t="str">
        <f t="shared" si="1"/>
        <v>Nathan Gollnick</v>
      </c>
      <c r="F36" s="41">
        <f t="shared" si="2"/>
        <v>138.00035</v>
      </c>
      <c r="G36">
        <f t="shared" si="4"/>
        <v>3.5000000000000027E-4</v>
      </c>
      <c r="H36" s="41">
        <f t="shared" si="3"/>
        <v>138</v>
      </c>
    </row>
    <row r="37" spans="1:8" x14ac:dyDescent="0.25">
      <c r="A37">
        <v>36</v>
      </c>
      <c r="B37">
        <f>'Automatic Scoresheet'!B68</f>
        <v>0</v>
      </c>
      <c r="C37" s="41" t="str">
        <f>'Automatic Scoresheet'!W68</f>
        <v/>
      </c>
      <c r="D37" t="str">
        <f t="shared" si="0"/>
        <v/>
      </c>
      <c r="E37">
        <f t="shared" si="1"/>
        <v>0</v>
      </c>
      <c r="F37" s="41" t="str">
        <f t="shared" si="2"/>
        <v/>
      </c>
      <c r="G37">
        <f t="shared" si="4"/>
        <v>3.6000000000000029E-4</v>
      </c>
      <c r="H37" s="41" t="str">
        <f t="shared" si="3"/>
        <v/>
      </c>
    </row>
    <row r="38" spans="1:8" x14ac:dyDescent="0.25">
      <c r="A38">
        <v>37</v>
      </c>
      <c r="B38">
        <f>'Automatic Scoresheet'!B69</f>
        <v>0</v>
      </c>
      <c r="C38" s="41" t="str">
        <f>'Automatic Scoresheet'!W69</f>
        <v/>
      </c>
      <c r="D38" t="str">
        <f t="shared" si="0"/>
        <v/>
      </c>
      <c r="E38">
        <f t="shared" si="1"/>
        <v>0</v>
      </c>
      <c r="F38" s="41" t="str">
        <f t="shared" si="2"/>
        <v/>
      </c>
      <c r="G38">
        <f t="shared" si="4"/>
        <v>3.7000000000000032E-4</v>
      </c>
      <c r="H38" s="41" t="str">
        <f t="shared" si="3"/>
        <v/>
      </c>
    </row>
    <row r="39" spans="1:8" x14ac:dyDescent="0.25">
      <c r="A39">
        <v>38</v>
      </c>
      <c r="B39">
        <f>'Automatic Scoresheet'!B70</f>
        <v>0</v>
      </c>
      <c r="C39" s="41" t="str">
        <f>'Automatic Scoresheet'!W70</f>
        <v/>
      </c>
      <c r="D39" t="str">
        <f t="shared" si="0"/>
        <v/>
      </c>
      <c r="E39">
        <f t="shared" si="1"/>
        <v>0</v>
      </c>
      <c r="F39" s="41" t="str">
        <f t="shared" si="2"/>
        <v/>
      </c>
      <c r="G39">
        <f t="shared" si="4"/>
        <v>3.8000000000000035E-4</v>
      </c>
      <c r="H39" s="41" t="str">
        <f t="shared" si="3"/>
        <v/>
      </c>
    </row>
    <row r="40" spans="1:8" x14ac:dyDescent="0.25">
      <c r="A40">
        <v>39</v>
      </c>
      <c r="B40">
        <f>'Automatic Scoresheet'!B71</f>
        <v>0</v>
      </c>
      <c r="C40" s="41" t="str">
        <f>'Automatic Scoresheet'!W71</f>
        <v/>
      </c>
      <c r="D40" t="str">
        <f t="shared" si="0"/>
        <v/>
      </c>
      <c r="E40">
        <f t="shared" si="1"/>
        <v>0</v>
      </c>
      <c r="F40" s="41" t="str">
        <f t="shared" si="2"/>
        <v/>
      </c>
      <c r="G40">
        <f t="shared" si="4"/>
        <v>3.9000000000000037E-4</v>
      </c>
      <c r="H40" s="41" t="str">
        <f t="shared" si="3"/>
        <v/>
      </c>
    </row>
    <row r="41" spans="1:8" x14ac:dyDescent="0.25">
      <c r="A41">
        <v>40</v>
      </c>
      <c r="B41">
        <f>'Automatic Scoresheet'!B72</f>
        <v>0</v>
      </c>
      <c r="C41" s="41" t="str">
        <f>'Automatic Scoresheet'!W72</f>
        <v/>
      </c>
      <c r="D41" t="str">
        <f t="shared" si="0"/>
        <v/>
      </c>
      <c r="E41">
        <f t="shared" si="1"/>
        <v>0</v>
      </c>
      <c r="F41" s="41" t="str">
        <f t="shared" si="2"/>
        <v/>
      </c>
      <c r="G41">
        <f t="shared" si="4"/>
        <v>4.000000000000004E-4</v>
      </c>
      <c r="H41" s="41" t="str">
        <f t="shared" si="3"/>
        <v/>
      </c>
    </row>
    <row r="42" spans="1:8" x14ac:dyDescent="0.25">
      <c r="A42">
        <v>41</v>
      </c>
      <c r="B42">
        <f>'Automatic Scoresheet'!B76</f>
        <v>0</v>
      </c>
      <c r="C42" s="41" t="str">
        <f>'Automatic Scoresheet'!W76</f>
        <v/>
      </c>
      <c r="D42" t="str">
        <f t="shared" si="0"/>
        <v/>
      </c>
      <c r="E42">
        <f t="shared" si="1"/>
        <v>0</v>
      </c>
      <c r="F42" s="41" t="str">
        <f t="shared" si="2"/>
        <v/>
      </c>
      <c r="G42">
        <f t="shared" si="4"/>
        <v>4.1000000000000042E-4</v>
      </c>
      <c r="H42" s="41" t="str">
        <f t="shared" si="3"/>
        <v/>
      </c>
    </row>
    <row r="43" spans="1:8" x14ac:dyDescent="0.25">
      <c r="A43">
        <v>42</v>
      </c>
      <c r="B43">
        <f>'Automatic Scoresheet'!B77</f>
        <v>0</v>
      </c>
      <c r="C43" s="41" t="str">
        <f>'Automatic Scoresheet'!W77</f>
        <v/>
      </c>
      <c r="D43" t="str">
        <f t="shared" si="0"/>
        <v/>
      </c>
      <c r="E43">
        <f t="shared" si="1"/>
        <v>0</v>
      </c>
      <c r="F43" s="41" t="str">
        <f t="shared" si="2"/>
        <v/>
      </c>
      <c r="G43">
        <f t="shared" si="4"/>
        <v>4.2000000000000045E-4</v>
      </c>
      <c r="H43" s="41" t="str">
        <f t="shared" si="3"/>
        <v/>
      </c>
    </row>
    <row r="44" spans="1:8" x14ac:dyDescent="0.25">
      <c r="A44">
        <v>43</v>
      </c>
      <c r="B44">
        <f>'Automatic Scoresheet'!B78</f>
        <v>0</v>
      </c>
      <c r="C44" s="41" t="str">
        <f>'Automatic Scoresheet'!W78</f>
        <v/>
      </c>
      <c r="D44" t="str">
        <f t="shared" si="0"/>
        <v/>
      </c>
      <c r="E44">
        <f t="shared" si="1"/>
        <v>0</v>
      </c>
      <c r="F44" s="41" t="str">
        <f t="shared" si="2"/>
        <v/>
      </c>
      <c r="G44">
        <f t="shared" si="4"/>
        <v>4.3000000000000048E-4</v>
      </c>
      <c r="H44" s="41" t="str">
        <f t="shared" si="3"/>
        <v/>
      </c>
    </row>
    <row r="45" spans="1:8" x14ac:dyDescent="0.25">
      <c r="A45">
        <v>44</v>
      </c>
      <c r="B45">
        <f>'Automatic Scoresheet'!B79</f>
        <v>0</v>
      </c>
      <c r="C45" s="41" t="str">
        <f>'Automatic Scoresheet'!W79</f>
        <v/>
      </c>
      <c r="D45" t="str">
        <f t="shared" si="0"/>
        <v/>
      </c>
      <c r="E45">
        <f t="shared" si="1"/>
        <v>0</v>
      </c>
      <c r="F45" s="41" t="str">
        <f t="shared" si="2"/>
        <v/>
      </c>
      <c r="G45">
        <f t="shared" si="4"/>
        <v>4.400000000000005E-4</v>
      </c>
      <c r="H45" s="41" t="str">
        <f t="shared" si="3"/>
        <v/>
      </c>
    </row>
    <row r="46" spans="1:8" x14ac:dyDescent="0.25">
      <c r="A46">
        <v>45</v>
      </c>
      <c r="B46">
        <f>'Automatic Scoresheet'!B80</f>
        <v>0</v>
      </c>
      <c r="C46" s="41" t="str">
        <f>'Automatic Scoresheet'!W80</f>
        <v/>
      </c>
      <c r="D46" t="str">
        <f t="shared" si="0"/>
        <v/>
      </c>
      <c r="E46">
        <f t="shared" si="1"/>
        <v>0</v>
      </c>
      <c r="F46" s="41" t="str">
        <f t="shared" si="2"/>
        <v/>
      </c>
      <c r="G46">
        <f t="shared" si="4"/>
        <v>4.5000000000000053E-4</v>
      </c>
      <c r="H46" s="41" t="str">
        <f t="shared" si="3"/>
        <v/>
      </c>
    </row>
    <row r="47" spans="1:8" x14ac:dyDescent="0.25">
      <c r="A47">
        <v>46</v>
      </c>
      <c r="B47">
        <f>'Automatic Scoresheet'!B84</f>
        <v>0</v>
      </c>
      <c r="C47" s="41" t="str">
        <f>'Automatic Scoresheet'!W84</f>
        <v/>
      </c>
      <c r="D47" t="str">
        <f t="shared" si="0"/>
        <v/>
      </c>
      <c r="E47">
        <f t="shared" si="1"/>
        <v>0</v>
      </c>
      <c r="F47" s="41" t="str">
        <f t="shared" si="2"/>
        <v/>
      </c>
      <c r="G47">
        <f t="shared" si="4"/>
        <v>4.6000000000000056E-4</v>
      </c>
      <c r="H47" s="41" t="str">
        <f t="shared" si="3"/>
        <v/>
      </c>
    </row>
    <row r="48" spans="1:8" x14ac:dyDescent="0.25">
      <c r="A48">
        <v>47</v>
      </c>
      <c r="B48">
        <f>'Automatic Scoresheet'!B85</f>
        <v>0</v>
      </c>
      <c r="C48" s="41" t="str">
        <f>'Automatic Scoresheet'!W85</f>
        <v/>
      </c>
      <c r="D48" t="str">
        <f t="shared" si="0"/>
        <v/>
      </c>
      <c r="E48">
        <f t="shared" si="1"/>
        <v>0</v>
      </c>
      <c r="F48" s="41" t="str">
        <f t="shared" si="2"/>
        <v/>
      </c>
      <c r="G48">
        <f t="shared" si="4"/>
        <v>4.7000000000000058E-4</v>
      </c>
      <c r="H48" s="41" t="str">
        <f t="shared" si="3"/>
        <v/>
      </c>
    </row>
    <row r="49" spans="1:8" x14ac:dyDescent="0.25">
      <c r="A49">
        <v>48</v>
      </c>
      <c r="B49">
        <f>'Automatic Scoresheet'!B86</f>
        <v>0</v>
      </c>
      <c r="C49" s="41" t="str">
        <f>'Automatic Scoresheet'!W86</f>
        <v/>
      </c>
      <c r="D49" t="str">
        <f t="shared" si="0"/>
        <v/>
      </c>
      <c r="E49">
        <f t="shared" si="1"/>
        <v>0</v>
      </c>
      <c r="F49" s="41" t="str">
        <f t="shared" si="2"/>
        <v/>
      </c>
      <c r="G49">
        <f t="shared" si="4"/>
        <v>4.8000000000000061E-4</v>
      </c>
      <c r="H49" s="41" t="str">
        <f t="shared" si="3"/>
        <v/>
      </c>
    </row>
    <row r="50" spans="1:8" x14ac:dyDescent="0.25">
      <c r="A50">
        <v>49</v>
      </c>
      <c r="B50">
        <f>'Automatic Scoresheet'!B87</f>
        <v>0</v>
      </c>
      <c r="C50" s="41" t="str">
        <f>'Automatic Scoresheet'!W87</f>
        <v/>
      </c>
      <c r="D50" t="str">
        <f t="shared" si="0"/>
        <v/>
      </c>
      <c r="E50">
        <f t="shared" si="1"/>
        <v>0</v>
      </c>
      <c r="F50" s="41" t="str">
        <f t="shared" si="2"/>
        <v/>
      </c>
      <c r="G50">
        <f t="shared" si="4"/>
        <v>4.9000000000000063E-4</v>
      </c>
      <c r="H50" s="41" t="str">
        <f t="shared" si="3"/>
        <v/>
      </c>
    </row>
    <row r="51" spans="1:8" x14ac:dyDescent="0.25">
      <c r="A51">
        <v>50</v>
      </c>
      <c r="B51">
        <f>'Automatic Scoresheet'!B88</f>
        <v>0</v>
      </c>
      <c r="C51" s="41" t="str">
        <f>'Automatic Scoresheet'!W88</f>
        <v/>
      </c>
      <c r="D51" t="str">
        <f t="shared" si="0"/>
        <v/>
      </c>
      <c r="E51">
        <f t="shared" si="1"/>
        <v>0</v>
      </c>
      <c r="F51" s="41" t="str">
        <f t="shared" si="2"/>
        <v/>
      </c>
      <c r="G51">
        <f t="shared" si="4"/>
        <v>5.0000000000000066E-4</v>
      </c>
      <c r="H51" s="41" t="str">
        <f t="shared" si="3"/>
        <v/>
      </c>
    </row>
    <row r="52" spans="1:8" x14ac:dyDescent="0.25">
      <c r="A52">
        <v>51</v>
      </c>
      <c r="B52">
        <f>'Automatic Scoresheet'!B92</f>
        <v>0</v>
      </c>
      <c r="C52" s="41" t="str">
        <f>'Automatic Scoresheet'!W92</f>
        <v/>
      </c>
      <c r="D52" t="str">
        <f t="shared" si="0"/>
        <v/>
      </c>
      <c r="E52">
        <f t="shared" si="1"/>
        <v>0</v>
      </c>
      <c r="F52" s="41" t="str">
        <f t="shared" si="2"/>
        <v/>
      </c>
      <c r="G52">
        <f t="shared" si="4"/>
        <v>5.1000000000000069E-4</v>
      </c>
      <c r="H52" s="41" t="str">
        <f t="shared" si="3"/>
        <v/>
      </c>
    </row>
    <row r="53" spans="1:8" x14ac:dyDescent="0.25">
      <c r="A53">
        <v>52</v>
      </c>
      <c r="B53">
        <f>'Automatic Scoresheet'!B93</f>
        <v>0</v>
      </c>
      <c r="C53" s="41" t="str">
        <f>'Automatic Scoresheet'!W93</f>
        <v/>
      </c>
      <c r="D53" t="str">
        <f t="shared" si="0"/>
        <v/>
      </c>
      <c r="E53">
        <f t="shared" si="1"/>
        <v>0</v>
      </c>
      <c r="F53" s="41" t="str">
        <f t="shared" si="2"/>
        <v/>
      </c>
      <c r="G53">
        <f t="shared" si="4"/>
        <v>5.2000000000000071E-4</v>
      </c>
      <c r="H53" s="41" t="str">
        <f t="shared" si="3"/>
        <v/>
      </c>
    </row>
    <row r="54" spans="1:8" x14ac:dyDescent="0.25">
      <c r="A54">
        <v>53</v>
      </c>
      <c r="B54">
        <f>'Automatic Scoresheet'!B94</f>
        <v>0</v>
      </c>
      <c r="C54" s="41" t="str">
        <f>'Automatic Scoresheet'!W94</f>
        <v/>
      </c>
      <c r="D54" t="str">
        <f t="shared" si="0"/>
        <v/>
      </c>
      <c r="E54">
        <f t="shared" si="1"/>
        <v>0</v>
      </c>
      <c r="F54" s="41" t="str">
        <f t="shared" si="2"/>
        <v/>
      </c>
      <c r="G54">
        <f t="shared" si="4"/>
        <v>5.3000000000000074E-4</v>
      </c>
      <c r="H54" s="41" t="str">
        <f t="shared" si="3"/>
        <v/>
      </c>
    </row>
    <row r="55" spans="1:8" x14ac:dyDescent="0.25">
      <c r="A55">
        <v>54</v>
      </c>
      <c r="B55">
        <f>'Automatic Scoresheet'!B95</f>
        <v>0</v>
      </c>
      <c r="C55" s="41" t="str">
        <f>'Automatic Scoresheet'!W95</f>
        <v/>
      </c>
      <c r="D55" t="str">
        <f t="shared" si="0"/>
        <v/>
      </c>
      <c r="E55">
        <f t="shared" si="1"/>
        <v>0</v>
      </c>
      <c r="F55" s="41" t="str">
        <f t="shared" si="2"/>
        <v/>
      </c>
      <c r="G55">
        <f t="shared" si="4"/>
        <v>5.4000000000000077E-4</v>
      </c>
      <c r="H55" s="41" t="str">
        <f t="shared" si="3"/>
        <v/>
      </c>
    </row>
    <row r="56" spans="1:8" x14ac:dyDescent="0.25">
      <c r="A56">
        <v>55</v>
      </c>
      <c r="B56">
        <f>'Automatic Scoresheet'!B96</f>
        <v>0</v>
      </c>
      <c r="C56" s="41" t="str">
        <f>'Automatic Scoresheet'!W96</f>
        <v/>
      </c>
      <c r="D56" t="str">
        <f t="shared" si="0"/>
        <v/>
      </c>
      <c r="E56">
        <f t="shared" si="1"/>
        <v>0</v>
      </c>
      <c r="F56" s="41" t="str">
        <f t="shared" si="2"/>
        <v/>
      </c>
      <c r="G56">
        <f t="shared" si="4"/>
        <v>5.5000000000000079E-4</v>
      </c>
      <c r="H56" s="41" t="str">
        <f t="shared" si="3"/>
        <v/>
      </c>
    </row>
    <row r="57" spans="1:8" x14ac:dyDescent="0.25">
      <c r="A57">
        <v>56</v>
      </c>
      <c r="B57">
        <f>'Automatic Scoresheet'!B100</f>
        <v>0</v>
      </c>
      <c r="C57" s="41" t="str">
        <f>'Automatic Scoresheet'!W100</f>
        <v/>
      </c>
      <c r="D57" t="str">
        <f t="shared" si="0"/>
        <v/>
      </c>
      <c r="E57">
        <f t="shared" si="1"/>
        <v>0</v>
      </c>
      <c r="F57" s="41" t="str">
        <f t="shared" si="2"/>
        <v/>
      </c>
      <c r="G57">
        <f t="shared" si="4"/>
        <v>5.6000000000000082E-4</v>
      </c>
      <c r="H57" s="41" t="str">
        <f t="shared" si="3"/>
        <v/>
      </c>
    </row>
    <row r="58" spans="1:8" x14ac:dyDescent="0.25">
      <c r="A58">
        <v>57</v>
      </c>
      <c r="B58">
        <f>'Automatic Scoresheet'!B101</f>
        <v>0</v>
      </c>
      <c r="C58" s="41" t="str">
        <f>'Automatic Scoresheet'!W101</f>
        <v/>
      </c>
      <c r="D58" t="str">
        <f t="shared" si="0"/>
        <v/>
      </c>
      <c r="E58">
        <f t="shared" si="1"/>
        <v>0</v>
      </c>
      <c r="F58" s="41" t="str">
        <f t="shared" si="2"/>
        <v/>
      </c>
      <c r="G58">
        <f t="shared" si="4"/>
        <v>5.7000000000000084E-4</v>
      </c>
      <c r="H58" s="41" t="str">
        <f t="shared" si="3"/>
        <v/>
      </c>
    </row>
    <row r="59" spans="1:8" x14ac:dyDescent="0.25">
      <c r="A59">
        <v>58</v>
      </c>
      <c r="B59">
        <f>'Automatic Scoresheet'!B102</f>
        <v>0</v>
      </c>
      <c r="C59" s="41" t="str">
        <f>'Automatic Scoresheet'!W102</f>
        <v/>
      </c>
      <c r="D59" t="str">
        <f t="shared" si="0"/>
        <v/>
      </c>
      <c r="E59">
        <f t="shared" si="1"/>
        <v>0</v>
      </c>
      <c r="F59" s="41" t="str">
        <f t="shared" si="2"/>
        <v/>
      </c>
      <c r="G59">
        <f t="shared" si="4"/>
        <v>5.8000000000000087E-4</v>
      </c>
      <c r="H59" s="41" t="str">
        <f t="shared" si="3"/>
        <v/>
      </c>
    </row>
    <row r="60" spans="1:8" x14ac:dyDescent="0.25">
      <c r="A60">
        <v>59</v>
      </c>
      <c r="B60">
        <f>'Automatic Scoresheet'!B103</f>
        <v>0</v>
      </c>
      <c r="C60" s="41" t="str">
        <f>'Automatic Scoresheet'!W103</f>
        <v/>
      </c>
      <c r="D60" t="str">
        <f t="shared" si="0"/>
        <v/>
      </c>
      <c r="E60">
        <f t="shared" si="1"/>
        <v>0</v>
      </c>
      <c r="F60" s="41" t="str">
        <f t="shared" si="2"/>
        <v/>
      </c>
      <c r="G60">
        <f t="shared" si="4"/>
        <v>5.900000000000009E-4</v>
      </c>
      <c r="H60" s="41" t="str">
        <f t="shared" si="3"/>
        <v/>
      </c>
    </row>
    <row r="61" spans="1:8" x14ac:dyDescent="0.25">
      <c r="A61">
        <v>60</v>
      </c>
      <c r="B61">
        <f>'Automatic Scoresheet'!B104</f>
        <v>0</v>
      </c>
      <c r="C61" s="41" t="str">
        <f>'Automatic Scoresheet'!W104</f>
        <v/>
      </c>
      <c r="D61" t="str">
        <f t="shared" si="0"/>
        <v/>
      </c>
      <c r="E61">
        <f t="shared" si="1"/>
        <v>0</v>
      </c>
      <c r="F61" s="41" t="str">
        <f t="shared" si="2"/>
        <v/>
      </c>
      <c r="G61">
        <f t="shared" si="4"/>
        <v>6.0000000000000092E-4</v>
      </c>
      <c r="H61" s="41" t="str">
        <f t="shared" si="3"/>
        <v/>
      </c>
    </row>
    <row r="62" spans="1:8" x14ac:dyDescent="0.25">
      <c r="A62">
        <v>61</v>
      </c>
      <c r="B62">
        <f>'Automatic Scoresheet'!B108</f>
        <v>0</v>
      </c>
      <c r="C62" s="41" t="str">
        <f>'Automatic Scoresheet'!W108</f>
        <v/>
      </c>
      <c r="D62" t="str">
        <f t="shared" si="0"/>
        <v/>
      </c>
      <c r="E62">
        <f t="shared" si="1"/>
        <v>0</v>
      </c>
      <c r="F62" s="41" t="str">
        <f t="shared" si="2"/>
        <v/>
      </c>
      <c r="G62">
        <f t="shared" si="4"/>
        <v>6.1000000000000095E-4</v>
      </c>
      <c r="H62" s="41" t="str">
        <f t="shared" si="3"/>
        <v/>
      </c>
    </row>
    <row r="63" spans="1:8" x14ac:dyDescent="0.25">
      <c r="A63">
        <v>62</v>
      </c>
      <c r="B63">
        <f>'Automatic Scoresheet'!B109</f>
        <v>0</v>
      </c>
      <c r="C63" s="41" t="str">
        <f>'Automatic Scoresheet'!W109</f>
        <v/>
      </c>
      <c r="D63" t="str">
        <f t="shared" si="0"/>
        <v/>
      </c>
      <c r="E63">
        <f t="shared" si="1"/>
        <v>0</v>
      </c>
      <c r="F63" s="41" t="str">
        <f t="shared" si="2"/>
        <v/>
      </c>
      <c r="G63">
        <f t="shared" si="4"/>
        <v>6.2000000000000098E-4</v>
      </c>
      <c r="H63" s="41" t="str">
        <f t="shared" si="3"/>
        <v/>
      </c>
    </row>
    <row r="64" spans="1:8" x14ac:dyDescent="0.25">
      <c r="A64">
        <v>63</v>
      </c>
      <c r="B64">
        <f>'Automatic Scoresheet'!B110</f>
        <v>0</v>
      </c>
      <c r="C64" s="41" t="str">
        <f>'Automatic Scoresheet'!W110</f>
        <v/>
      </c>
      <c r="D64" t="str">
        <f t="shared" si="0"/>
        <v/>
      </c>
      <c r="E64">
        <f t="shared" si="1"/>
        <v>0</v>
      </c>
      <c r="F64" s="41" t="str">
        <f t="shared" si="2"/>
        <v/>
      </c>
      <c r="G64">
        <f t="shared" si="4"/>
        <v>6.30000000000001E-4</v>
      </c>
      <c r="H64" s="41" t="str">
        <f t="shared" si="3"/>
        <v/>
      </c>
    </row>
    <row r="65" spans="1:8" x14ac:dyDescent="0.25">
      <c r="A65">
        <v>64</v>
      </c>
      <c r="B65">
        <f>'Automatic Scoresheet'!B111</f>
        <v>0</v>
      </c>
      <c r="C65" s="41" t="str">
        <f>'Automatic Scoresheet'!W111</f>
        <v/>
      </c>
      <c r="D65" t="str">
        <f t="shared" si="0"/>
        <v/>
      </c>
      <c r="E65">
        <f t="shared" si="1"/>
        <v>0</v>
      </c>
      <c r="F65" s="41" t="str">
        <f t="shared" si="2"/>
        <v/>
      </c>
      <c r="G65">
        <f t="shared" si="4"/>
        <v>6.4000000000000103E-4</v>
      </c>
      <c r="H65" s="41" t="str">
        <f t="shared" si="3"/>
        <v/>
      </c>
    </row>
    <row r="66" spans="1:8" x14ac:dyDescent="0.25">
      <c r="A66">
        <v>65</v>
      </c>
      <c r="B66">
        <f>'Automatic Scoresheet'!B112</f>
        <v>0</v>
      </c>
      <c r="C66" s="41" t="str">
        <f>'Automatic Scoresheet'!W112</f>
        <v/>
      </c>
      <c r="D66" t="str">
        <f t="shared" si="0"/>
        <v/>
      </c>
      <c r="E66">
        <f t="shared" si="1"/>
        <v>0</v>
      </c>
      <c r="F66" s="41" t="str">
        <f t="shared" si="2"/>
        <v/>
      </c>
      <c r="G66">
        <f t="shared" si="4"/>
        <v>6.5000000000000105E-4</v>
      </c>
      <c r="H66" s="41" t="str">
        <f t="shared" si="3"/>
        <v/>
      </c>
    </row>
    <row r="67" spans="1:8" x14ac:dyDescent="0.25">
      <c r="A67">
        <v>66</v>
      </c>
      <c r="B67">
        <f>'Automatic Scoresheet'!B116</f>
        <v>0</v>
      </c>
      <c r="C67" s="41" t="str">
        <f>'Automatic Scoresheet'!W116</f>
        <v/>
      </c>
      <c r="D67" t="str">
        <f t="shared" ref="D67:D126" si="5">IFERROR(RANK(F67,$F$2:$F$126,1),"")</f>
        <v/>
      </c>
      <c r="E67">
        <f t="shared" ref="E67:E126" si="6">+B67</f>
        <v>0</v>
      </c>
      <c r="F67" s="41" t="str">
        <f t="shared" ref="F67:F126" si="7">IFERROR(+C67+G67,"")</f>
        <v/>
      </c>
      <c r="G67">
        <f t="shared" si="4"/>
        <v>6.6000000000000108E-4</v>
      </c>
      <c r="H67" s="41" t="str">
        <f t="shared" ref="H67:H126" si="8">+C67</f>
        <v/>
      </c>
    </row>
    <row r="68" spans="1:8" x14ac:dyDescent="0.25">
      <c r="A68">
        <v>67</v>
      </c>
      <c r="B68">
        <f>'Automatic Scoresheet'!B117</f>
        <v>0</v>
      </c>
      <c r="C68" s="41" t="str">
        <f>'Automatic Scoresheet'!W117</f>
        <v/>
      </c>
      <c r="D68" t="str">
        <f t="shared" si="5"/>
        <v/>
      </c>
      <c r="E68">
        <f t="shared" si="6"/>
        <v>0</v>
      </c>
      <c r="F68" s="41" t="str">
        <f t="shared" si="7"/>
        <v/>
      </c>
      <c r="G68">
        <f t="shared" ref="G68:G126" si="9">+G67+0.00001</f>
        <v>6.7000000000000111E-4</v>
      </c>
      <c r="H68" s="41" t="str">
        <f t="shared" si="8"/>
        <v/>
      </c>
    </row>
    <row r="69" spans="1:8" x14ac:dyDescent="0.25">
      <c r="A69">
        <v>68</v>
      </c>
      <c r="B69">
        <f>'Automatic Scoresheet'!B118</f>
        <v>0</v>
      </c>
      <c r="C69" s="41" t="str">
        <f>'Automatic Scoresheet'!W118</f>
        <v/>
      </c>
      <c r="D69" t="str">
        <f t="shared" si="5"/>
        <v/>
      </c>
      <c r="E69">
        <f t="shared" si="6"/>
        <v>0</v>
      </c>
      <c r="F69" s="41" t="str">
        <f t="shared" si="7"/>
        <v/>
      </c>
      <c r="G69">
        <f t="shared" si="9"/>
        <v>6.8000000000000113E-4</v>
      </c>
      <c r="H69" s="41" t="str">
        <f t="shared" si="8"/>
        <v/>
      </c>
    </row>
    <row r="70" spans="1:8" x14ac:dyDescent="0.25">
      <c r="A70">
        <v>69</v>
      </c>
      <c r="B70">
        <f>'Automatic Scoresheet'!B119</f>
        <v>0</v>
      </c>
      <c r="C70" s="41" t="str">
        <f>'Automatic Scoresheet'!W119</f>
        <v/>
      </c>
      <c r="D70" t="str">
        <f t="shared" si="5"/>
        <v/>
      </c>
      <c r="E70">
        <f t="shared" si="6"/>
        <v>0</v>
      </c>
      <c r="F70" s="41" t="str">
        <f t="shared" si="7"/>
        <v/>
      </c>
      <c r="G70">
        <f t="shared" si="9"/>
        <v>6.9000000000000116E-4</v>
      </c>
      <c r="H70" s="41" t="str">
        <f t="shared" si="8"/>
        <v/>
      </c>
    </row>
    <row r="71" spans="1:8" x14ac:dyDescent="0.25">
      <c r="A71">
        <v>70</v>
      </c>
      <c r="B71">
        <f>'Automatic Scoresheet'!B120</f>
        <v>0</v>
      </c>
      <c r="C71" s="41" t="str">
        <f>'Automatic Scoresheet'!W120</f>
        <v/>
      </c>
      <c r="D71" t="str">
        <f t="shared" si="5"/>
        <v/>
      </c>
      <c r="E71">
        <f t="shared" si="6"/>
        <v>0</v>
      </c>
      <c r="F71" s="41" t="str">
        <f t="shared" si="7"/>
        <v/>
      </c>
      <c r="G71">
        <f t="shared" si="9"/>
        <v>7.0000000000000119E-4</v>
      </c>
      <c r="H71" s="41" t="str">
        <f t="shared" si="8"/>
        <v/>
      </c>
    </row>
    <row r="72" spans="1:8" x14ac:dyDescent="0.25">
      <c r="A72">
        <v>71</v>
      </c>
      <c r="B72">
        <f>'Automatic Scoresheet'!B124</f>
        <v>0</v>
      </c>
      <c r="C72" s="41" t="str">
        <f>'Automatic Scoresheet'!W124</f>
        <v/>
      </c>
      <c r="D72" t="str">
        <f t="shared" si="5"/>
        <v/>
      </c>
      <c r="E72">
        <f t="shared" si="6"/>
        <v>0</v>
      </c>
      <c r="F72" s="41" t="str">
        <f t="shared" si="7"/>
        <v/>
      </c>
      <c r="G72">
        <f t="shared" si="9"/>
        <v>7.1000000000000121E-4</v>
      </c>
      <c r="H72" s="41" t="str">
        <f t="shared" si="8"/>
        <v/>
      </c>
    </row>
    <row r="73" spans="1:8" x14ac:dyDescent="0.25">
      <c r="A73">
        <v>72</v>
      </c>
      <c r="B73">
        <f>'Automatic Scoresheet'!B125</f>
        <v>0</v>
      </c>
      <c r="C73" s="41" t="str">
        <f>'Automatic Scoresheet'!W125</f>
        <v/>
      </c>
      <c r="D73" t="str">
        <f t="shared" si="5"/>
        <v/>
      </c>
      <c r="E73">
        <f t="shared" si="6"/>
        <v>0</v>
      </c>
      <c r="F73" s="41" t="str">
        <f t="shared" si="7"/>
        <v/>
      </c>
      <c r="G73">
        <f t="shared" si="9"/>
        <v>7.2000000000000124E-4</v>
      </c>
      <c r="H73" s="41" t="str">
        <f t="shared" si="8"/>
        <v/>
      </c>
    </row>
    <row r="74" spans="1:8" x14ac:dyDescent="0.25">
      <c r="A74">
        <v>73</v>
      </c>
      <c r="B74">
        <f>'Automatic Scoresheet'!B126</f>
        <v>0</v>
      </c>
      <c r="C74" s="41" t="str">
        <f>'Automatic Scoresheet'!W126</f>
        <v/>
      </c>
      <c r="D74" t="str">
        <f t="shared" si="5"/>
        <v/>
      </c>
      <c r="E74">
        <f t="shared" si="6"/>
        <v>0</v>
      </c>
      <c r="F74" s="41" t="str">
        <f t="shared" si="7"/>
        <v/>
      </c>
      <c r="G74">
        <f t="shared" si="9"/>
        <v>7.3000000000000126E-4</v>
      </c>
      <c r="H74" s="41" t="str">
        <f t="shared" si="8"/>
        <v/>
      </c>
    </row>
    <row r="75" spans="1:8" x14ac:dyDescent="0.25">
      <c r="A75">
        <v>74</v>
      </c>
      <c r="B75">
        <f>'Automatic Scoresheet'!B127</f>
        <v>0</v>
      </c>
      <c r="C75" s="41" t="str">
        <f>'Automatic Scoresheet'!W127</f>
        <v/>
      </c>
      <c r="D75" t="str">
        <f t="shared" si="5"/>
        <v/>
      </c>
      <c r="E75">
        <f t="shared" si="6"/>
        <v>0</v>
      </c>
      <c r="F75" s="41" t="str">
        <f t="shared" si="7"/>
        <v/>
      </c>
      <c r="G75">
        <f t="shared" si="9"/>
        <v>7.4000000000000129E-4</v>
      </c>
      <c r="H75" s="41" t="str">
        <f t="shared" si="8"/>
        <v/>
      </c>
    </row>
    <row r="76" spans="1:8" x14ac:dyDescent="0.25">
      <c r="A76">
        <v>75</v>
      </c>
      <c r="B76">
        <f>'Automatic Scoresheet'!B128</f>
        <v>0</v>
      </c>
      <c r="C76" s="41" t="str">
        <f>'Automatic Scoresheet'!W128</f>
        <v/>
      </c>
      <c r="D76" t="str">
        <f t="shared" si="5"/>
        <v/>
      </c>
      <c r="E76">
        <f t="shared" si="6"/>
        <v>0</v>
      </c>
      <c r="F76" s="41" t="str">
        <f t="shared" si="7"/>
        <v/>
      </c>
      <c r="G76">
        <f t="shared" si="9"/>
        <v>7.5000000000000132E-4</v>
      </c>
      <c r="H76" s="41" t="str">
        <f t="shared" si="8"/>
        <v/>
      </c>
    </row>
    <row r="77" spans="1:8" x14ac:dyDescent="0.25">
      <c r="A77">
        <v>76</v>
      </c>
      <c r="B77">
        <f>'Automatic Scoresheet'!B132</f>
        <v>0</v>
      </c>
      <c r="C77" s="41" t="str">
        <f>'Automatic Scoresheet'!W132</f>
        <v/>
      </c>
      <c r="D77" t="str">
        <f t="shared" si="5"/>
        <v/>
      </c>
      <c r="E77">
        <f t="shared" si="6"/>
        <v>0</v>
      </c>
      <c r="F77" s="41" t="str">
        <f t="shared" si="7"/>
        <v/>
      </c>
      <c r="G77">
        <f t="shared" si="9"/>
        <v>7.6000000000000134E-4</v>
      </c>
      <c r="H77" s="41" t="str">
        <f t="shared" si="8"/>
        <v/>
      </c>
    </row>
    <row r="78" spans="1:8" x14ac:dyDescent="0.25">
      <c r="A78">
        <v>77</v>
      </c>
      <c r="B78">
        <f>'Automatic Scoresheet'!B133</f>
        <v>0</v>
      </c>
      <c r="C78" s="41" t="str">
        <f>'Automatic Scoresheet'!W133</f>
        <v/>
      </c>
      <c r="D78" t="str">
        <f t="shared" si="5"/>
        <v/>
      </c>
      <c r="E78">
        <f t="shared" si="6"/>
        <v>0</v>
      </c>
      <c r="F78" s="41" t="str">
        <f t="shared" si="7"/>
        <v/>
      </c>
      <c r="G78">
        <f t="shared" si="9"/>
        <v>7.7000000000000137E-4</v>
      </c>
      <c r="H78" s="41" t="str">
        <f t="shared" si="8"/>
        <v/>
      </c>
    </row>
    <row r="79" spans="1:8" x14ac:dyDescent="0.25">
      <c r="A79">
        <v>78</v>
      </c>
      <c r="B79">
        <f>'Automatic Scoresheet'!B134</f>
        <v>0</v>
      </c>
      <c r="C79" s="41" t="str">
        <f>'Automatic Scoresheet'!W134</f>
        <v/>
      </c>
      <c r="D79" t="str">
        <f t="shared" si="5"/>
        <v/>
      </c>
      <c r="E79">
        <f t="shared" si="6"/>
        <v>0</v>
      </c>
      <c r="F79" s="41" t="str">
        <f t="shared" si="7"/>
        <v/>
      </c>
      <c r="G79">
        <f t="shared" si="9"/>
        <v>7.800000000000014E-4</v>
      </c>
      <c r="H79" s="41" t="str">
        <f t="shared" si="8"/>
        <v/>
      </c>
    </row>
    <row r="80" spans="1:8" x14ac:dyDescent="0.25">
      <c r="A80">
        <v>79</v>
      </c>
      <c r="B80">
        <f>'Automatic Scoresheet'!B135</f>
        <v>0</v>
      </c>
      <c r="C80" s="41" t="str">
        <f>'Automatic Scoresheet'!W135</f>
        <v/>
      </c>
      <c r="D80" t="str">
        <f t="shared" si="5"/>
        <v/>
      </c>
      <c r="E80">
        <f t="shared" si="6"/>
        <v>0</v>
      </c>
      <c r="F80" s="41" t="str">
        <f t="shared" si="7"/>
        <v/>
      </c>
      <c r="G80">
        <f t="shared" si="9"/>
        <v>7.9000000000000142E-4</v>
      </c>
      <c r="H80" s="41" t="str">
        <f t="shared" si="8"/>
        <v/>
      </c>
    </row>
    <row r="81" spans="1:8" x14ac:dyDescent="0.25">
      <c r="A81">
        <v>80</v>
      </c>
      <c r="B81">
        <f>'Automatic Scoresheet'!B136</f>
        <v>0</v>
      </c>
      <c r="C81" s="41" t="str">
        <f>'Automatic Scoresheet'!W136</f>
        <v/>
      </c>
      <c r="D81" t="str">
        <f t="shared" si="5"/>
        <v/>
      </c>
      <c r="E81">
        <f t="shared" si="6"/>
        <v>0</v>
      </c>
      <c r="F81" s="41" t="str">
        <f t="shared" si="7"/>
        <v/>
      </c>
      <c r="G81">
        <f t="shared" si="9"/>
        <v>8.0000000000000145E-4</v>
      </c>
      <c r="H81" s="41" t="str">
        <f t="shared" si="8"/>
        <v/>
      </c>
    </row>
    <row r="82" spans="1:8" x14ac:dyDescent="0.25">
      <c r="A82">
        <v>81</v>
      </c>
      <c r="B82">
        <f>'Automatic Scoresheet'!B140</f>
        <v>0</v>
      </c>
      <c r="C82" s="41" t="str">
        <f>'Automatic Scoresheet'!W140</f>
        <v/>
      </c>
      <c r="D82" t="str">
        <f t="shared" si="5"/>
        <v/>
      </c>
      <c r="E82">
        <f t="shared" si="6"/>
        <v>0</v>
      </c>
      <c r="F82" s="41" t="str">
        <f t="shared" si="7"/>
        <v/>
      </c>
      <c r="G82">
        <f t="shared" si="9"/>
        <v>8.1000000000000147E-4</v>
      </c>
      <c r="H82" s="41" t="str">
        <f t="shared" si="8"/>
        <v/>
      </c>
    </row>
    <row r="83" spans="1:8" x14ac:dyDescent="0.25">
      <c r="A83">
        <v>82</v>
      </c>
      <c r="B83">
        <f>'Automatic Scoresheet'!B141</f>
        <v>0</v>
      </c>
      <c r="C83" s="41" t="str">
        <f>'Automatic Scoresheet'!W141</f>
        <v/>
      </c>
      <c r="D83" t="str">
        <f t="shared" si="5"/>
        <v/>
      </c>
      <c r="E83">
        <f t="shared" si="6"/>
        <v>0</v>
      </c>
      <c r="F83" s="41" t="str">
        <f t="shared" si="7"/>
        <v/>
      </c>
      <c r="G83">
        <f t="shared" si="9"/>
        <v>8.200000000000015E-4</v>
      </c>
      <c r="H83" s="41" t="str">
        <f t="shared" si="8"/>
        <v/>
      </c>
    </row>
    <row r="84" spans="1:8" x14ac:dyDescent="0.25">
      <c r="A84">
        <v>83</v>
      </c>
      <c r="B84">
        <f>'Automatic Scoresheet'!B142</f>
        <v>0</v>
      </c>
      <c r="C84" s="41" t="str">
        <f>'Automatic Scoresheet'!W142</f>
        <v/>
      </c>
      <c r="D84" t="str">
        <f t="shared" si="5"/>
        <v/>
      </c>
      <c r="E84">
        <f t="shared" si="6"/>
        <v>0</v>
      </c>
      <c r="F84" s="41" t="str">
        <f t="shared" si="7"/>
        <v/>
      </c>
      <c r="G84">
        <f t="shared" si="9"/>
        <v>8.3000000000000153E-4</v>
      </c>
      <c r="H84" s="41" t="str">
        <f t="shared" si="8"/>
        <v/>
      </c>
    </row>
    <row r="85" spans="1:8" x14ac:dyDescent="0.25">
      <c r="A85">
        <v>84</v>
      </c>
      <c r="B85">
        <f>'Automatic Scoresheet'!B143</f>
        <v>0</v>
      </c>
      <c r="C85" s="41" t="str">
        <f>'Automatic Scoresheet'!W143</f>
        <v/>
      </c>
      <c r="D85" t="str">
        <f t="shared" si="5"/>
        <v/>
      </c>
      <c r="E85">
        <f t="shared" si="6"/>
        <v>0</v>
      </c>
      <c r="F85" s="41" t="str">
        <f t="shared" si="7"/>
        <v/>
      </c>
      <c r="G85">
        <f t="shared" si="9"/>
        <v>8.4000000000000155E-4</v>
      </c>
      <c r="H85" s="41" t="str">
        <f t="shared" si="8"/>
        <v/>
      </c>
    </row>
    <row r="86" spans="1:8" x14ac:dyDescent="0.25">
      <c r="A86">
        <v>85</v>
      </c>
      <c r="B86">
        <f>'Automatic Scoresheet'!B144</f>
        <v>0</v>
      </c>
      <c r="C86" s="41" t="str">
        <f>'Automatic Scoresheet'!W144</f>
        <v/>
      </c>
      <c r="D86" t="str">
        <f t="shared" si="5"/>
        <v/>
      </c>
      <c r="E86">
        <f t="shared" si="6"/>
        <v>0</v>
      </c>
      <c r="F86" s="41" t="str">
        <f t="shared" si="7"/>
        <v/>
      </c>
      <c r="G86">
        <f t="shared" si="9"/>
        <v>8.5000000000000158E-4</v>
      </c>
      <c r="H86" s="41" t="str">
        <f t="shared" si="8"/>
        <v/>
      </c>
    </row>
    <row r="87" spans="1:8" x14ac:dyDescent="0.25">
      <c r="A87">
        <v>86</v>
      </c>
      <c r="B87">
        <f>'Automatic Scoresheet'!B148</f>
        <v>0</v>
      </c>
      <c r="C87" s="41" t="str">
        <f>'Automatic Scoresheet'!W148</f>
        <v/>
      </c>
      <c r="D87" t="str">
        <f t="shared" si="5"/>
        <v/>
      </c>
      <c r="E87">
        <f t="shared" si="6"/>
        <v>0</v>
      </c>
      <c r="F87" s="41" t="str">
        <f t="shared" si="7"/>
        <v/>
      </c>
      <c r="G87">
        <f t="shared" si="9"/>
        <v>8.6000000000000161E-4</v>
      </c>
      <c r="H87" s="41" t="str">
        <f t="shared" si="8"/>
        <v/>
      </c>
    </row>
    <row r="88" spans="1:8" x14ac:dyDescent="0.25">
      <c r="A88">
        <v>87</v>
      </c>
      <c r="B88">
        <f>'Automatic Scoresheet'!B149</f>
        <v>0</v>
      </c>
      <c r="C88" s="41" t="str">
        <f>'Automatic Scoresheet'!W149</f>
        <v/>
      </c>
      <c r="D88" t="str">
        <f t="shared" si="5"/>
        <v/>
      </c>
      <c r="E88">
        <f t="shared" si="6"/>
        <v>0</v>
      </c>
      <c r="F88" s="41" t="str">
        <f t="shared" si="7"/>
        <v/>
      </c>
      <c r="G88">
        <f t="shared" si="9"/>
        <v>8.7000000000000163E-4</v>
      </c>
      <c r="H88" s="41" t="str">
        <f t="shared" si="8"/>
        <v/>
      </c>
    </row>
    <row r="89" spans="1:8" x14ac:dyDescent="0.25">
      <c r="A89">
        <v>88</v>
      </c>
      <c r="B89">
        <f>'Automatic Scoresheet'!B150</f>
        <v>0</v>
      </c>
      <c r="C89" s="41" t="str">
        <f>'Automatic Scoresheet'!W150</f>
        <v/>
      </c>
      <c r="D89" t="str">
        <f t="shared" si="5"/>
        <v/>
      </c>
      <c r="E89">
        <f t="shared" si="6"/>
        <v>0</v>
      </c>
      <c r="F89" s="41" t="str">
        <f t="shared" si="7"/>
        <v/>
      </c>
      <c r="G89">
        <f t="shared" si="9"/>
        <v>8.8000000000000166E-4</v>
      </c>
      <c r="H89" s="41" t="str">
        <f t="shared" si="8"/>
        <v/>
      </c>
    </row>
    <row r="90" spans="1:8" x14ac:dyDescent="0.25">
      <c r="A90">
        <v>89</v>
      </c>
      <c r="B90">
        <f>'Automatic Scoresheet'!B151</f>
        <v>0</v>
      </c>
      <c r="C90" s="41" t="str">
        <f>'Automatic Scoresheet'!W151</f>
        <v/>
      </c>
      <c r="D90" t="str">
        <f t="shared" si="5"/>
        <v/>
      </c>
      <c r="E90">
        <f t="shared" si="6"/>
        <v>0</v>
      </c>
      <c r="F90" s="41" t="str">
        <f t="shared" si="7"/>
        <v/>
      </c>
      <c r="G90">
        <f t="shared" si="9"/>
        <v>8.9000000000000168E-4</v>
      </c>
      <c r="H90" s="41" t="str">
        <f t="shared" si="8"/>
        <v/>
      </c>
    </row>
    <row r="91" spans="1:8" x14ac:dyDescent="0.25">
      <c r="A91">
        <v>90</v>
      </c>
      <c r="B91">
        <f>'Automatic Scoresheet'!B152</f>
        <v>0</v>
      </c>
      <c r="C91" s="41" t="str">
        <f>'Automatic Scoresheet'!W152</f>
        <v/>
      </c>
      <c r="D91" t="str">
        <f t="shared" si="5"/>
        <v/>
      </c>
      <c r="E91">
        <f t="shared" si="6"/>
        <v>0</v>
      </c>
      <c r="F91" s="41" t="str">
        <f t="shared" si="7"/>
        <v/>
      </c>
      <c r="G91">
        <f t="shared" si="9"/>
        <v>9.0000000000000171E-4</v>
      </c>
      <c r="H91" s="41" t="str">
        <f t="shared" si="8"/>
        <v/>
      </c>
    </row>
    <row r="92" spans="1:8" x14ac:dyDescent="0.25">
      <c r="A92">
        <v>91</v>
      </c>
      <c r="B92">
        <f>'Automatic Scoresheet'!B156</f>
        <v>0</v>
      </c>
      <c r="C92" s="41" t="str">
        <f>'Automatic Scoresheet'!W156</f>
        <v/>
      </c>
      <c r="D92" t="str">
        <f t="shared" si="5"/>
        <v/>
      </c>
      <c r="E92">
        <f t="shared" si="6"/>
        <v>0</v>
      </c>
      <c r="F92" s="41" t="str">
        <f t="shared" si="7"/>
        <v/>
      </c>
      <c r="G92">
        <f t="shared" si="9"/>
        <v>9.1000000000000174E-4</v>
      </c>
      <c r="H92" s="41" t="str">
        <f t="shared" si="8"/>
        <v/>
      </c>
    </row>
    <row r="93" spans="1:8" x14ac:dyDescent="0.25">
      <c r="A93">
        <v>92</v>
      </c>
      <c r="B93">
        <f>'Automatic Scoresheet'!B157</f>
        <v>0</v>
      </c>
      <c r="C93" s="41" t="str">
        <f>'Automatic Scoresheet'!W157</f>
        <v/>
      </c>
      <c r="D93" t="str">
        <f t="shared" si="5"/>
        <v/>
      </c>
      <c r="E93">
        <f t="shared" si="6"/>
        <v>0</v>
      </c>
      <c r="F93" s="41" t="str">
        <f t="shared" si="7"/>
        <v/>
      </c>
      <c r="G93">
        <f t="shared" si="9"/>
        <v>9.2000000000000176E-4</v>
      </c>
      <c r="H93" s="41" t="str">
        <f t="shared" si="8"/>
        <v/>
      </c>
    </row>
    <row r="94" spans="1:8" x14ac:dyDescent="0.25">
      <c r="A94">
        <v>93</v>
      </c>
      <c r="B94">
        <f>'Automatic Scoresheet'!B158</f>
        <v>0</v>
      </c>
      <c r="C94" s="41" t="str">
        <f>'Automatic Scoresheet'!W158</f>
        <v/>
      </c>
      <c r="D94" t="str">
        <f t="shared" si="5"/>
        <v/>
      </c>
      <c r="E94">
        <f t="shared" si="6"/>
        <v>0</v>
      </c>
      <c r="F94" s="41" t="str">
        <f t="shared" si="7"/>
        <v/>
      </c>
      <c r="G94">
        <f t="shared" si="9"/>
        <v>9.3000000000000179E-4</v>
      </c>
      <c r="H94" s="41" t="str">
        <f t="shared" si="8"/>
        <v/>
      </c>
    </row>
    <row r="95" spans="1:8" x14ac:dyDescent="0.25">
      <c r="A95">
        <v>94</v>
      </c>
      <c r="B95">
        <f>'Automatic Scoresheet'!B159</f>
        <v>0</v>
      </c>
      <c r="C95" s="41" t="str">
        <f>'Automatic Scoresheet'!W159</f>
        <v/>
      </c>
      <c r="D95" t="str">
        <f t="shared" si="5"/>
        <v/>
      </c>
      <c r="E95">
        <f t="shared" si="6"/>
        <v>0</v>
      </c>
      <c r="F95" s="41" t="str">
        <f t="shared" si="7"/>
        <v/>
      </c>
      <c r="G95">
        <f t="shared" si="9"/>
        <v>9.4000000000000182E-4</v>
      </c>
      <c r="H95" s="41" t="str">
        <f t="shared" si="8"/>
        <v/>
      </c>
    </row>
    <row r="96" spans="1:8" x14ac:dyDescent="0.25">
      <c r="A96">
        <v>95</v>
      </c>
      <c r="B96">
        <f>'Automatic Scoresheet'!B160</f>
        <v>0</v>
      </c>
      <c r="C96" s="41" t="str">
        <f>'Automatic Scoresheet'!W160</f>
        <v/>
      </c>
      <c r="D96" t="str">
        <f t="shared" si="5"/>
        <v/>
      </c>
      <c r="E96">
        <f t="shared" si="6"/>
        <v>0</v>
      </c>
      <c r="F96" s="41" t="str">
        <f t="shared" si="7"/>
        <v/>
      </c>
      <c r="G96">
        <f t="shared" si="9"/>
        <v>9.5000000000000184E-4</v>
      </c>
      <c r="H96" s="41" t="str">
        <f t="shared" si="8"/>
        <v/>
      </c>
    </row>
    <row r="97" spans="1:8" x14ac:dyDescent="0.25">
      <c r="A97">
        <v>96</v>
      </c>
      <c r="B97">
        <f>'Automatic Scoresheet'!B164</f>
        <v>0</v>
      </c>
      <c r="C97" s="41" t="str">
        <f>'Automatic Scoresheet'!W164</f>
        <v/>
      </c>
      <c r="D97" t="str">
        <f t="shared" si="5"/>
        <v/>
      </c>
      <c r="E97">
        <f t="shared" si="6"/>
        <v>0</v>
      </c>
      <c r="F97" s="41" t="str">
        <f t="shared" si="7"/>
        <v/>
      </c>
      <c r="G97">
        <f t="shared" si="9"/>
        <v>9.6000000000000187E-4</v>
      </c>
      <c r="H97" s="41" t="str">
        <f t="shared" si="8"/>
        <v/>
      </c>
    </row>
    <row r="98" spans="1:8" x14ac:dyDescent="0.25">
      <c r="A98">
        <v>97</v>
      </c>
      <c r="B98">
        <f>'Automatic Scoresheet'!B165</f>
        <v>0</v>
      </c>
      <c r="C98" s="41" t="str">
        <f>'Automatic Scoresheet'!W165</f>
        <v/>
      </c>
      <c r="D98" t="str">
        <f t="shared" si="5"/>
        <v/>
      </c>
      <c r="E98">
        <f t="shared" si="6"/>
        <v>0</v>
      </c>
      <c r="F98" s="41" t="str">
        <f t="shared" si="7"/>
        <v/>
      </c>
      <c r="G98">
        <f t="shared" si="9"/>
        <v>9.7000000000000189E-4</v>
      </c>
      <c r="H98" s="41" t="str">
        <f t="shared" si="8"/>
        <v/>
      </c>
    </row>
    <row r="99" spans="1:8" x14ac:dyDescent="0.25">
      <c r="A99">
        <v>98</v>
      </c>
      <c r="B99">
        <f>'Automatic Scoresheet'!B166</f>
        <v>0</v>
      </c>
      <c r="C99" s="41" t="str">
        <f>'Automatic Scoresheet'!W166</f>
        <v/>
      </c>
      <c r="D99" t="str">
        <f t="shared" si="5"/>
        <v/>
      </c>
      <c r="E99">
        <f t="shared" si="6"/>
        <v>0</v>
      </c>
      <c r="F99" s="41" t="str">
        <f t="shared" si="7"/>
        <v/>
      </c>
      <c r="G99">
        <f t="shared" si="9"/>
        <v>9.8000000000000192E-4</v>
      </c>
      <c r="H99" s="41" t="str">
        <f t="shared" si="8"/>
        <v/>
      </c>
    </row>
    <row r="100" spans="1:8" x14ac:dyDescent="0.25">
      <c r="A100">
        <v>99</v>
      </c>
      <c r="B100">
        <f>'Automatic Scoresheet'!B167</f>
        <v>0</v>
      </c>
      <c r="C100" s="41" t="str">
        <f>'Automatic Scoresheet'!W167</f>
        <v/>
      </c>
      <c r="D100" t="str">
        <f t="shared" si="5"/>
        <v/>
      </c>
      <c r="E100">
        <f t="shared" si="6"/>
        <v>0</v>
      </c>
      <c r="F100" s="41" t="str">
        <f t="shared" si="7"/>
        <v/>
      </c>
      <c r="G100">
        <f t="shared" si="9"/>
        <v>9.9000000000000195E-4</v>
      </c>
      <c r="H100" s="41" t="str">
        <f t="shared" si="8"/>
        <v/>
      </c>
    </row>
    <row r="101" spans="1:8" x14ac:dyDescent="0.25">
      <c r="A101">
        <v>100</v>
      </c>
      <c r="B101">
        <f>'Automatic Scoresheet'!B168</f>
        <v>0</v>
      </c>
      <c r="C101" s="41" t="str">
        <f>'Automatic Scoresheet'!W168</f>
        <v/>
      </c>
      <c r="D101" t="str">
        <f t="shared" si="5"/>
        <v/>
      </c>
      <c r="E101">
        <f t="shared" si="6"/>
        <v>0</v>
      </c>
      <c r="F101" s="41" t="str">
        <f t="shared" si="7"/>
        <v/>
      </c>
      <c r="G101">
        <f t="shared" si="9"/>
        <v>1.000000000000002E-3</v>
      </c>
      <c r="H101" s="41" t="str">
        <f t="shared" si="8"/>
        <v/>
      </c>
    </row>
    <row r="102" spans="1:8" x14ac:dyDescent="0.25">
      <c r="A102">
        <v>101</v>
      </c>
      <c r="B102">
        <f>'Automatic Scoresheet'!B172</f>
        <v>0</v>
      </c>
      <c r="C102" s="41" t="str">
        <f>'Automatic Scoresheet'!W172</f>
        <v/>
      </c>
      <c r="D102" t="str">
        <f t="shared" si="5"/>
        <v/>
      </c>
      <c r="E102">
        <f t="shared" si="6"/>
        <v>0</v>
      </c>
      <c r="F102" s="41" t="str">
        <f t="shared" si="7"/>
        <v/>
      </c>
      <c r="G102">
        <f t="shared" si="9"/>
        <v>1.010000000000002E-3</v>
      </c>
      <c r="H102" s="41" t="str">
        <f t="shared" si="8"/>
        <v/>
      </c>
    </row>
    <row r="103" spans="1:8" x14ac:dyDescent="0.25">
      <c r="A103">
        <v>102</v>
      </c>
      <c r="B103">
        <f>'Automatic Scoresheet'!B173</f>
        <v>0</v>
      </c>
      <c r="C103" s="41" t="str">
        <f>'Automatic Scoresheet'!W173</f>
        <v/>
      </c>
      <c r="D103" t="str">
        <f t="shared" si="5"/>
        <v/>
      </c>
      <c r="E103">
        <f t="shared" si="6"/>
        <v>0</v>
      </c>
      <c r="F103" s="41" t="str">
        <f t="shared" si="7"/>
        <v/>
      </c>
      <c r="G103">
        <f t="shared" si="9"/>
        <v>1.020000000000002E-3</v>
      </c>
      <c r="H103" s="41" t="str">
        <f t="shared" si="8"/>
        <v/>
      </c>
    </row>
    <row r="104" spans="1:8" x14ac:dyDescent="0.25">
      <c r="A104">
        <v>103</v>
      </c>
      <c r="B104">
        <f>'Automatic Scoresheet'!B174</f>
        <v>0</v>
      </c>
      <c r="C104" s="41" t="str">
        <f>'Automatic Scoresheet'!W174</f>
        <v/>
      </c>
      <c r="D104" t="str">
        <f t="shared" si="5"/>
        <v/>
      </c>
      <c r="E104">
        <f t="shared" si="6"/>
        <v>0</v>
      </c>
      <c r="F104" s="41" t="str">
        <f t="shared" si="7"/>
        <v/>
      </c>
      <c r="G104">
        <f t="shared" si="9"/>
        <v>1.0300000000000021E-3</v>
      </c>
      <c r="H104" s="41" t="str">
        <f t="shared" si="8"/>
        <v/>
      </c>
    </row>
    <row r="105" spans="1:8" x14ac:dyDescent="0.25">
      <c r="A105">
        <v>104</v>
      </c>
      <c r="B105">
        <f>'Automatic Scoresheet'!B175</f>
        <v>0</v>
      </c>
      <c r="C105" s="41" t="str">
        <f>'Automatic Scoresheet'!W175</f>
        <v/>
      </c>
      <c r="D105" t="str">
        <f t="shared" si="5"/>
        <v/>
      </c>
      <c r="E105">
        <f t="shared" si="6"/>
        <v>0</v>
      </c>
      <c r="F105" s="41" t="str">
        <f t="shared" si="7"/>
        <v/>
      </c>
      <c r="G105">
        <f t="shared" si="9"/>
        <v>1.0400000000000021E-3</v>
      </c>
      <c r="H105" s="41" t="str">
        <f t="shared" si="8"/>
        <v/>
      </c>
    </row>
    <row r="106" spans="1:8" x14ac:dyDescent="0.25">
      <c r="A106">
        <v>105</v>
      </c>
      <c r="B106">
        <f>'Automatic Scoresheet'!B176</f>
        <v>0</v>
      </c>
      <c r="C106" s="41" t="str">
        <f>'Automatic Scoresheet'!W176</f>
        <v/>
      </c>
      <c r="D106" t="str">
        <f t="shared" si="5"/>
        <v/>
      </c>
      <c r="E106">
        <f t="shared" si="6"/>
        <v>0</v>
      </c>
      <c r="F106" s="41" t="str">
        <f t="shared" si="7"/>
        <v/>
      </c>
      <c r="G106">
        <f t="shared" si="9"/>
        <v>1.0500000000000021E-3</v>
      </c>
      <c r="H106" s="41" t="str">
        <f t="shared" si="8"/>
        <v/>
      </c>
    </row>
    <row r="107" spans="1:8" x14ac:dyDescent="0.25">
      <c r="A107">
        <v>106</v>
      </c>
      <c r="B107">
        <f>'Automatic Scoresheet'!B180</f>
        <v>0</v>
      </c>
      <c r="C107" s="41" t="str">
        <f>'Automatic Scoresheet'!W180</f>
        <v/>
      </c>
      <c r="D107" t="str">
        <f t="shared" si="5"/>
        <v/>
      </c>
      <c r="E107">
        <f t="shared" si="6"/>
        <v>0</v>
      </c>
      <c r="F107" s="41" t="str">
        <f t="shared" si="7"/>
        <v/>
      </c>
      <c r="G107">
        <f t="shared" si="9"/>
        <v>1.0600000000000021E-3</v>
      </c>
      <c r="H107" s="41" t="str">
        <f t="shared" si="8"/>
        <v/>
      </c>
    </row>
    <row r="108" spans="1:8" x14ac:dyDescent="0.25">
      <c r="A108">
        <v>107</v>
      </c>
      <c r="B108">
        <f>'Automatic Scoresheet'!B181</f>
        <v>0</v>
      </c>
      <c r="C108" s="41" t="str">
        <f>'Automatic Scoresheet'!W181</f>
        <v/>
      </c>
      <c r="D108" t="str">
        <f t="shared" si="5"/>
        <v/>
      </c>
      <c r="E108">
        <f t="shared" si="6"/>
        <v>0</v>
      </c>
      <c r="F108" s="41" t="str">
        <f t="shared" si="7"/>
        <v/>
      </c>
      <c r="G108">
        <f t="shared" si="9"/>
        <v>1.0700000000000022E-3</v>
      </c>
      <c r="H108" s="41" t="str">
        <f t="shared" si="8"/>
        <v/>
      </c>
    </row>
    <row r="109" spans="1:8" x14ac:dyDescent="0.25">
      <c r="A109">
        <v>108</v>
      </c>
      <c r="B109">
        <f>'Automatic Scoresheet'!B182</f>
        <v>0</v>
      </c>
      <c r="C109" s="41" t="str">
        <f>'Automatic Scoresheet'!W182</f>
        <v/>
      </c>
      <c r="D109" t="str">
        <f t="shared" si="5"/>
        <v/>
      </c>
      <c r="E109">
        <f t="shared" si="6"/>
        <v>0</v>
      </c>
      <c r="F109" s="41" t="str">
        <f t="shared" si="7"/>
        <v/>
      </c>
      <c r="G109">
        <f t="shared" si="9"/>
        <v>1.0800000000000022E-3</v>
      </c>
      <c r="H109" s="41" t="str">
        <f t="shared" si="8"/>
        <v/>
      </c>
    </row>
    <row r="110" spans="1:8" x14ac:dyDescent="0.25">
      <c r="A110">
        <v>109</v>
      </c>
      <c r="B110">
        <f>'Automatic Scoresheet'!B183</f>
        <v>0</v>
      </c>
      <c r="C110" s="41" t="str">
        <f>'Automatic Scoresheet'!W183</f>
        <v/>
      </c>
      <c r="D110" t="str">
        <f t="shared" si="5"/>
        <v/>
      </c>
      <c r="E110">
        <f t="shared" si="6"/>
        <v>0</v>
      </c>
      <c r="F110" s="41" t="str">
        <f t="shared" si="7"/>
        <v/>
      </c>
      <c r="G110">
        <f t="shared" si="9"/>
        <v>1.0900000000000022E-3</v>
      </c>
      <c r="H110" s="41" t="str">
        <f t="shared" si="8"/>
        <v/>
      </c>
    </row>
    <row r="111" spans="1:8" x14ac:dyDescent="0.25">
      <c r="A111">
        <v>110</v>
      </c>
      <c r="B111">
        <f>'Automatic Scoresheet'!B184</f>
        <v>0</v>
      </c>
      <c r="C111" s="41" t="str">
        <f>'Automatic Scoresheet'!W184</f>
        <v/>
      </c>
      <c r="D111" t="str">
        <f t="shared" si="5"/>
        <v/>
      </c>
      <c r="E111">
        <f t="shared" si="6"/>
        <v>0</v>
      </c>
      <c r="F111" s="41" t="str">
        <f t="shared" si="7"/>
        <v/>
      </c>
      <c r="G111">
        <f t="shared" si="9"/>
        <v>1.1000000000000022E-3</v>
      </c>
      <c r="H111" s="41" t="str">
        <f t="shared" si="8"/>
        <v/>
      </c>
    </row>
    <row r="112" spans="1:8" x14ac:dyDescent="0.25">
      <c r="A112">
        <v>111</v>
      </c>
      <c r="B112">
        <f>'Automatic Scoresheet'!B188</f>
        <v>0</v>
      </c>
      <c r="C112" s="41" t="str">
        <f>'Automatic Scoresheet'!W188</f>
        <v/>
      </c>
      <c r="D112" t="str">
        <f t="shared" si="5"/>
        <v/>
      </c>
      <c r="E112">
        <f t="shared" si="6"/>
        <v>0</v>
      </c>
      <c r="F112" s="41" t="str">
        <f t="shared" si="7"/>
        <v/>
      </c>
      <c r="G112">
        <f t="shared" si="9"/>
        <v>1.1100000000000023E-3</v>
      </c>
      <c r="H112" s="41" t="str">
        <f t="shared" si="8"/>
        <v/>
      </c>
    </row>
    <row r="113" spans="1:8" x14ac:dyDescent="0.25">
      <c r="A113">
        <v>112</v>
      </c>
      <c r="B113">
        <f>'Automatic Scoresheet'!B189</f>
        <v>0</v>
      </c>
      <c r="C113" s="41" t="str">
        <f>'Automatic Scoresheet'!W189</f>
        <v/>
      </c>
      <c r="D113" t="str">
        <f t="shared" si="5"/>
        <v/>
      </c>
      <c r="E113">
        <f t="shared" si="6"/>
        <v>0</v>
      </c>
      <c r="F113" s="41" t="str">
        <f t="shared" si="7"/>
        <v/>
      </c>
      <c r="G113">
        <f t="shared" si="9"/>
        <v>1.1200000000000023E-3</v>
      </c>
      <c r="H113" s="41" t="str">
        <f t="shared" si="8"/>
        <v/>
      </c>
    </row>
    <row r="114" spans="1:8" x14ac:dyDescent="0.25">
      <c r="A114">
        <v>113</v>
      </c>
      <c r="B114">
        <f>'Automatic Scoresheet'!B190</f>
        <v>0</v>
      </c>
      <c r="C114" s="41" t="str">
        <f>'Automatic Scoresheet'!W190</f>
        <v/>
      </c>
      <c r="D114" t="str">
        <f t="shared" si="5"/>
        <v/>
      </c>
      <c r="E114">
        <f t="shared" si="6"/>
        <v>0</v>
      </c>
      <c r="F114" s="41" t="str">
        <f t="shared" si="7"/>
        <v/>
      </c>
      <c r="G114">
        <f t="shared" si="9"/>
        <v>1.1300000000000023E-3</v>
      </c>
      <c r="H114" s="41" t="str">
        <f t="shared" si="8"/>
        <v/>
      </c>
    </row>
    <row r="115" spans="1:8" x14ac:dyDescent="0.25">
      <c r="A115">
        <v>114</v>
      </c>
      <c r="B115">
        <f>'Automatic Scoresheet'!B191</f>
        <v>0</v>
      </c>
      <c r="C115" s="41" t="str">
        <f>'Automatic Scoresheet'!W191</f>
        <v/>
      </c>
      <c r="D115" t="str">
        <f t="shared" si="5"/>
        <v/>
      </c>
      <c r="E115">
        <f t="shared" si="6"/>
        <v>0</v>
      </c>
      <c r="F115" s="41" t="str">
        <f t="shared" si="7"/>
        <v/>
      </c>
      <c r="G115">
        <f t="shared" si="9"/>
        <v>1.1400000000000023E-3</v>
      </c>
      <c r="H115" s="41" t="str">
        <f t="shared" si="8"/>
        <v/>
      </c>
    </row>
    <row r="116" spans="1:8" x14ac:dyDescent="0.25">
      <c r="A116">
        <v>115</v>
      </c>
      <c r="B116">
        <f>'Automatic Scoresheet'!B192</f>
        <v>0</v>
      </c>
      <c r="C116" s="41" t="str">
        <f>'Automatic Scoresheet'!W192</f>
        <v/>
      </c>
      <c r="D116" t="str">
        <f t="shared" si="5"/>
        <v/>
      </c>
      <c r="E116">
        <f t="shared" si="6"/>
        <v>0</v>
      </c>
      <c r="F116" s="41" t="str">
        <f t="shared" si="7"/>
        <v/>
      </c>
      <c r="G116">
        <f t="shared" si="9"/>
        <v>1.1500000000000024E-3</v>
      </c>
      <c r="H116" s="41" t="str">
        <f t="shared" si="8"/>
        <v/>
      </c>
    </row>
    <row r="117" spans="1:8" x14ac:dyDescent="0.25">
      <c r="A117">
        <v>116</v>
      </c>
      <c r="B117">
        <f>'Automatic Scoresheet'!B196</f>
        <v>0</v>
      </c>
      <c r="C117" s="41" t="str">
        <f>'Automatic Scoresheet'!W196</f>
        <v/>
      </c>
      <c r="D117" t="str">
        <f t="shared" si="5"/>
        <v/>
      </c>
      <c r="E117">
        <f t="shared" si="6"/>
        <v>0</v>
      </c>
      <c r="F117" s="41" t="str">
        <f t="shared" si="7"/>
        <v/>
      </c>
      <c r="G117">
        <f t="shared" si="9"/>
        <v>1.1600000000000024E-3</v>
      </c>
      <c r="H117" s="41" t="str">
        <f t="shared" si="8"/>
        <v/>
      </c>
    </row>
    <row r="118" spans="1:8" x14ac:dyDescent="0.25">
      <c r="A118">
        <v>117</v>
      </c>
      <c r="B118">
        <f>'Automatic Scoresheet'!B197</f>
        <v>0</v>
      </c>
      <c r="C118" s="41" t="str">
        <f>'Automatic Scoresheet'!W197</f>
        <v/>
      </c>
      <c r="D118" t="str">
        <f t="shared" si="5"/>
        <v/>
      </c>
      <c r="E118">
        <f t="shared" si="6"/>
        <v>0</v>
      </c>
      <c r="F118" s="41" t="str">
        <f t="shared" si="7"/>
        <v/>
      </c>
      <c r="G118">
        <f t="shared" si="9"/>
        <v>1.1700000000000024E-3</v>
      </c>
      <c r="H118" s="41" t="str">
        <f t="shared" si="8"/>
        <v/>
      </c>
    </row>
    <row r="119" spans="1:8" x14ac:dyDescent="0.25">
      <c r="A119">
        <v>118</v>
      </c>
      <c r="B119">
        <f>'Automatic Scoresheet'!B198</f>
        <v>0</v>
      </c>
      <c r="C119" s="41" t="str">
        <f>'Automatic Scoresheet'!W198</f>
        <v/>
      </c>
      <c r="D119" t="str">
        <f t="shared" si="5"/>
        <v/>
      </c>
      <c r="E119">
        <f t="shared" si="6"/>
        <v>0</v>
      </c>
      <c r="F119" s="41" t="str">
        <f t="shared" si="7"/>
        <v/>
      </c>
      <c r="G119">
        <f t="shared" si="9"/>
        <v>1.1800000000000024E-3</v>
      </c>
      <c r="H119" s="41" t="str">
        <f t="shared" si="8"/>
        <v/>
      </c>
    </row>
    <row r="120" spans="1:8" x14ac:dyDescent="0.25">
      <c r="A120">
        <v>119</v>
      </c>
      <c r="B120">
        <f>'Automatic Scoresheet'!B199</f>
        <v>0</v>
      </c>
      <c r="C120" s="41" t="str">
        <f>'Automatic Scoresheet'!W199</f>
        <v/>
      </c>
      <c r="D120" t="str">
        <f t="shared" si="5"/>
        <v/>
      </c>
      <c r="E120">
        <f t="shared" si="6"/>
        <v>0</v>
      </c>
      <c r="F120" s="41" t="str">
        <f t="shared" si="7"/>
        <v/>
      </c>
      <c r="G120">
        <f t="shared" si="9"/>
        <v>1.1900000000000025E-3</v>
      </c>
      <c r="H120" s="41" t="str">
        <f t="shared" si="8"/>
        <v/>
      </c>
    </row>
    <row r="121" spans="1:8" x14ac:dyDescent="0.25">
      <c r="A121">
        <v>120</v>
      </c>
      <c r="B121">
        <f>'Automatic Scoresheet'!B200</f>
        <v>0</v>
      </c>
      <c r="C121" s="41" t="str">
        <f>'Automatic Scoresheet'!W200</f>
        <v/>
      </c>
      <c r="D121" t="str">
        <f t="shared" si="5"/>
        <v/>
      </c>
      <c r="E121">
        <f t="shared" si="6"/>
        <v>0</v>
      </c>
      <c r="F121" s="41" t="str">
        <f t="shared" si="7"/>
        <v/>
      </c>
      <c r="G121">
        <f t="shared" si="9"/>
        <v>1.2000000000000025E-3</v>
      </c>
      <c r="H121" s="41" t="str">
        <f t="shared" si="8"/>
        <v/>
      </c>
    </row>
    <row r="122" spans="1:8" x14ac:dyDescent="0.25">
      <c r="A122">
        <v>121</v>
      </c>
      <c r="B122">
        <f>'Automatic Scoresheet'!B204</f>
        <v>0</v>
      </c>
      <c r="C122" s="41" t="str">
        <f>'Automatic Scoresheet'!W204</f>
        <v/>
      </c>
      <c r="D122" t="str">
        <f t="shared" si="5"/>
        <v/>
      </c>
      <c r="E122">
        <f t="shared" si="6"/>
        <v>0</v>
      </c>
      <c r="F122" s="41" t="str">
        <f t="shared" si="7"/>
        <v/>
      </c>
      <c r="G122">
        <f t="shared" si="9"/>
        <v>1.2100000000000025E-3</v>
      </c>
      <c r="H122" s="41" t="str">
        <f t="shared" si="8"/>
        <v/>
      </c>
    </row>
    <row r="123" spans="1:8" x14ac:dyDescent="0.25">
      <c r="A123">
        <v>122</v>
      </c>
      <c r="B123">
        <f>'Automatic Scoresheet'!B205</f>
        <v>0</v>
      </c>
      <c r="C123" s="41" t="str">
        <f>'Automatic Scoresheet'!W205</f>
        <v/>
      </c>
      <c r="D123" t="str">
        <f t="shared" si="5"/>
        <v/>
      </c>
      <c r="E123">
        <f t="shared" si="6"/>
        <v>0</v>
      </c>
      <c r="F123" s="41" t="str">
        <f t="shared" si="7"/>
        <v/>
      </c>
      <c r="G123">
        <f t="shared" si="9"/>
        <v>1.2200000000000025E-3</v>
      </c>
      <c r="H123" s="41" t="str">
        <f t="shared" si="8"/>
        <v/>
      </c>
    </row>
    <row r="124" spans="1:8" x14ac:dyDescent="0.25">
      <c r="A124">
        <v>123</v>
      </c>
      <c r="B124">
        <f>'Automatic Scoresheet'!B206</f>
        <v>0</v>
      </c>
      <c r="C124" s="41" t="str">
        <f>'Automatic Scoresheet'!W206</f>
        <v/>
      </c>
      <c r="D124" t="str">
        <f t="shared" si="5"/>
        <v/>
      </c>
      <c r="E124">
        <f t="shared" si="6"/>
        <v>0</v>
      </c>
      <c r="F124" s="41" t="str">
        <f t="shared" si="7"/>
        <v/>
      </c>
      <c r="G124">
        <f t="shared" si="9"/>
        <v>1.2300000000000026E-3</v>
      </c>
      <c r="H124" s="41" t="str">
        <f t="shared" si="8"/>
        <v/>
      </c>
    </row>
    <row r="125" spans="1:8" x14ac:dyDescent="0.25">
      <c r="A125">
        <v>124</v>
      </c>
      <c r="B125">
        <f>'Automatic Scoresheet'!B207</f>
        <v>0</v>
      </c>
      <c r="C125" s="41" t="str">
        <f>'Automatic Scoresheet'!W207</f>
        <v/>
      </c>
      <c r="D125" t="str">
        <f t="shared" si="5"/>
        <v/>
      </c>
      <c r="E125">
        <f t="shared" si="6"/>
        <v>0</v>
      </c>
      <c r="F125" s="41" t="str">
        <f t="shared" si="7"/>
        <v/>
      </c>
      <c r="G125">
        <f t="shared" si="9"/>
        <v>1.2400000000000026E-3</v>
      </c>
      <c r="H125" s="41" t="str">
        <f t="shared" si="8"/>
        <v/>
      </c>
    </row>
    <row r="126" spans="1:8" x14ac:dyDescent="0.25">
      <c r="A126">
        <v>125</v>
      </c>
      <c r="B126">
        <f>'Automatic Scoresheet'!B208</f>
        <v>0</v>
      </c>
      <c r="C126" s="41" t="str">
        <f>'Automatic Scoresheet'!W208</f>
        <v/>
      </c>
      <c r="D126" t="str">
        <f t="shared" si="5"/>
        <v/>
      </c>
      <c r="E126">
        <f t="shared" si="6"/>
        <v>0</v>
      </c>
      <c r="F126" s="41" t="str">
        <f t="shared" si="7"/>
        <v/>
      </c>
      <c r="G126">
        <f t="shared" si="9"/>
        <v>1.2500000000000026E-3</v>
      </c>
      <c r="H126" s="41" t="str">
        <f t="shared" si="8"/>
        <v/>
      </c>
    </row>
  </sheetData>
  <sortState xmlns:xlrd2="http://schemas.microsoft.com/office/spreadsheetml/2017/richdata2" ref="A2:C3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2007-04-30T22:53:30Z</cp:lastPrinted>
  <dcterms:created xsi:type="dcterms:W3CDTF">2006-04-11T14:41:07Z</dcterms:created>
  <dcterms:modified xsi:type="dcterms:W3CDTF">2022-05-06T12:05:27Z</dcterms:modified>
</cp:coreProperties>
</file>