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kohler-my.sharepoint.com/personal/david_albrecht_kohler_com/Documents/"/>
    </mc:Choice>
  </mc:AlternateContent>
  <xr:revisionPtr revIDLastSave="0" documentId="8_{D1C76B42-34E4-41F9-B56F-9355D8904C44}" xr6:coauthVersionLast="46" xr6:coauthVersionMax="46" xr10:uidLastSave="{00000000-0000-0000-0000-000000000000}"/>
  <bookViews>
    <workbookView xWindow="-110" yWindow="-110" windowWidth="19420" windowHeight="12420" xr2:uid="{00000000-000D-0000-FFFF-FFFF00000000}"/>
  </bookViews>
  <sheets>
    <sheet name="Automatic Scoresheet" sheetId="1" r:id="rId1"/>
    <sheet name="Team Results" sheetId="2" r:id="rId2"/>
    <sheet name="Individual Result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1" l="1"/>
  <c r="L12" i="1"/>
  <c r="L13" i="1"/>
  <c r="W13" i="1" s="1"/>
  <c r="B20" i="3" s="1"/>
  <c r="D20" i="3" s="1"/>
  <c r="L14" i="1"/>
  <c r="W14" i="1" s="1"/>
  <c r="B29" i="3" s="1"/>
  <c r="L15" i="1"/>
  <c r="L11" i="1"/>
  <c r="W25" i="1" s="1"/>
  <c r="L20" i="1"/>
  <c r="L21" i="1"/>
  <c r="L22" i="1"/>
  <c r="L23" i="1"/>
  <c r="W23" i="1" s="1"/>
  <c r="B30" i="3" s="1"/>
  <c r="L19" i="1"/>
  <c r="W19" i="1" s="1"/>
  <c r="W21" i="1"/>
  <c r="B23" i="3" s="1"/>
  <c r="W22" i="1"/>
  <c r="B28" i="3" s="1"/>
  <c r="W20" i="1"/>
  <c r="B22" i="3" s="1"/>
  <c r="W15" i="1"/>
  <c r="B24" i="3" s="1"/>
  <c r="W12" i="1"/>
  <c r="B13" i="3" s="1"/>
  <c r="C13" i="3" s="1"/>
  <c r="L8" i="1"/>
  <c r="V8" i="1"/>
  <c r="V11" i="1"/>
  <c r="V12" i="1"/>
  <c r="V13" i="1"/>
  <c r="V14" i="1"/>
  <c r="V15" i="1"/>
  <c r="V19" i="1"/>
  <c r="V20" i="1"/>
  <c r="V21" i="1"/>
  <c r="V22" i="1"/>
  <c r="V23" i="1"/>
  <c r="L27" i="1"/>
  <c r="V27" i="1"/>
  <c r="W27" i="1"/>
  <c r="B26" i="3" s="1"/>
  <c r="C26" i="3" s="1"/>
  <c r="L28" i="1"/>
  <c r="W28" i="1" s="1"/>
  <c r="V28" i="1"/>
  <c r="L29" i="1"/>
  <c r="W29" i="1" s="1"/>
  <c r="B16" i="3" s="1"/>
  <c r="C16" i="3" s="1"/>
  <c r="V29" i="1"/>
  <c r="L30" i="1"/>
  <c r="W30" i="1" s="1"/>
  <c r="B27" i="3" s="1"/>
  <c r="D27" i="3" s="1"/>
  <c r="V30" i="1"/>
  <c r="L31" i="1"/>
  <c r="W31" i="1" s="1"/>
  <c r="B19" i="3" s="1"/>
  <c r="V31" i="1"/>
  <c r="L35" i="1"/>
  <c r="W35" i="1" s="1"/>
  <c r="V35" i="1"/>
  <c r="L36" i="1"/>
  <c r="W36" i="1" s="1"/>
  <c r="B4" i="3" s="1"/>
  <c r="V36" i="1"/>
  <c r="L37" i="1"/>
  <c r="W37" i="1" s="1"/>
  <c r="B5" i="3" s="1"/>
  <c r="C5" i="3" s="1"/>
  <c r="V37" i="1"/>
  <c r="L38" i="1"/>
  <c r="W38" i="1" s="1"/>
  <c r="B8" i="3" s="1"/>
  <c r="D8" i="3" s="1"/>
  <c r="V38" i="1"/>
  <c r="L39" i="1"/>
  <c r="W39" i="1" s="1"/>
  <c r="B2" i="3" s="1"/>
  <c r="V39" i="1"/>
  <c r="L43" i="1"/>
  <c r="W43" i="1" s="1"/>
  <c r="B7" i="3" s="1"/>
  <c r="C7" i="3" s="1"/>
  <c r="V43" i="1"/>
  <c r="L44" i="1"/>
  <c r="W44" i="1" s="1"/>
  <c r="V44" i="1"/>
  <c r="L45" i="1"/>
  <c r="L46" i="1"/>
  <c r="W46" i="1" s="1"/>
  <c r="B15" i="3" s="1"/>
  <c r="D15" i="3" s="1"/>
  <c r="L47" i="1"/>
  <c r="W47" i="1" s="1"/>
  <c r="B17" i="3" s="1"/>
  <c r="V45" i="1"/>
  <c r="V46" i="1"/>
  <c r="V47" i="1"/>
  <c r="L51" i="1"/>
  <c r="V51" i="1"/>
  <c r="L52" i="1"/>
  <c r="W52" i="1" s="1"/>
  <c r="B11" i="3" s="1"/>
  <c r="V52" i="1"/>
  <c r="L53" i="1"/>
  <c r="W53" i="1" s="1"/>
  <c r="B12" i="3" s="1"/>
  <c r="V53" i="1"/>
  <c r="L54" i="1"/>
  <c r="W54" i="1" s="1"/>
  <c r="B14" i="3" s="1"/>
  <c r="D14" i="3" s="1"/>
  <c r="V54" i="1"/>
  <c r="L55" i="1"/>
  <c r="W55" i="1" s="1"/>
  <c r="B21" i="3" s="1"/>
  <c r="C21" i="3" s="1"/>
  <c r="V55" i="1"/>
  <c r="W8" i="1"/>
  <c r="W11" i="1" l="1"/>
  <c r="W16" i="1" s="1"/>
  <c r="B6" i="2" s="1"/>
  <c r="C6" i="2" s="1"/>
  <c r="C12" i="3"/>
  <c r="D12" i="3"/>
  <c r="W45" i="1"/>
  <c r="B9" i="3" s="1"/>
  <c r="D9" i="3" s="1"/>
  <c r="C17" i="3"/>
  <c r="D17" i="3"/>
  <c r="L56" i="1"/>
  <c r="W51" i="1"/>
  <c r="B6" i="3" s="1"/>
  <c r="L40" i="1"/>
  <c r="C14" i="3"/>
  <c r="C15" i="3"/>
  <c r="D7" i="3"/>
  <c r="C27" i="3"/>
  <c r="D13" i="3"/>
  <c r="C22" i="3"/>
  <c r="D22" i="3"/>
  <c r="L32" i="1"/>
  <c r="D4" i="3"/>
  <c r="C4" i="3"/>
  <c r="W40" i="1"/>
  <c r="B2" i="2" s="1"/>
  <c r="C2" i="2" s="1"/>
  <c r="C30" i="3"/>
  <c r="D30" i="3"/>
  <c r="B10" i="3"/>
  <c r="C28" i="3"/>
  <c r="D28" i="3"/>
  <c r="B18" i="3"/>
  <c r="W32" i="1"/>
  <c r="B5" i="2" s="1"/>
  <c r="C5" i="2" s="1"/>
  <c r="W24" i="1"/>
  <c r="B7" i="2" s="1"/>
  <c r="C7" i="2" s="1"/>
  <c r="B31" i="3"/>
  <c r="C11" i="3"/>
  <c r="D11" i="3"/>
  <c r="C24" i="3"/>
  <c r="D24" i="3"/>
  <c r="D23" i="3"/>
  <c r="C23" i="3"/>
  <c r="C29" i="3"/>
  <c r="D29" i="3"/>
  <c r="D2" i="3"/>
  <c r="C2" i="3"/>
  <c r="D19" i="3"/>
  <c r="C19" i="3"/>
  <c r="D5" i="3"/>
  <c r="L24" i="1"/>
  <c r="D21" i="3"/>
  <c r="D16" i="3"/>
  <c r="B3" i="3"/>
  <c r="D26" i="3"/>
  <c r="L48" i="1"/>
  <c r="C20" i="3"/>
  <c r="C8" i="3"/>
  <c r="B25" i="3" l="1"/>
  <c r="C25" i="3" s="1"/>
  <c r="W48" i="1"/>
  <c r="B3" i="2" s="1"/>
  <c r="C3" i="2" s="1"/>
  <c r="C9" i="3"/>
  <c r="W56" i="1"/>
  <c r="B4" i="2" s="1"/>
  <c r="C4" i="2" s="1"/>
  <c r="C18" i="3"/>
  <c r="D18" i="3"/>
  <c r="C6" i="3"/>
  <c r="D6" i="3"/>
  <c r="C10" i="3"/>
  <c r="D10" i="3"/>
  <c r="D31" i="3"/>
  <c r="C31" i="3"/>
  <c r="C3" i="3"/>
  <c r="D3" i="3"/>
  <c r="D25" i="3" l="1"/>
</calcChain>
</file>

<file path=xl/sharedStrings.xml><?xml version="1.0" encoding="utf-8"?>
<sst xmlns="http://schemas.openxmlformats.org/spreadsheetml/2006/main" count="77" uniqueCount="53">
  <si>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</si>
  <si>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</si>
  <si>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</si>
  <si>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</si>
  <si>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</si>
  <si>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</si>
  <si>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</si>
  <si>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</si>
  <si>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</si>
  <si>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</si>
  <si>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Date</t>
  </si>
  <si>
    <t>Event</t>
  </si>
  <si>
    <t>Course</t>
  </si>
  <si>
    <t>Meadow Valleys</t>
  </si>
  <si>
    <t>3031 White (boys)/2464 Red (girls)</t>
  </si>
  <si>
    <t>Lower 50's, 15 + mph wind</t>
  </si>
  <si>
    <t>Reece Breitenbach</t>
  </si>
  <si>
    <t>Tanner Coenen</t>
  </si>
  <si>
    <t>Tanner Thyes</t>
  </si>
  <si>
    <t>Owen Multer</t>
  </si>
  <si>
    <t>Everett Schroeder</t>
  </si>
  <si>
    <t>Ozaukee</t>
  </si>
  <si>
    <t>Jaysen Delleree</t>
  </si>
  <si>
    <t>Ty Szczeerbiniski</t>
  </si>
  <si>
    <t>Austin Wadkins</t>
  </si>
  <si>
    <t>Drake Falkner</t>
  </si>
  <si>
    <t>Nick Hoffmann</t>
  </si>
  <si>
    <t>Cedar Grove -Belgium</t>
  </si>
  <si>
    <t>Random Lake</t>
  </si>
  <si>
    <t>TBD</t>
  </si>
  <si>
    <t>Gavin Davies</t>
  </si>
  <si>
    <t>Owen Rammel</t>
  </si>
  <si>
    <t>Evan Rammel</t>
  </si>
  <si>
    <t>Natalie Hopemen</t>
  </si>
  <si>
    <t>Etan Weiss</t>
  </si>
  <si>
    <t>Aiden Vandenbush</t>
  </si>
  <si>
    <t>Garrett Rescorla</t>
  </si>
  <si>
    <t>Austin Geiger</t>
  </si>
  <si>
    <t>Nickolas Hartmann</t>
  </si>
  <si>
    <t>Chae Diener</t>
  </si>
  <si>
    <t>Caleb Krueger</t>
  </si>
  <si>
    <t>Ayden Long</t>
  </si>
  <si>
    <t>Joab Krueger</t>
  </si>
  <si>
    <t>Jordan Wildman</t>
  </si>
  <si>
    <t>Sheboygan Christian</t>
  </si>
  <si>
    <t>Michael Modahl</t>
  </si>
  <si>
    <t>Josiah Stecker</t>
  </si>
  <si>
    <t>Will Grasse</t>
  </si>
  <si>
    <t>Brandon LeMahieu</t>
  </si>
  <si>
    <t>Kory Hendricks</t>
  </si>
  <si>
    <t>South Conference Mini</t>
  </si>
  <si>
    <t xml:space="preserve">Kohler </t>
  </si>
  <si>
    <t>Oostburg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</si>
</sst>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&quot;mmmm\ d\,\ yyyy;@"/>
  </numFmts>
  <fonts count="13" x14ac:knownFonts="1">
    <font>
      <sz val="10"/>
      <name val="Tahoma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sz val="10"/>
      <color theme="4" tint="-0.499984740745262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Protection="1">
      <protection locked="0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1" fontId="5" fillId="0" borderId="1" xfId="0" applyNumberFormat="1" applyFont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6" fillId="3" borderId="4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" fontId="6" fillId="3" borderId="6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1" fontId="6" fillId="4" borderId="1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8" fillId="5" borderId="1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center"/>
    </xf>
    <xf numFmtId="1" fontId="9" fillId="6" borderId="1" xfId="0" applyNumberFormat="1" applyFont="1" applyFill="1" applyBorder="1" applyAlignment="1">
      <alignment horizontal="center"/>
    </xf>
    <xf numFmtId="164" fontId="5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/>
    </xf>
    <xf numFmtId="0" fontId="0" fillId="3" borderId="0" xfId="0" applyFill="1" applyAlignment="1">
      <alignment horizontal="left"/>
    </xf>
    <xf numFmtId="164" fontId="5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10" fillId="0" borderId="1" xfId="0" applyFont="1" applyBorder="1" applyProtection="1">
      <protection locked="0"/>
    </xf>
    <xf numFmtId="0" fontId="10" fillId="0" borderId="1" xfId="0" applyFont="1" applyBorder="1"/>
    <xf numFmtId="0" fontId="2" fillId="0" borderId="5" xfId="0" applyFont="1" applyBorder="1" applyAlignment="1" applyProtection="1">
      <alignment horizontal="left"/>
      <protection locked="0"/>
    </xf>
    <xf numFmtId="0" fontId="0" fillId="0" borderId="6" xfId="0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66"/>
  <sheetViews>
    <sheetView tabSelected="1" topLeftCell="A27" zoomScaleNormal="100" workbookViewId="0">
      <selection activeCell="A41" sqref="A41:B41"/>
    </sheetView>
  </sheetViews>
  <sheetFormatPr defaultColWidth="11.42578125" defaultRowHeight="12.75" x14ac:dyDescent="0.2"/>
  <cols>
    <col min="1" max="1" width="9.42578125" style="14" customWidth="1"/>
    <col min="2" max="2" width="20" style="10" customWidth="1"/>
    <col min="3" max="11" width="2.7109375" style="13" customWidth="1"/>
    <col min="12" max="12" width="4" style="13" bestFit="1" customWidth="1"/>
    <col min="13" max="15" width="2.7109375" style="13" customWidth="1"/>
    <col min="16" max="21" width="2.7109375" style="11" customWidth="1"/>
    <col min="22" max="22" width="4" style="11" customWidth="1"/>
    <col min="23" max="23" width="6.42578125" style="11" customWidth="1"/>
    <col min="24" max="16384" width="11.42578125" style="1"/>
  </cols>
  <sheetData>
    <row r="1" spans="1:25" x14ac:dyDescent="0.2">
      <c r="A1" s="27" t="s">
        <v>11</v>
      </c>
      <c r="B1" s="49" t="s">
        <v>50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5" x14ac:dyDescent="0.2">
      <c r="A2" s="27" t="s">
        <v>12</v>
      </c>
      <c r="B2" s="49" t="s">
        <v>13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5" x14ac:dyDescent="0.2">
      <c r="A3" s="28" t="s">
        <v>10</v>
      </c>
      <c r="B3" s="51">
        <v>44327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Y3" s="2"/>
    </row>
    <row r="4" spans="1:25" x14ac:dyDescent="0.2">
      <c r="A4" s="28" t="s">
        <v>9</v>
      </c>
      <c r="B4" s="52" t="s">
        <v>14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Y4" s="2"/>
    </row>
    <row r="5" spans="1:25" x14ac:dyDescent="0.2">
      <c r="A5" s="28" t="s">
        <v>8</v>
      </c>
      <c r="B5" s="51" t="s">
        <v>15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Y5" s="2"/>
    </row>
    <row r="6" spans="1:25" x14ac:dyDescent="0.2">
      <c r="A6" s="38"/>
      <c r="B6" s="39"/>
      <c r="C6" s="42"/>
      <c r="D6" s="42"/>
      <c r="E6" s="42"/>
      <c r="F6" s="42"/>
      <c r="G6" s="42"/>
      <c r="H6" s="42"/>
      <c r="I6" s="42"/>
      <c r="J6" s="42"/>
      <c r="K6" s="42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Y6" s="2"/>
    </row>
    <row r="7" spans="1:25" x14ac:dyDescent="0.2">
      <c r="A7" s="38"/>
      <c r="B7" s="39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Y7" s="2"/>
    </row>
    <row r="8" spans="1:25" x14ac:dyDescent="0.2">
      <c r="A8" s="40"/>
      <c r="B8" s="41" t="s">
        <v>7</v>
      </c>
      <c r="C8" s="18"/>
      <c r="D8" s="7"/>
      <c r="E8" s="7"/>
      <c r="F8" s="7"/>
      <c r="G8" s="7"/>
      <c r="H8" s="7"/>
      <c r="I8" s="7"/>
      <c r="J8" s="7"/>
      <c r="K8" s="7"/>
      <c r="L8" s="29" t="str">
        <f>IF(COUNTBLANK(C8:K8)&gt;0,"",SUM(C8:K8))</f>
        <v/>
      </c>
      <c r="M8" s="17"/>
      <c r="N8" s="7"/>
      <c r="O8" s="7"/>
      <c r="P8" s="7"/>
      <c r="Q8" s="7"/>
      <c r="R8" s="7"/>
      <c r="S8" s="7"/>
      <c r="T8" s="7"/>
      <c r="U8" s="7"/>
      <c r="V8" s="29" t="str">
        <f>IF(COUNTBLANK(M8:U8)&gt;0,"",SUM(M8:U8))</f>
        <v/>
      </c>
      <c r="W8" s="34">
        <f>IF(COUNT(L8,V8)&gt;0,SUM(L8,V8),0)</f>
        <v>0</v>
      </c>
    </row>
    <row r="9" spans="1:25" x14ac:dyDescent="0.2">
      <c r="A9" s="47" t="s">
        <v>21</v>
      </c>
      <c r="B9" s="4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35"/>
    </row>
    <row r="10" spans="1:25" x14ac:dyDescent="0.2">
      <c r="A10" s="30" t="s">
        <v>0</v>
      </c>
      <c r="B10" s="31"/>
      <c r="C10" s="32">
        <v>1</v>
      </c>
      <c r="D10" s="32">
        <v>2</v>
      </c>
      <c r="E10" s="32">
        <v>3</v>
      </c>
      <c r="F10" s="32">
        <v>4</v>
      </c>
      <c r="G10" s="32">
        <v>5</v>
      </c>
      <c r="H10" s="32">
        <v>6</v>
      </c>
      <c r="I10" s="32">
        <v>7</v>
      </c>
      <c r="J10" s="32">
        <v>8</v>
      </c>
      <c r="K10" s="32">
        <v>9</v>
      </c>
      <c r="L10" s="32" t="s">
        <v>1</v>
      </c>
      <c r="M10" s="32">
        <v>10</v>
      </c>
      <c r="N10" s="32">
        <v>11</v>
      </c>
      <c r="O10" s="32">
        <v>12</v>
      </c>
      <c r="P10" s="32">
        <v>13</v>
      </c>
      <c r="Q10" s="32">
        <v>14</v>
      </c>
      <c r="R10" s="32">
        <v>15</v>
      </c>
      <c r="S10" s="32">
        <v>16</v>
      </c>
      <c r="T10" s="32">
        <v>17</v>
      </c>
      <c r="U10" s="32">
        <v>18</v>
      </c>
      <c r="V10" s="33" t="s">
        <v>2</v>
      </c>
      <c r="W10" s="36" t="s">
        <v>3</v>
      </c>
    </row>
    <row r="11" spans="1:25" x14ac:dyDescent="0.2">
      <c r="A11" s="15">
        <v>1</v>
      </c>
      <c r="B11" s="45" t="s">
        <v>22</v>
      </c>
      <c r="C11" s="7">
        <v>9</v>
      </c>
      <c r="D11" s="7">
        <v>6</v>
      </c>
      <c r="E11" s="7">
        <v>6</v>
      </c>
      <c r="F11" s="7">
        <v>8</v>
      </c>
      <c r="G11" s="7">
        <v>5</v>
      </c>
      <c r="H11" s="7">
        <v>5</v>
      </c>
      <c r="I11" s="7">
        <v>9</v>
      </c>
      <c r="J11" s="7">
        <v>5</v>
      </c>
      <c r="K11" s="7">
        <v>7</v>
      </c>
      <c r="L11" s="29">
        <f>IF(COUNTBLANK(C11:K11)&gt;0,"",SUM(C11:K11))</f>
        <v>60</v>
      </c>
      <c r="M11" s="7"/>
      <c r="N11" s="7"/>
      <c r="O11" s="7"/>
      <c r="P11" s="7"/>
      <c r="Q11" s="7"/>
      <c r="R11" s="7"/>
      <c r="S11" s="7"/>
      <c r="T11" s="7"/>
      <c r="U11" s="7"/>
      <c r="V11" s="29" t="str">
        <f>IF(COUNTBLANK(M11:U11)&gt;0,"",SUM(M11:U11))</f>
        <v/>
      </c>
      <c r="W11" s="34">
        <f>IF(COUNT(L11,V11)&gt;0,SUM(L11,V11),0)</f>
        <v>60</v>
      </c>
    </row>
    <row r="12" spans="1:25" x14ac:dyDescent="0.2">
      <c r="A12" s="15">
        <v>2</v>
      </c>
      <c r="B12" s="46" t="s">
        <v>23</v>
      </c>
      <c r="C12" s="7">
        <v>5</v>
      </c>
      <c r="D12" s="7">
        <v>7</v>
      </c>
      <c r="E12" s="7">
        <v>6</v>
      </c>
      <c r="F12" s="7">
        <v>5</v>
      </c>
      <c r="G12" s="7">
        <v>6</v>
      </c>
      <c r="H12" s="7">
        <v>5</v>
      </c>
      <c r="I12" s="7">
        <v>6</v>
      </c>
      <c r="J12" s="7">
        <v>4</v>
      </c>
      <c r="K12" s="7">
        <v>6</v>
      </c>
      <c r="L12" s="29">
        <f t="shared" ref="L12:L15" si="0">IF(COUNTBLANK(C12:K12)&gt;0,"",SUM(C12:K12))</f>
        <v>50</v>
      </c>
      <c r="M12" s="7"/>
      <c r="N12" s="7"/>
      <c r="O12" s="7"/>
      <c r="P12" s="9"/>
      <c r="Q12" s="9"/>
      <c r="R12" s="9"/>
      <c r="S12" s="9"/>
      <c r="T12" s="9"/>
      <c r="U12" s="9"/>
      <c r="V12" s="29" t="str">
        <f>IF(COUNTBLANK(M12:U12)&gt;0,"",SUM(M12:U12))</f>
        <v/>
      </c>
      <c r="W12" s="34">
        <f>IF(COUNT(L12,V12)&gt;0,SUM(L12,V12),0)</f>
        <v>50</v>
      </c>
    </row>
    <row r="13" spans="1:25" x14ac:dyDescent="0.2">
      <c r="A13" s="15">
        <v>3</v>
      </c>
      <c r="B13" s="46" t="s">
        <v>24</v>
      </c>
      <c r="C13" s="7">
        <v>7</v>
      </c>
      <c r="D13" s="7">
        <v>5</v>
      </c>
      <c r="E13" s="7">
        <v>4</v>
      </c>
      <c r="F13" s="7">
        <v>7</v>
      </c>
      <c r="G13" s="7">
        <v>6</v>
      </c>
      <c r="H13" s="7">
        <v>6</v>
      </c>
      <c r="I13" s="7">
        <v>5</v>
      </c>
      <c r="J13" s="7">
        <v>6</v>
      </c>
      <c r="K13" s="7">
        <v>7</v>
      </c>
      <c r="L13" s="29">
        <f t="shared" si="0"/>
        <v>53</v>
      </c>
      <c r="M13" s="7"/>
      <c r="N13" s="7"/>
      <c r="O13" s="7"/>
      <c r="P13" s="9"/>
      <c r="Q13" s="9"/>
      <c r="R13" s="9"/>
      <c r="S13" s="9"/>
      <c r="T13" s="9"/>
      <c r="U13" s="9"/>
      <c r="V13" s="29" t="str">
        <f>IF(COUNTBLANK(M13:U13)&gt;0,"",SUM(M13:U13))</f>
        <v/>
      </c>
      <c r="W13" s="34">
        <f>IF(COUNT(L13,V13)&gt;0,SUM(L13,V13),0)</f>
        <v>53</v>
      </c>
    </row>
    <row r="14" spans="1:25" x14ac:dyDescent="0.2">
      <c r="A14" s="15">
        <v>4</v>
      </c>
      <c r="B14" s="46" t="s">
        <v>25</v>
      </c>
      <c r="C14" s="7">
        <v>13</v>
      </c>
      <c r="D14" s="7">
        <v>7</v>
      </c>
      <c r="E14" s="7">
        <v>6</v>
      </c>
      <c r="F14" s="7">
        <v>9</v>
      </c>
      <c r="G14" s="7">
        <v>5</v>
      </c>
      <c r="H14" s="7">
        <v>6</v>
      </c>
      <c r="I14" s="7">
        <v>8</v>
      </c>
      <c r="J14" s="7">
        <v>5</v>
      </c>
      <c r="K14" s="7">
        <v>10</v>
      </c>
      <c r="L14" s="29">
        <f t="shared" si="0"/>
        <v>69</v>
      </c>
      <c r="M14" s="7"/>
      <c r="N14" s="7"/>
      <c r="O14" s="7"/>
      <c r="P14" s="9"/>
      <c r="Q14" s="9"/>
      <c r="R14" s="9"/>
      <c r="S14" s="9"/>
      <c r="T14" s="9"/>
      <c r="U14" s="9"/>
      <c r="V14" s="29" t="str">
        <f>IF(COUNTBLANK(M14:U14)&gt;0,"",SUM(M14:U14))</f>
        <v/>
      </c>
      <c r="W14" s="34">
        <f>IF(COUNT(L14,V14)&gt;0,SUM(L14,V14),0)</f>
        <v>69</v>
      </c>
    </row>
    <row r="15" spans="1:25" x14ac:dyDescent="0.2">
      <c r="A15" s="15">
        <v>5</v>
      </c>
      <c r="B15" s="46" t="s">
        <v>26</v>
      </c>
      <c r="C15" s="7">
        <v>9</v>
      </c>
      <c r="D15" s="7">
        <v>6</v>
      </c>
      <c r="E15" s="7">
        <v>4</v>
      </c>
      <c r="F15" s="7">
        <v>8</v>
      </c>
      <c r="G15" s="7">
        <v>8</v>
      </c>
      <c r="H15" s="7">
        <v>5</v>
      </c>
      <c r="I15" s="7">
        <v>7</v>
      </c>
      <c r="J15" s="7">
        <v>3</v>
      </c>
      <c r="K15" s="7">
        <v>8</v>
      </c>
      <c r="L15" s="29">
        <f t="shared" si="0"/>
        <v>58</v>
      </c>
      <c r="M15" s="7"/>
      <c r="N15" s="7"/>
      <c r="O15" s="7"/>
      <c r="P15" s="9"/>
      <c r="Q15" s="9"/>
      <c r="R15" s="9"/>
      <c r="S15" s="9"/>
      <c r="T15" s="9"/>
      <c r="U15" s="9"/>
      <c r="V15" s="29" t="str">
        <f>IF(COUNTBLANK(M15:U15)&gt;0,"",SUM(M15:U15))</f>
        <v/>
      </c>
      <c r="W15" s="34">
        <f>IF(COUNT(L15,V15)&gt;0,SUM(L15,V15),0)</f>
        <v>58</v>
      </c>
    </row>
    <row r="16" spans="1:25" x14ac:dyDescent="0.2">
      <c r="A16" s="21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19">
        <f>(SUM(L11:L15))-(MAX(L11:L15))</f>
        <v>221</v>
      </c>
      <c r="M16" s="24"/>
      <c r="N16" s="25"/>
      <c r="O16" s="25"/>
      <c r="P16" s="25"/>
      <c r="Q16" s="25"/>
      <c r="R16" s="25"/>
      <c r="S16" s="25"/>
      <c r="T16" s="25"/>
      <c r="U16" s="25"/>
      <c r="V16" s="26"/>
      <c r="W16" s="37">
        <f>IF(COUNT(W11:W15)=5,(SUM(W11:W15))-(MAX(W11:W15)),(IF(COUNT(W11:W15)=4,SUM(W11:W15),IF(COUNTBLANK(W11:W15)&gt;0,SUM(W11:W15),"DQ"))))</f>
        <v>221</v>
      </c>
    </row>
    <row r="17" spans="1:23" x14ac:dyDescent="0.2">
      <c r="A17" s="47" t="s">
        <v>27</v>
      </c>
      <c r="B17" s="48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35"/>
    </row>
    <row r="18" spans="1:23" x14ac:dyDescent="0.2">
      <c r="A18" s="30" t="s">
        <v>0</v>
      </c>
      <c r="B18" s="31"/>
      <c r="C18" s="32">
        <v>1</v>
      </c>
      <c r="D18" s="32">
        <v>2</v>
      </c>
      <c r="E18" s="32">
        <v>3</v>
      </c>
      <c r="F18" s="32">
        <v>4</v>
      </c>
      <c r="G18" s="32">
        <v>5</v>
      </c>
      <c r="H18" s="32">
        <v>6</v>
      </c>
      <c r="I18" s="32">
        <v>7</v>
      </c>
      <c r="J18" s="32">
        <v>8</v>
      </c>
      <c r="K18" s="32">
        <v>9</v>
      </c>
      <c r="L18" s="32" t="s">
        <v>1</v>
      </c>
      <c r="M18" s="32">
        <v>10</v>
      </c>
      <c r="N18" s="32">
        <v>11</v>
      </c>
      <c r="O18" s="32">
        <v>12</v>
      </c>
      <c r="P18" s="32">
        <v>13</v>
      </c>
      <c r="Q18" s="32">
        <v>14</v>
      </c>
      <c r="R18" s="32">
        <v>15</v>
      </c>
      <c r="S18" s="32">
        <v>16</v>
      </c>
      <c r="T18" s="32">
        <v>17</v>
      </c>
      <c r="U18" s="32">
        <v>18</v>
      </c>
      <c r="V18" s="33" t="s">
        <v>2</v>
      </c>
      <c r="W18" s="36" t="s">
        <v>3</v>
      </c>
    </row>
    <row r="19" spans="1:23" x14ac:dyDescent="0.2">
      <c r="A19" s="15">
        <v>1</v>
      </c>
      <c r="B19" s="45" t="s">
        <v>29</v>
      </c>
      <c r="C19" s="7">
        <v>9</v>
      </c>
      <c r="D19" s="7">
        <v>9</v>
      </c>
      <c r="E19" s="7">
        <v>9</v>
      </c>
      <c r="F19" s="7">
        <v>9</v>
      </c>
      <c r="G19" s="7">
        <v>9</v>
      </c>
      <c r="H19" s="7">
        <v>9</v>
      </c>
      <c r="I19" s="7">
        <v>9</v>
      </c>
      <c r="J19" s="7">
        <v>9</v>
      </c>
      <c r="K19" s="7">
        <v>9</v>
      </c>
      <c r="L19" s="29">
        <f>IF(COUNTBLANK(C19:K19)&gt;0,"",SUM(C19:K19))</f>
        <v>81</v>
      </c>
      <c r="M19" s="7"/>
      <c r="N19" s="7"/>
      <c r="O19" s="7"/>
      <c r="P19" s="7"/>
      <c r="Q19" s="7"/>
      <c r="R19" s="7"/>
      <c r="S19" s="7"/>
      <c r="T19" s="7"/>
      <c r="U19" s="7"/>
      <c r="V19" s="29" t="str">
        <f>IF(COUNTBLANK(M19:U19)&gt;0,"",SUM(M19:U19))</f>
        <v/>
      </c>
      <c r="W19" s="34">
        <f>IF(COUNT(L19,V19)&gt;0,SUM(L19,V19),0)</f>
        <v>81</v>
      </c>
    </row>
    <row r="20" spans="1:23" x14ac:dyDescent="0.2">
      <c r="A20" s="15">
        <v>2</v>
      </c>
      <c r="B20" s="46" t="s">
        <v>31</v>
      </c>
      <c r="C20" s="7">
        <v>5</v>
      </c>
      <c r="D20" s="7">
        <v>7</v>
      </c>
      <c r="E20" s="7">
        <v>5</v>
      </c>
      <c r="F20" s="7">
        <v>6</v>
      </c>
      <c r="G20" s="7">
        <v>5</v>
      </c>
      <c r="H20" s="7">
        <v>6</v>
      </c>
      <c r="I20" s="7">
        <v>8</v>
      </c>
      <c r="J20" s="7">
        <v>5</v>
      </c>
      <c r="K20" s="7">
        <v>9</v>
      </c>
      <c r="L20" s="29">
        <f t="shared" ref="L20:L23" si="1">IF(COUNTBLANK(C20:K20)&gt;0,"",SUM(C20:K20))</f>
        <v>56</v>
      </c>
      <c r="M20" s="7"/>
      <c r="N20" s="7"/>
      <c r="O20" s="7"/>
      <c r="P20" s="9"/>
      <c r="Q20" s="9"/>
      <c r="R20" s="9"/>
      <c r="S20" s="9"/>
      <c r="T20" s="9"/>
      <c r="U20" s="9"/>
      <c r="V20" s="29" t="str">
        <f>IF(COUNTBLANK(M20:U20)&gt;0,"",SUM(M20:U20))</f>
        <v/>
      </c>
      <c r="W20" s="34">
        <f>IF(COUNT(L20,V20)&gt;0,SUM(L20,V20),0)</f>
        <v>56</v>
      </c>
    </row>
    <row r="21" spans="1:23" x14ac:dyDescent="0.2">
      <c r="A21" s="15">
        <v>3</v>
      </c>
      <c r="B21" s="46" t="s">
        <v>30</v>
      </c>
      <c r="C21" s="7">
        <v>9</v>
      </c>
      <c r="D21" s="7">
        <v>4</v>
      </c>
      <c r="E21" s="7">
        <v>4</v>
      </c>
      <c r="F21" s="7">
        <v>9</v>
      </c>
      <c r="G21" s="7">
        <v>8</v>
      </c>
      <c r="H21" s="7">
        <v>5</v>
      </c>
      <c r="I21" s="7">
        <v>7</v>
      </c>
      <c r="J21" s="7">
        <v>5</v>
      </c>
      <c r="K21" s="7">
        <v>5</v>
      </c>
      <c r="L21" s="29">
        <f t="shared" si="1"/>
        <v>56</v>
      </c>
      <c r="M21" s="7"/>
      <c r="N21" s="7"/>
      <c r="O21" s="7"/>
      <c r="P21" s="9"/>
      <c r="Q21" s="9"/>
      <c r="R21" s="9"/>
      <c r="S21" s="9"/>
      <c r="T21" s="9"/>
      <c r="U21" s="9"/>
      <c r="V21" s="29" t="str">
        <f>IF(COUNTBLANK(M21:U21)&gt;0,"",SUM(M21:U21))</f>
        <v/>
      </c>
      <c r="W21" s="34">
        <f>IF(COUNT(L21,V21)&gt;0,SUM(L21,V21),0)</f>
        <v>56</v>
      </c>
    </row>
    <row r="22" spans="1:23" x14ac:dyDescent="0.2">
      <c r="A22" s="15">
        <v>4</v>
      </c>
      <c r="B22" s="46" t="s">
        <v>32</v>
      </c>
      <c r="C22" s="7">
        <v>9</v>
      </c>
      <c r="D22" s="7">
        <v>7</v>
      </c>
      <c r="E22" s="7">
        <v>5</v>
      </c>
      <c r="F22" s="7">
        <v>6</v>
      </c>
      <c r="G22" s="7">
        <v>6</v>
      </c>
      <c r="H22" s="7">
        <v>10</v>
      </c>
      <c r="I22" s="7">
        <v>8</v>
      </c>
      <c r="J22" s="7">
        <v>5</v>
      </c>
      <c r="K22" s="7">
        <v>8</v>
      </c>
      <c r="L22" s="29">
        <f t="shared" si="1"/>
        <v>64</v>
      </c>
      <c r="M22" s="7"/>
      <c r="N22" s="7"/>
      <c r="O22" s="7"/>
      <c r="P22" s="9"/>
      <c r="Q22" s="9"/>
      <c r="R22" s="9"/>
      <c r="S22" s="9"/>
      <c r="T22" s="9"/>
      <c r="U22" s="9"/>
      <c r="V22" s="29" t="str">
        <f>IF(COUNTBLANK(M22:U22)&gt;0,"",SUM(M22:U22))</f>
        <v/>
      </c>
      <c r="W22" s="34">
        <f>IF(COUNT(L22,V22)&gt;0,SUM(L22,V22),0)</f>
        <v>64</v>
      </c>
    </row>
    <row r="23" spans="1:23" x14ac:dyDescent="0.2">
      <c r="A23" s="15">
        <v>5</v>
      </c>
      <c r="B23" s="46" t="s">
        <v>33</v>
      </c>
      <c r="C23" s="7">
        <v>9</v>
      </c>
      <c r="D23" s="7">
        <v>9</v>
      </c>
      <c r="E23" s="7">
        <v>4</v>
      </c>
      <c r="F23" s="7">
        <v>8</v>
      </c>
      <c r="G23" s="7">
        <v>10</v>
      </c>
      <c r="H23" s="7">
        <v>9</v>
      </c>
      <c r="I23" s="7">
        <v>14</v>
      </c>
      <c r="J23" s="7">
        <v>4</v>
      </c>
      <c r="K23" s="7">
        <v>10</v>
      </c>
      <c r="L23" s="29">
        <f t="shared" si="1"/>
        <v>77</v>
      </c>
      <c r="M23" s="7"/>
      <c r="N23" s="7"/>
      <c r="O23" s="7"/>
      <c r="P23" s="9"/>
      <c r="Q23" s="9"/>
      <c r="R23" s="9"/>
      <c r="S23" s="9"/>
      <c r="T23" s="9"/>
      <c r="U23" s="9"/>
      <c r="V23" s="29" t="str">
        <f>IF(COUNTBLANK(M23:U23)&gt;0,"",SUM(M23:U23))</f>
        <v/>
      </c>
      <c r="W23" s="34">
        <f>IF(COUNT(L23,V23)&gt;0,SUM(L23,V23),0)</f>
        <v>77</v>
      </c>
    </row>
    <row r="24" spans="1:23" x14ac:dyDescent="0.2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19">
        <f>(SUM(L19:L23))-(MAX(L19:L23))</f>
        <v>253</v>
      </c>
      <c r="M24" s="24"/>
      <c r="N24" s="25"/>
      <c r="O24" s="25"/>
      <c r="P24" s="25"/>
      <c r="Q24" s="25"/>
      <c r="R24" s="25"/>
      <c r="S24" s="25"/>
      <c r="T24" s="25"/>
      <c r="U24" s="25"/>
      <c r="V24" s="26"/>
      <c r="W24" s="37">
        <f>IF(COUNT(W19:W23)=5,(SUM(W19:W23))-(MAX(W19:W23)),(IF(COUNT(W19:W23)=4,SUM(W19:W23),IF(COUNTBLANK(W19:W23)&gt;0,SUM(W19:W23),"DQ"))))</f>
        <v>253</v>
      </c>
    </row>
    <row r="25" spans="1:23" x14ac:dyDescent="0.2">
      <c r="A25" s="47" t="s">
        <v>28</v>
      </c>
      <c r="B25" s="48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35">
        <f>SUM(L11=SUM(C11:K11))</f>
        <v>1</v>
      </c>
    </row>
    <row r="26" spans="1:23" x14ac:dyDescent="0.2">
      <c r="A26" s="30" t="s">
        <v>0</v>
      </c>
      <c r="B26" s="31"/>
      <c r="C26" s="32">
        <v>1</v>
      </c>
      <c r="D26" s="32">
        <v>2</v>
      </c>
      <c r="E26" s="32">
        <v>3</v>
      </c>
      <c r="F26" s="32">
        <v>4</v>
      </c>
      <c r="G26" s="32">
        <v>5</v>
      </c>
      <c r="H26" s="32">
        <v>6</v>
      </c>
      <c r="I26" s="32">
        <v>7</v>
      </c>
      <c r="J26" s="32">
        <v>8</v>
      </c>
      <c r="K26" s="32">
        <v>9</v>
      </c>
      <c r="L26" s="32" t="s">
        <v>1</v>
      </c>
      <c r="M26" s="32">
        <v>10</v>
      </c>
      <c r="N26" s="32">
        <v>11</v>
      </c>
      <c r="O26" s="32">
        <v>12</v>
      </c>
      <c r="P26" s="32">
        <v>13</v>
      </c>
      <c r="Q26" s="32">
        <v>14</v>
      </c>
      <c r="R26" s="32">
        <v>15</v>
      </c>
      <c r="S26" s="32">
        <v>16</v>
      </c>
      <c r="T26" s="32">
        <v>17</v>
      </c>
      <c r="U26" s="32">
        <v>18</v>
      </c>
      <c r="V26" s="33" t="s">
        <v>2</v>
      </c>
      <c r="W26" s="36" t="s">
        <v>3</v>
      </c>
    </row>
    <row r="27" spans="1:23" x14ac:dyDescent="0.2">
      <c r="A27" s="15">
        <v>1</v>
      </c>
      <c r="B27" s="45" t="s">
        <v>34</v>
      </c>
      <c r="C27" s="7">
        <v>6</v>
      </c>
      <c r="D27" s="7">
        <v>7</v>
      </c>
      <c r="E27" s="7">
        <v>6</v>
      </c>
      <c r="F27" s="7">
        <v>6</v>
      </c>
      <c r="G27" s="7">
        <v>9</v>
      </c>
      <c r="H27" s="7">
        <v>8</v>
      </c>
      <c r="I27" s="7">
        <v>7</v>
      </c>
      <c r="J27" s="7">
        <v>6</v>
      </c>
      <c r="K27" s="7">
        <v>6</v>
      </c>
      <c r="L27" s="29">
        <f>IF(COUNTBLANK(C27:K27)&gt;0,"",SUM(C27:K27))</f>
        <v>61</v>
      </c>
      <c r="M27" s="7"/>
      <c r="N27" s="7"/>
      <c r="O27" s="7"/>
      <c r="P27" s="7"/>
      <c r="Q27" s="7"/>
      <c r="R27" s="7"/>
      <c r="S27" s="7"/>
      <c r="T27" s="7"/>
      <c r="U27" s="7"/>
      <c r="V27" s="29" t="str">
        <f>IF(COUNTBLANK(M27:U27)&gt;0,"",SUM(M27:U27))</f>
        <v/>
      </c>
      <c r="W27" s="34">
        <f>IF(COUNT(L27,V27)&gt;0,SUM(L27,V27),0)</f>
        <v>61</v>
      </c>
    </row>
    <row r="28" spans="1:23" x14ac:dyDescent="0.2">
      <c r="A28" s="15">
        <v>2</v>
      </c>
      <c r="B28" s="46" t="s">
        <v>35</v>
      </c>
      <c r="C28" s="7">
        <v>6</v>
      </c>
      <c r="D28" s="7">
        <v>8</v>
      </c>
      <c r="E28" s="7">
        <v>3</v>
      </c>
      <c r="F28" s="7">
        <v>6</v>
      </c>
      <c r="G28" s="7">
        <v>5</v>
      </c>
      <c r="H28" s="7">
        <v>6</v>
      </c>
      <c r="I28" s="7">
        <v>6</v>
      </c>
      <c r="J28" s="7">
        <v>5</v>
      </c>
      <c r="K28" s="7">
        <v>8</v>
      </c>
      <c r="L28" s="29">
        <f>IF(COUNTBLANK(C28:K28)&gt;0,"",SUM(C28:K28))</f>
        <v>53</v>
      </c>
      <c r="M28" s="7"/>
      <c r="N28" s="7"/>
      <c r="O28" s="7"/>
      <c r="P28" s="9"/>
      <c r="Q28" s="9"/>
      <c r="R28" s="9"/>
      <c r="S28" s="9"/>
      <c r="T28" s="9"/>
      <c r="U28" s="9"/>
      <c r="V28" s="29" t="str">
        <f>IF(COUNTBLANK(M28:U28)&gt;0,"",SUM(M28:U28))</f>
        <v/>
      </c>
      <c r="W28" s="34">
        <f>IF(COUNT(L28,V28)&gt;0,SUM(L28,V28),0)</f>
        <v>53</v>
      </c>
    </row>
    <row r="29" spans="1:23" x14ac:dyDescent="0.2">
      <c r="A29" s="15">
        <v>3</v>
      </c>
      <c r="B29" s="46" t="s">
        <v>36</v>
      </c>
      <c r="C29" s="7">
        <v>6</v>
      </c>
      <c r="D29" s="7">
        <v>6</v>
      </c>
      <c r="E29" s="7">
        <v>6</v>
      </c>
      <c r="F29" s="7">
        <v>5</v>
      </c>
      <c r="G29" s="7">
        <v>5</v>
      </c>
      <c r="H29" s="7">
        <v>7</v>
      </c>
      <c r="I29" s="7">
        <v>7</v>
      </c>
      <c r="J29" s="7">
        <v>4</v>
      </c>
      <c r="K29" s="7">
        <v>6</v>
      </c>
      <c r="L29" s="29">
        <f>IF(COUNTBLANK(C29:K29)&gt;0,"",SUM(C29:K29))</f>
        <v>52</v>
      </c>
      <c r="M29" s="7"/>
      <c r="N29" s="7"/>
      <c r="O29" s="7"/>
      <c r="P29" s="9"/>
      <c r="Q29" s="9"/>
      <c r="R29" s="9"/>
      <c r="S29" s="9"/>
      <c r="T29" s="9"/>
      <c r="U29" s="9"/>
      <c r="V29" s="29" t="str">
        <f>IF(COUNTBLANK(M29:U29)&gt;0,"",SUM(M29:U29))</f>
        <v/>
      </c>
      <c r="W29" s="34">
        <f>IF(COUNT(L29,V29)&gt;0,SUM(L29,V29),0)</f>
        <v>52</v>
      </c>
    </row>
    <row r="30" spans="1:23" x14ac:dyDescent="0.2">
      <c r="A30" s="15">
        <v>4</v>
      </c>
      <c r="B30" s="46" t="s">
        <v>37</v>
      </c>
      <c r="C30" s="7">
        <v>8</v>
      </c>
      <c r="D30" s="7">
        <v>8</v>
      </c>
      <c r="E30" s="7">
        <v>6</v>
      </c>
      <c r="F30" s="7">
        <v>7</v>
      </c>
      <c r="G30" s="7">
        <v>6</v>
      </c>
      <c r="H30" s="7">
        <v>8</v>
      </c>
      <c r="I30" s="7">
        <v>8</v>
      </c>
      <c r="J30" s="7">
        <v>6</v>
      </c>
      <c r="K30" s="7">
        <v>6</v>
      </c>
      <c r="L30" s="29">
        <f>IF(COUNTBLANK(C30:K30)&gt;0,"",SUM(C30:K30))</f>
        <v>63</v>
      </c>
      <c r="M30" s="7"/>
      <c r="N30" s="7"/>
      <c r="O30" s="7"/>
      <c r="P30" s="9"/>
      <c r="Q30" s="9"/>
      <c r="R30" s="9"/>
      <c r="S30" s="9"/>
      <c r="T30" s="9"/>
      <c r="U30" s="9"/>
      <c r="V30" s="29" t="str">
        <f>IF(COUNTBLANK(M30:U30)&gt;0,"",SUM(M30:U30))</f>
        <v/>
      </c>
      <c r="W30" s="34">
        <f>IF(COUNT(L30,V30)&gt;0,SUM(L30,V30),0)</f>
        <v>63</v>
      </c>
    </row>
    <row r="31" spans="1:23" x14ac:dyDescent="0.2">
      <c r="A31" s="15">
        <v>5</v>
      </c>
      <c r="B31" s="46" t="s">
        <v>38</v>
      </c>
      <c r="C31" s="7">
        <v>6</v>
      </c>
      <c r="D31" s="7">
        <v>6</v>
      </c>
      <c r="E31" s="7">
        <v>4</v>
      </c>
      <c r="F31" s="7">
        <v>8</v>
      </c>
      <c r="G31" s="7">
        <v>6</v>
      </c>
      <c r="H31" s="7">
        <v>6</v>
      </c>
      <c r="I31" s="7">
        <v>7</v>
      </c>
      <c r="J31" s="7">
        <v>5</v>
      </c>
      <c r="K31" s="7">
        <v>5</v>
      </c>
      <c r="L31" s="29">
        <f>IF(COUNTBLANK(C31:K31)&gt;0,"",SUM(C31:K31))</f>
        <v>53</v>
      </c>
      <c r="M31" s="7"/>
      <c r="N31" s="7"/>
      <c r="O31" s="7"/>
      <c r="P31" s="9"/>
      <c r="Q31" s="9"/>
      <c r="R31" s="9"/>
      <c r="S31" s="9"/>
      <c r="T31" s="9"/>
      <c r="U31" s="9"/>
      <c r="V31" s="29" t="str">
        <f>IF(COUNTBLANK(M31:U31)&gt;0,"",SUM(M31:U31))</f>
        <v/>
      </c>
      <c r="W31" s="34">
        <f>IF(COUNT(L31,V31)&gt;0,SUM(L31,V31),0)</f>
        <v>53</v>
      </c>
    </row>
    <row r="32" spans="1:23" x14ac:dyDescent="0.2">
      <c r="A32" s="21"/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19">
        <f>(SUM(L27:L31))-(MAX(L27:L31))</f>
        <v>219</v>
      </c>
      <c r="M32" s="24"/>
      <c r="N32" s="25"/>
      <c r="O32" s="25"/>
      <c r="P32" s="25"/>
      <c r="Q32" s="25"/>
      <c r="R32" s="25"/>
      <c r="S32" s="25"/>
      <c r="T32" s="25"/>
      <c r="U32" s="25"/>
      <c r="V32" s="26"/>
      <c r="W32" s="37">
        <f>IF(COUNT(W27:W31)=5,(SUM(W27:W31))-(MAX(W27:W31)),(IF(COUNT(W27:W31)=4,SUM(W27:W31),IF(COUNTBLANK(W27:W31)&gt;0,SUM(W27:W31),"DQ"))))</f>
        <v>219</v>
      </c>
    </row>
    <row r="33" spans="1:23" x14ac:dyDescent="0.2">
      <c r="A33" s="47" t="s">
        <v>51</v>
      </c>
      <c r="B33" s="48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35"/>
    </row>
    <row r="34" spans="1:23" x14ac:dyDescent="0.2">
      <c r="A34" s="30" t="s">
        <v>0</v>
      </c>
      <c r="B34" s="31"/>
      <c r="C34" s="32">
        <v>1</v>
      </c>
      <c r="D34" s="32">
        <v>2</v>
      </c>
      <c r="E34" s="32">
        <v>3</v>
      </c>
      <c r="F34" s="32">
        <v>4</v>
      </c>
      <c r="G34" s="32">
        <v>5</v>
      </c>
      <c r="H34" s="32">
        <v>6</v>
      </c>
      <c r="I34" s="32">
        <v>7</v>
      </c>
      <c r="J34" s="32">
        <v>8</v>
      </c>
      <c r="K34" s="32">
        <v>9</v>
      </c>
      <c r="L34" s="32" t="s">
        <v>1</v>
      </c>
      <c r="M34" s="32">
        <v>10</v>
      </c>
      <c r="N34" s="32">
        <v>11</v>
      </c>
      <c r="O34" s="32">
        <v>12</v>
      </c>
      <c r="P34" s="32">
        <v>13</v>
      </c>
      <c r="Q34" s="32">
        <v>14</v>
      </c>
      <c r="R34" s="32">
        <v>15</v>
      </c>
      <c r="S34" s="32">
        <v>16</v>
      </c>
      <c r="T34" s="32">
        <v>17</v>
      </c>
      <c r="U34" s="32">
        <v>18</v>
      </c>
      <c r="V34" s="33" t="s">
        <v>2</v>
      </c>
      <c r="W34" s="36" t="s">
        <v>3</v>
      </c>
    </row>
    <row r="35" spans="1:23" x14ac:dyDescent="0.2">
      <c r="A35" s="15">
        <v>1</v>
      </c>
      <c r="B35" s="45" t="s">
        <v>17</v>
      </c>
      <c r="C35" s="7">
        <v>4</v>
      </c>
      <c r="D35" s="7">
        <v>5</v>
      </c>
      <c r="E35" s="7">
        <v>4</v>
      </c>
      <c r="F35" s="7">
        <v>4</v>
      </c>
      <c r="G35" s="7">
        <v>5</v>
      </c>
      <c r="H35" s="7">
        <v>4</v>
      </c>
      <c r="I35" s="7">
        <v>7</v>
      </c>
      <c r="J35" s="7">
        <v>3</v>
      </c>
      <c r="K35" s="7">
        <v>4</v>
      </c>
      <c r="L35" s="29">
        <f>IF(COUNTBLANK(C35:K35)&gt;0,"",SUM(C35:K35))</f>
        <v>40</v>
      </c>
      <c r="M35" s="7"/>
      <c r="N35" s="7"/>
      <c r="O35" s="7"/>
      <c r="P35" s="7"/>
      <c r="Q35" s="7"/>
      <c r="R35" s="7"/>
      <c r="S35" s="7"/>
      <c r="T35" s="7"/>
      <c r="U35" s="7"/>
      <c r="V35" s="29" t="str">
        <f>IF(COUNTBLANK(M35:U35)&gt;0,"",SUM(M35:U35))</f>
        <v/>
      </c>
      <c r="W35" s="34">
        <f>IF(COUNT(L35,V35)&gt;0,SUM(L35,V35),0)</f>
        <v>40</v>
      </c>
    </row>
    <row r="36" spans="1:23" x14ac:dyDescent="0.2">
      <c r="A36" s="15">
        <v>2</v>
      </c>
      <c r="B36" s="46" t="s">
        <v>18</v>
      </c>
      <c r="C36" s="7">
        <v>4</v>
      </c>
      <c r="D36" s="7">
        <v>5</v>
      </c>
      <c r="E36" s="7">
        <v>3</v>
      </c>
      <c r="F36" s="7">
        <v>4</v>
      </c>
      <c r="G36" s="7">
        <v>4</v>
      </c>
      <c r="H36" s="7">
        <v>6</v>
      </c>
      <c r="I36" s="7">
        <v>7</v>
      </c>
      <c r="J36" s="7">
        <v>3</v>
      </c>
      <c r="K36" s="7">
        <v>4</v>
      </c>
      <c r="L36" s="29">
        <f>IF(COUNTBLANK(C36:K36)&gt;0,"",SUM(C36:K36))</f>
        <v>40</v>
      </c>
      <c r="M36" s="7"/>
      <c r="N36" s="7"/>
      <c r="O36" s="7"/>
      <c r="P36" s="9"/>
      <c r="Q36" s="9"/>
      <c r="R36" s="9"/>
      <c r="S36" s="9"/>
      <c r="T36" s="9"/>
      <c r="U36" s="9"/>
      <c r="V36" s="29" t="str">
        <f>IF(COUNTBLANK(M36:U36)&gt;0,"",SUM(M36:U36))</f>
        <v/>
      </c>
      <c r="W36" s="34">
        <f>IF(COUNT(L36,V36)&gt;0,SUM(L36,V36),0)</f>
        <v>40</v>
      </c>
    </row>
    <row r="37" spans="1:23" x14ac:dyDescent="0.2">
      <c r="A37" s="15">
        <v>3</v>
      </c>
      <c r="B37" s="46" t="s">
        <v>16</v>
      </c>
      <c r="C37" s="7">
        <v>4</v>
      </c>
      <c r="D37" s="7">
        <v>4</v>
      </c>
      <c r="E37" s="7">
        <v>3</v>
      </c>
      <c r="F37" s="7">
        <v>6</v>
      </c>
      <c r="G37" s="7">
        <v>4</v>
      </c>
      <c r="H37" s="7">
        <v>5</v>
      </c>
      <c r="I37" s="7">
        <v>7</v>
      </c>
      <c r="J37" s="7">
        <v>3</v>
      </c>
      <c r="K37" s="7">
        <v>6</v>
      </c>
      <c r="L37" s="29">
        <f>IF(COUNTBLANK(C37:K37)&gt;0,"",SUM(C37:K37))</f>
        <v>42</v>
      </c>
      <c r="M37" s="7"/>
      <c r="N37" s="7"/>
      <c r="O37" s="7"/>
      <c r="P37" s="9"/>
      <c r="Q37" s="9"/>
      <c r="R37" s="9"/>
      <c r="S37" s="9"/>
      <c r="T37" s="9"/>
      <c r="U37" s="9"/>
      <c r="V37" s="29" t="str">
        <f>IF(COUNTBLANK(M37:U37)&gt;0,"",SUM(M37:U37))</f>
        <v/>
      </c>
      <c r="W37" s="34">
        <f>IF(COUNT(L37,V37)&gt;0,SUM(L37,V37),0)</f>
        <v>42</v>
      </c>
    </row>
    <row r="38" spans="1:23" x14ac:dyDescent="0.2">
      <c r="A38" s="15">
        <v>4</v>
      </c>
      <c r="B38" s="46" t="s">
        <v>19</v>
      </c>
      <c r="C38" s="7">
        <v>4</v>
      </c>
      <c r="D38" s="7">
        <v>4</v>
      </c>
      <c r="E38" s="7">
        <v>4</v>
      </c>
      <c r="F38" s="7">
        <v>7</v>
      </c>
      <c r="G38" s="7">
        <v>5</v>
      </c>
      <c r="H38" s="7">
        <v>5</v>
      </c>
      <c r="I38" s="7">
        <v>6</v>
      </c>
      <c r="J38" s="7">
        <v>3</v>
      </c>
      <c r="K38" s="7">
        <v>5</v>
      </c>
      <c r="L38" s="29">
        <f>IF(COUNTBLANK(C38:K38)&gt;0,"",SUM(C38:K38))</f>
        <v>43</v>
      </c>
      <c r="M38" s="7"/>
      <c r="N38" s="7"/>
      <c r="O38" s="7"/>
      <c r="P38" s="9"/>
      <c r="Q38" s="9"/>
      <c r="R38" s="9"/>
      <c r="S38" s="9"/>
      <c r="T38" s="9"/>
      <c r="U38" s="9"/>
      <c r="V38" s="29" t="str">
        <f>IF(COUNTBLANK(M38:U38)&gt;0,"",SUM(M38:U38))</f>
        <v/>
      </c>
      <c r="W38" s="34">
        <f>IF(COUNT(L38,V38)&gt;0,SUM(L38,V38),0)</f>
        <v>43</v>
      </c>
    </row>
    <row r="39" spans="1:23" x14ac:dyDescent="0.2">
      <c r="A39" s="15">
        <v>5</v>
      </c>
      <c r="B39" s="46" t="s">
        <v>20</v>
      </c>
      <c r="C39" s="7">
        <v>5</v>
      </c>
      <c r="D39" s="7">
        <v>5</v>
      </c>
      <c r="E39" s="7">
        <v>5</v>
      </c>
      <c r="F39" s="7">
        <v>4</v>
      </c>
      <c r="G39" s="7">
        <v>4</v>
      </c>
      <c r="H39" s="7">
        <v>3</v>
      </c>
      <c r="I39" s="7">
        <v>5</v>
      </c>
      <c r="J39" s="7">
        <v>4</v>
      </c>
      <c r="K39" s="7">
        <v>4</v>
      </c>
      <c r="L39" s="29">
        <f>IF(COUNTBLANK(C39:K39)&gt;0,"",SUM(C39:K39))</f>
        <v>39</v>
      </c>
      <c r="M39" s="7"/>
      <c r="N39" s="7"/>
      <c r="O39" s="7"/>
      <c r="P39" s="9"/>
      <c r="Q39" s="9"/>
      <c r="R39" s="9"/>
      <c r="S39" s="9"/>
      <c r="T39" s="9"/>
      <c r="U39" s="9"/>
      <c r="V39" s="29" t="str">
        <f>IF(COUNTBLANK(M39:U39)&gt;0,"",SUM(M39:U39))</f>
        <v/>
      </c>
      <c r="W39" s="34">
        <f>IF(COUNT(L39,V39)&gt;0,SUM(L39,V39),0)</f>
        <v>39</v>
      </c>
    </row>
    <row r="40" spans="1:23" x14ac:dyDescent="0.2">
      <c r="A40" s="21"/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19">
        <f>(SUM(L35:L39))-(MAX(L35:L39))</f>
        <v>161</v>
      </c>
      <c r="M40" s="24"/>
      <c r="N40" s="25"/>
      <c r="O40" s="25"/>
      <c r="P40" s="25"/>
      <c r="Q40" s="25"/>
      <c r="R40" s="25"/>
      <c r="S40" s="25"/>
      <c r="T40" s="25"/>
      <c r="U40" s="25"/>
      <c r="V40" s="26"/>
      <c r="W40" s="37">
        <f>IF(COUNT(W35:W39)=5,(SUM(W35:W39))-(MAX(W35:W39)),(IF(COUNT(W35:W39)=4,SUM(W35:W39),IF(COUNTBLANK(W35:W39)&gt;0,SUM(W35:W39),"DQ"))))</f>
        <v>161</v>
      </c>
    </row>
    <row r="41" spans="1:23" x14ac:dyDescent="0.2">
      <c r="A41" s="47" t="s">
        <v>52</v>
      </c>
      <c r="B41" s="48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35"/>
    </row>
    <row r="42" spans="1:23" x14ac:dyDescent="0.2">
      <c r="A42" s="30" t="s">
        <v>0</v>
      </c>
      <c r="B42" s="31"/>
      <c r="C42" s="32">
        <v>1</v>
      </c>
      <c r="D42" s="32">
        <v>2</v>
      </c>
      <c r="E42" s="32">
        <v>3</v>
      </c>
      <c r="F42" s="32">
        <v>4</v>
      </c>
      <c r="G42" s="32">
        <v>5</v>
      </c>
      <c r="H42" s="32">
        <v>6</v>
      </c>
      <c r="I42" s="32">
        <v>7</v>
      </c>
      <c r="J42" s="32">
        <v>8</v>
      </c>
      <c r="K42" s="32">
        <v>9</v>
      </c>
      <c r="L42" s="32" t="s">
        <v>1</v>
      </c>
      <c r="M42" s="32">
        <v>10</v>
      </c>
      <c r="N42" s="32">
        <v>11</v>
      </c>
      <c r="O42" s="32">
        <v>12</v>
      </c>
      <c r="P42" s="32">
        <v>13</v>
      </c>
      <c r="Q42" s="32">
        <v>14</v>
      </c>
      <c r="R42" s="32">
        <v>15</v>
      </c>
      <c r="S42" s="32">
        <v>16</v>
      </c>
      <c r="T42" s="32">
        <v>17</v>
      </c>
      <c r="U42" s="32">
        <v>18</v>
      </c>
      <c r="V42" s="33" t="s">
        <v>2</v>
      </c>
      <c r="W42" s="36" t="s">
        <v>3</v>
      </c>
    </row>
    <row r="43" spans="1:23" x14ac:dyDescent="0.2">
      <c r="A43" s="15">
        <v>1</v>
      </c>
      <c r="B43" s="6" t="s">
        <v>39</v>
      </c>
      <c r="C43" s="7">
        <v>4</v>
      </c>
      <c r="D43" s="7">
        <v>6</v>
      </c>
      <c r="E43" s="7">
        <v>3</v>
      </c>
      <c r="F43" s="7">
        <v>5</v>
      </c>
      <c r="G43" s="7">
        <v>6</v>
      </c>
      <c r="H43" s="7">
        <v>5</v>
      </c>
      <c r="I43" s="7">
        <v>5</v>
      </c>
      <c r="J43" s="7">
        <v>5</v>
      </c>
      <c r="K43" s="7">
        <v>4</v>
      </c>
      <c r="L43" s="29">
        <f>IF(COUNTBLANK(C43:K43)&gt;0,"",SUM(C43:K43))</f>
        <v>43</v>
      </c>
      <c r="M43" s="7"/>
      <c r="N43" s="7"/>
      <c r="O43" s="7"/>
      <c r="P43" s="7"/>
      <c r="Q43" s="7"/>
      <c r="R43" s="7"/>
      <c r="S43" s="7"/>
      <c r="T43" s="7"/>
      <c r="U43" s="7"/>
      <c r="V43" s="29" t="str">
        <f>IF(COUNTBLANK(M43:U43)&gt;0,"",SUM(M43:U43))</f>
        <v/>
      </c>
      <c r="W43" s="34">
        <f>IF(COUNT(L43,V43)&gt;0,SUM(L43,V43),0)</f>
        <v>43</v>
      </c>
    </row>
    <row r="44" spans="1:23" x14ac:dyDescent="0.2">
      <c r="A44" s="15">
        <v>2</v>
      </c>
      <c r="B44" s="8" t="s">
        <v>40</v>
      </c>
      <c r="C44" s="7">
        <v>5</v>
      </c>
      <c r="D44" s="7">
        <v>5</v>
      </c>
      <c r="E44" s="7">
        <v>3</v>
      </c>
      <c r="F44" s="7">
        <v>6</v>
      </c>
      <c r="G44" s="7">
        <v>5</v>
      </c>
      <c r="H44" s="7">
        <v>5</v>
      </c>
      <c r="I44" s="7">
        <v>7</v>
      </c>
      <c r="J44" s="7">
        <v>6</v>
      </c>
      <c r="K44" s="7">
        <v>6</v>
      </c>
      <c r="L44" s="29">
        <f>IF(COUNTBLANK(C44:K44)&gt;0,"",SUM(C44:K44))</f>
        <v>48</v>
      </c>
      <c r="M44" s="7"/>
      <c r="N44" s="7"/>
      <c r="O44" s="7"/>
      <c r="P44" s="9"/>
      <c r="Q44" s="9"/>
      <c r="R44" s="9"/>
      <c r="S44" s="9"/>
      <c r="T44" s="9"/>
      <c r="U44" s="9"/>
      <c r="V44" s="29" t="str">
        <f>IF(COUNTBLANK(M44:U44)&gt;0,"",SUM(M44:U44))</f>
        <v/>
      </c>
      <c r="W44" s="34">
        <f>IF(COUNT(L44,V44)&gt;0,SUM(L44,V44),0)</f>
        <v>48</v>
      </c>
    </row>
    <row r="45" spans="1:23" x14ac:dyDescent="0.2">
      <c r="A45" s="15">
        <v>3</v>
      </c>
      <c r="B45" s="8" t="s">
        <v>41</v>
      </c>
      <c r="C45" s="7">
        <v>6</v>
      </c>
      <c r="D45" s="7">
        <v>6</v>
      </c>
      <c r="E45" s="7">
        <v>4</v>
      </c>
      <c r="F45" s="7">
        <v>6</v>
      </c>
      <c r="G45" s="7">
        <v>4</v>
      </c>
      <c r="H45" s="7">
        <v>3</v>
      </c>
      <c r="I45" s="7">
        <v>7</v>
      </c>
      <c r="J45" s="7">
        <v>4</v>
      </c>
      <c r="K45" s="7">
        <v>6</v>
      </c>
      <c r="L45" s="29">
        <f>IF(COUNTBLANK(C45:K45)&gt;0,"",SUM(C45:K45))</f>
        <v>46</v>
      </c>
      <c r="M45" s="7"/>
      <c r="N45" s="7"/>
      <c r="O45" s="7"/>
      <c r="P45" s="9"/>
      <c r="Q45" s="9"/>
      <c r="R45" s="9"/>
      <c r="S45" s="9"/>
      <c r="T45" s="9"/>
      <c r="U45" s="9"/>
      <c r="V45" s="29" t="str">
        <f>IF(COUNTBLANK(M45:U45)&gt;0,"",SUM(M45:U45))</f>
        <v/>
      </c>
      <c r="W45" s="34">
        <f>IF(COUNT(L45,V45)&gt;0,SUM(L45,V45),0)</f>
        <v>46</v>
      </c>
    </row>
    <row r="46" spans="1:23" x14ac:dyDescent="0.2">
      <c r="A46" s="15">
        <v>4</v>
      </c>
      <c r="B46" s="8" t="s">
        <v>42</v>
      </c>
      <c r="C46" s="7">
        <v>5</v>
      </c>
      <c r="D46" s="7">
        <v>4</v>
      </c>
      <c r="E46" s="7">
        <v>3</v>
      </c>
      <c r="F46" s="7">
        <v>8</v>
      </c>
      <c r="G46" s="7">
        <v>7</v>
      </c>
      <c r="H46" s="7">
        <v>7</v>
      </c>
      <c r="I46" s="7">
        <v>7</v>
      </c>
      <c r="J46" s="7">
        <v>4</v>
      </c>
      <c r="K46" s="7">
        <v>6</v>
      </c>
      <c r="L46" s="29">
        <f>IF(COUNTBLANK(C46:K46)&gt;0,"",SUM(C46:K46))</f>
        <v>51</v>
      </c>
      <c r="M46" s="7"/>
      <c r="N46" s="7"/>
      <c r="O46" s="7"/>
      <c r="P46" s="9"/>
      <c r="Q46" s="9"/>
      <c r="R46" s="9"/>
      <c r="S46" s="9"/>
      <c r="T46" s="9"/>
      <c r="U46" s="9"/>
      <c r="V46" s="29" t="str">
        <f>IF(COUNTBLANK(M46:U46)&gt;0,"",SUM(M46:U46))</f>
        <v/>
      </c>
      <c r="W46" s="34">
        <f>IF(COUNT(L46,V46)&gt;0,SUM(L46,V46),0)</f>
        <v>51</v>
      </c>
    </row>
    <row r="47" spans="1:23" x14ac:dyDescent="0.2">
      <c r="A47" s="15">
        <v>5</v>
      </c>
      <c r="B47" s="8" t="s">
        <v>43</v>
      </c>
      <c r="C47" s="7">
        <v>4</v>
      </c>
      <c r="D47" s="7">
        <v>6</v>
      </c>
      <c r="E47" s="7">
        <v>7</v>
      </c>
      <c r="F47" s="7">
        <v>8</v>
      </c>
      <c r="G47" s="7">
        <v>6</v>
      </c>
      <c r="H47" s="7">
        <v>6</v>
      </c>
      <c r="I47" s="7">
        <v>6</v>
      </c>
      <c r="J47" s="7">
        <v>4</v>
      </c>
      <c r="K47" s="7">
        <v>5</v>
      </c>
      <c r="L47" s="29">
        <f>IF(COUNTBLANK(C47:K47)&gt;0,"",SUM(C47:K47))</f>
        <v>52</v>
      </c>
      <c r="M47" s="7"/>
      <c r="N47" s="7"/>
      <c r="O47" s="7"/>
      <c r="P47" s="9"/>
      <c r="Q47" s="9"/>
      <c r="R47" s="9"/>
      <c r="S47" s="9"/>
      <c r="T47" s="9"/>
      <c r="U47" s="9"/>
      <c r="V47" s="29" t="str">
        <f>IF(COUNTBLANK(M47:U47)&gt;0,"",SUM(M47:U47))</f>
        <v/>
      </c>
      <c r="W47" s="34">
        <f>IF(COUNT(L47,V47)&gt;0,SUM(L47,V47),0)</f>
        <v>52</v>
      </c>
    </row>
    <row r="48" spans="1:23" x14ac:dyDescent="0.2">
      <c r="A48" s="21"/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19">
        <f>(SUM(L43:L47))-(MAX(L43:L47))</f>
        <v>188</v>
      </c>
      <c r="M48" s="24"/>
      <c r="N48" s="25"/>
      <c r="O48" s="25"/>
      <c r="P48" s="25"/>
      <c r="Q48" s="25"/>
      <c r="R48" s="25"/>
      <c r="S48" s="25"/>
      <c r="T48" s="25"/>
      <c r="U48" s="25"/>
      <c r="V48" s="26"/>
      <c r="W48" s="37">
        <f>IF(COUNT(W43:W47)=5,(SUM(W43:W47))-(MAX(W43:W47)),(IF(COUNT(W43:W47)=4,SUM(W43:W47),IF(COUNTBLANK(W43:W47)&gt;0,SUM(W43:W47),"DQ"))))</f>
        <v>188</v>
      </c>
    </row>
    <row r="49" spans="1:23" x14ac:dyDescent="0.2">
      <c r="A49" s="47" t="s">
        <v>44</v>
      </c>
      <c r="B49" s="48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35"/>
    </row>
    <row r="50" spans="1:23" x14ac:dyDescent="0.2">
      <c r="A50" s="30" t="s">
        <v>0</v>
      </c>
      <c r="B50" s="31"/>
      <c r="C50" s="32">
        <v>1</v>
      </c>
      <c r="D50" s="32">
        <v>2</v>
      </c>
      <c r="E50" s="32">
        <v>3</v>
      </c>
      <c r="F50" s="32">
        <v>4</v>
      </c>
      <c r="G50" s="32">
        <v>5</v>
      </c>
      <c r="H50" s="32">
        <v>6</v>
      </c>
      <c r="I50" s="32">
        <v>7</v>
      </c>
      <c r="J50" s="32">
        <v>8</v>
      </c>
      <c r="K50" s="32">
        <v>9</v>
      </c>
      <c r="L50" s="32" t="s">
        <v>1</v>
      </c>
      <c r="M50" s="32">
        <v>10</v>
      </c>
      <c r="N50" s="32">
        <v>11</v>
      </c>
      <c r="O50" s="32">
        <v>12</v>
      </c>
      <c r="P50" s="32">
        <v>13</v>
      </c>
      <c r="Q50" s="32">
        <v>14</v>
      </c>
      <c r="R50" s="32">
        <v>15</v>
      </c>
      <c r="S50" s="32">
        <v>16</v>
      </c>
      <c r="T50" s="32">
        <v>17</v>
      </c>
      <c r="U50" s="32">
        <v>18</v>
      </c>
      <c r="V50" s="33" t="s">
        <v>2</v>
      </c>
      <c r="W50" s="36" t="s">
        <v>3</v>
      </c>
    </row>
    <row r="51" spans="1:23" x14ac:dyDescent="0.2">
      <c r="A51" s="15">
        <v>1</v>
      </c>
      <c r="B51" s="6" t="s">
        <v>45</v>
      </c>
      <c r="C51" s="7">
        <v>5</v>
      </c>
      <c r="D51" s="7">
        <v>7</v>
      </c>
      <c r="E51" s="7">
        <v>5</v>
      </c>
      <c r="F51" s="7">
        <v>4</v>
      </c>
      <c r="G51" s="7">
        <v>4</v>
      </c>
      <c r="H51" s="7">
        <v>5</v>
      </c>
      <c r="I51" s="7">
        <v>5</v>
      </c>
      <c r="J51" s="7">
        <v>5</v>
      </c>
      <c r="K51" s="7">
        <v>3</v>
      </c>
      <c r="L51" s="29">
        <f>IF(COUNTBLANK(C51:K51)&gt;0,"",SUM(C51:K51))</f>
        <v>43</v>
      </c>
      <c r="M51" s="7"/>
      <c r="N51" s="7"/>
      <c r="O51" s="7"/>
      <c r="P51" s="7"/>
      <c r="Q51" s="7"/>
      <c r="R51" s="7"/>
      <c r="S51" s="7"/>
      <c r="T51" s="7"/>
      <c r="U51" s="7"/>
      <c r="V51" s="29" t="str">
        <f>IF(COUNTBLANK(M51:U51)&gt;0,"",SUM(M51:U51))</f>
        <v/>
      </c>
      <c r="W51" s="34">
        <f>IF(COUNT(L51,V51)&gt;0,SUM(L51,V51),0)</f>
        <v>43</v>
      </c>
    </row>
    <row r="52" spans="1:23" x14ac:dyDescent="0.2">
      <c r="A52" s="15">
        <v>2</v>
      </c>
      <c r="B52" s="8" t="s">
        <v>46</v>
      </c>
      <c r="C52" s="7">
        <v>4</v>
      </c>
      <c r="D52" s="7">
        <v>5</v>
      </c>
      <c r="E52" s="7">
        <v>4</v>
      </c>
      <c r="F52" s="7">
        <v>5</v>
      </c>
      <c r="G52" s="7">
        <v>5</v>
      </c>
      <c r="H52" s="7">
        <v>5</v>
      </c>
      <c r="I52" s="7">
        <v>5</v>
      </c>
      <c r="J52" s="7">
        <v>5</v>
      </c>
      <c r="K52" s="7">
        <v>10</v>
      </c>
      <c r="L52" s="29">
        <f>IF(COUNTBLANK(C52:K52)&gt;0,"",SUM(C52:K52))</f>
        <v>48</v>
      </c>
      <c r="M52" s="7"/>
      <c r="N52" s="7"/>
      <c r="O52" s="7"/>
      <c r="P52" s="9"/>
      <c r="Q52" s="9"/>
      <c r="R52" s="9"/>
      <c r="S52" s="9"/>
      <c r="T52" s="9"/>
      <c r="U52" s="9"/>
      <c r="V52" s="29" t="str">
        <f>IF(COUNTBLANK(M52:U52)&gt;0,"",SUM(M52:U52))</f>
        <v/>
      </c>
      <c r="W52" s="34">
        <f>IF(COUNT(L52,V52)&gt;0,SUM(L52,V52),0)</f>
        <v>48</v>
      </c>
    </row>
    <row r="53" spans="1:23" x14ac:dyDescent="0.2">
      <c r="A53" s="15">
        <v>3</v>
      </c>
      <c r="B53" s="8" t="s">
        <v>47</v>
      </c>
      <c r="C53" s="7">
        <v>5</v>
      </c>
      <c r="D53" s="7">
        <v>5</v>
      </c>
      <c r="E53" s="7">
        <v>5</v>
      </c>
      <c r="F53" s="7">
        <v>5</v>
      </c>
      <c r="G53" s="7">
        <v>6</v>
      </c>
      <c r="H53" s="7">
        <v>5</v>
      </c>
      <c r="I53" s="7">
        <v>8</v>
      </c>
      <c r="J53" s="7">
        <v>6</v>
      </c>
      <c r="K53" s="7">
        <v>4</v>
      </c>
      <c r="L53" s="29">
        <f>IF(COUNTBLANK(C53:K53)&gt;0,"",SUM(C53:K53))</f>
        <v>49</v>
      </c>
      <c r="M53" s="7"/>
      <c r="N53" s="7"/>
      <c r="O53" s="7"/>
      <c r="P53" s="9"/>
      <c r="Q53" s="9"/>
      <c r="R53" s="9"/>
      <c r="S53" s="9"/>
      <c r="T53" s="9"/>
      <c r="U53" s="9"/>
      <c r="V53" s="29" t="str">
        <f>IF(COUNTBLANK(M53:U53)&gt;0,"",SUM(M53:U53))</f>
        <v/>
      </c>
      <c r="W53" s="34">
        <f>IF(COUNT(L53,V53)&gt;0,SUM(L53,V53),0)</f>
        <v>49</v>
      </c>
    </row>
    <row r="54" spans="1:23" x14ac:dyDescent="0.2">
      <c r="A54" s="15">
        <v>4</v>
      </c>
      <c r="B54" s="8" t="s">
        <v>48</v>
      </c>
      <c r="C54" s="7">
        <v>9</v>
      </c>
      <c r="D54" s="7">
        <v>7</v>
      </c>
      <c r="E54" s="7">
        <v>4</v>
      </c>
      <c r="F54" s="7">
        <v>6</v>
      </c>
      <c r="G54" s="7">
        <v>5</v>
      </c>
      <c r="H54" s="7">
        <v>5</v>
      </c>
      <c r="I54" s="7">
        <v>5</v>
      </c>
      <c r="J54" s="7">
        <v>4</v>
      </c>
      <c r="K54" s="7">
        <v>6</v>
      </c>
      <c r="L54" s="29">
        <f>IF(COUNTBLANK(C54:K54)&gt;0,"",SUM(C54:K54))</f>
        <v>51</v>
      </c>
      <c r="M54" s="7"/>
      <c r="N54" s="7"/>
      <c r="O54" s="7"/>
      <c r="P54" s="9"/>
      <c r="Q54" s="9"/>
      <c r="R54" s="9"/>
      <c r="S54" s="9"/>
      <c r="T54" s="9"/>
      <c r="U54" s="9"/>
      <c r="V54" s="29" t="str">
        <f>IF(COUNTBLANK(M54:U54)&gt;0,"",SUM(M54:U54))</f>
        <v/>
      </c>
      <c r="W54" s="34">
        <f>IF(COUNT(L54,V54)&gt;0,SUM(L54,V54),0)</f>
        <v>51</v>
      </c>
    </row>
    <row r="55" spans="1:23" x14ac:dyDescent="0.2">
      <c r="A55" s="15">
        <v>5</v>
      </c>
      <c r="B55" s="8" t="s">
        <v>49</v>
      </c>
      <c r="C55" s="7">
        <v>8</v>
      </c>
      <c r="D55" s="7">
        <v>9</v>
      </c>
      <c r="E55" s="7">
        <v>5</v>
      </c>
      <c r="F55" s="7">
        <v>8</v>
      </c>
      <c r="G55" s="7">
        <v>4</v>
      </c>
      <c r="H55" s="7">
        <v>4</v>
      </c>
      <c r="I55" s="7">
        <v>7</v>
      </c>
      <c r="J55" s="7">
        <v>4</v>
      </c>
      <c r="K55" s="7">
        <v>5</v>
      </c>
      <c r="L55" s="29">
        <f>IF(COUNTBLANK(C55:K55)&gt;0,"",SUM(C55:K55))</f>
        <v>54</v>
      </c>
      <c r="M55" s="7"/>
      <c r="N55" s="7"/>
      <c r="O55" s="7"/>
      <c r="P55" s="9"/>
      <c r="Q55" s="9"/>
      <c r="R55" s="9"/>
      <c r="S55" s="9"/>
      <c r="T55" s="9"/>
      <c r="U55" s="9"/>
      <c r="V55" s="29" t="str">
        <f>IF(COUNTBLANK(M55:U55)&gt;0,"",SUM(M55:U55))</f>
        <v/>
      </c>
      <c r="W55" s="34">
        <f>IF(COUNT(L55,V55)&gt;0,SUM(L55,V55),0)</f>
        <v>54</v>
      </c>
    </row>
    <row r="56" spans="1:23" x14ac:dyDescent="0.2">
      <c r="A56" s="21"/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19">
        <f>(SUM(L51:L55))-(MAX(L51:L55))</f>
        <v>191</v>
      </c>
      <c r="M56" s="24"/>
      <c r="N56" s="25"/>
      <c r="O56" s="25"/>
      <c r="P56" s="25"/>
      <c r="Q56" s="25"/>
      <c r="R56" s="25"/>
      <c r="S56" s="25"/>
      <c r="T56" s="25"/>
      <c r="U56" s="25"/>
      <c r="V56" s="26"/>
      <c r="W56" s="37">
        <f>IF(COUNT(W51:W55)=5,(SUM(W51:W55))-(MAX(W51:W55)),(IF(COUNT(W51:W55)=4,SUM(W51:W55),IF(COUNTBLANK(W51:W55)&gt;0,SUM(W51:W55),"DQ"))))</f>
        <v>191</v>
      </c>
    </row>
    <row r="57" spans="1:23" x14ac:dyDescent="0.2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23" x14ac:dyDescent="0.2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23" x14ac:dyDescent="0.2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23" x14ac:dyDescent="0.2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23" x14ac:dyDescent="0.2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23" x14ac:dyDescent="0.2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23" x14ac:dyDescent="0.2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23" x14ac:dyDescent="0.2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3:15" x14ac:dyDescent="0.2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3:15" x14ac:dyDescent="0.2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3:15" x14ac:dyDescent="0.2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3:15" x14ac:dyDescent="0.2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3:15" x14ac:dyDescent="0.2"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3:15" x14ac:dyDescent="0.2"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3:15" x14ac:dyDescent="0.2"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3:15" x14ac:dyDescent="0.2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3:15" x14ac:dyDescent="0.2"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3:15" x14ac:dyDescent="0.2"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3:15" x14ac:dyDescent="0.2"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3:15" x14ac:dyDescent="0.2"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3:15" x14ac:dyDescent="0.2"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3:15" x14ac:dyDescent="0.2"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3:15" x14ac:dyDescent="0.2"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3:15" x14ac:dyDescent="0.2"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3:15" x14ac:dyDescent="0.2"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3:15" x14ac:dyDescent="0.2"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3:15" x14ac:dyDescent="0.2"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3:15" x14ac:dyDescent="0.2"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spans="3:15" x14ac:dyDescent="0.2"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3:15" x14ac:dyDescent="0.2"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3:15" x14ac:dyDescent="0.2"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3:15" x14ac:dyDescent="0.2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3:15" x14ac:dyDescent="0.2"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3:15" x14ac:dyDescent="0.2"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3:15" x14ac:dyDescent="0.2"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</row>
    <row r="92" spans="3:15" x14ac:dyDescent="0.2"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</row>
    <row r="93" spans="3:15" x14ac:dyDescent="0.2"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3:15" x14ac:dyDescent="0.2"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3:15" x14ac:dyDescent="0.2"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3:15" x14ac:dyDescent="0.2"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3:15" x14ac:dyDescent="0.2"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</row>
    <row r="98" spans="3:15" x14ac:dyDescent="0.2"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</row>
    <row r="99" spans="3:15" x14ac:dyDescent="0.2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</row>
    <row r="100" spans="3:15" x14ac:dyDescent="0.2"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</row>
    <row r="101" spans="3:15" x14ac:dyDescent="0.2"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</row>
    <row r="102" spans="3:15" x14ac:dyDescent="0.2"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</row>
    <row r="103" spans="3:15" x14ac:dyDescent="0.2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</row>
    <row r="104" spans="3:15" x14ac:dyDescent="0.2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</row>
    <row r="105" spans="3:15" x14ac:dyDescent="0.2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</row>
    <row r="106" spans="3:15" x14ac:dyDescent="0.2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</row>
    <row r="107" spans="3:15" x14ac:dyDescent="0.2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</row>
    <row r="108" spans="3:15" x14ac:dyDescent="0.2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3:15" x14ac:dyDescent="0.2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3:15" x14ac:dyDescent="0.2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</row>
    <row r="111" spans="3:15" x14ac:dyDescent="0.2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</row>
    <row r="112" spans="3:15" x14ac:dyDescent="0.2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</row>
    <row r="113" spans="3:15" x14ac:dyDescent="0.2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</row>
    <row r="114" spans="3:15" x14ac:dyDescent="0.2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</row>
    <row r="115" spans="3:15" x14ac:dyDescent="0.2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</row>
    <row r="116" spans="3:15" x14ac:dyDescent="0.2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</row>
    <row r="117" spans="3:15" x14ac:dyDescent="0.2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</row>
    <row r="118" spans="3:15" x14ac:dyDescent="0.2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</row>
    <row r="119" spans="3:15" x14ac:dyDescent="0.2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</row>
    <row r="120" spans="3:15" x14ac:dyDescent="0.2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</row>
    <row r="121" spans="3:15" x14ac:dyDescent="0.2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</row>
    <row r="122" spans="3:15" x14ac:dyDescent="0.2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</row>
    <row r="123" spans="3:15" x14ac:dyDescent="0.2"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</row>
    <row r="124" spans="3:15" x14ac:dyDescent="0.2"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</row>
    <row r="125" spans="3:15" x14ac:dyDescent="0.2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</row>
    <row r="126" spans="3:15" x14ac:dyDescent="0.2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</row>
    <row r="127" spans="3:15" x14ac:dyDescent="0.2"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</row>
    <row r="128" spans="3:15" x14ac:dyDescent="0.2"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</row>
    <row r="129" spans="3:15" x14ac:dyDescent="0.2"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3:15" x14ac:dyDescent="0.2"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</row>
    <row r="131" spans="3:15" x14ac:dyDescent="0.2"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</row>
    <row r="132" spans="3:15" x14ac:dyDescent="0.2"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</row>
    <row r="133" spans="3:15" x14ac:dyDescent="0.2"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</row>
    <row r="134" spans="3:15" x14ac:dyDescent="0.2"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</row>
    <row r="135" spans="3:15" x14ac:dyDescent="0.2"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3:15" x14ac:dyDescent="0.2"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3:15" x14ac:dyDescent="0.2"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</row>
    <row r="138" spans="3:15" x14ac:dyDescent="0.2"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</row>
    <row r="139" spans="3:15" x14ac:dyDescent="0.2"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</row>
    <row r="140" spans="3:15" x14ac:dyDescent="0.2"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3:15" x14ac:dyDescent="0.2"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3:15" x14ac:dyDescent="0.2"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</row>
    <row r="143" spans="3:15" x14ac:dyDescent="0.2"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</row>
    <row r="144" spans="3:15" x14ac:dyDescent="0.2"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</row>
    <row r="145" spans="3:15" x14ac:dyDescent="0.2"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3:15" x14ac:dyDescent="0.2"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3:15" x14ac:dyDescent="0.2"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3:15" x14ac:dyDescent="0.2"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3:15" x14ac:dyDescent="0.2"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</row>
    <row r="150" spans="3:15" x14ac:dyDescent="0.2"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</row>
    <row r="151" spans="3:15" x14ac:dyDescent="0.2"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3:15" x14ac:dyDescent="0.2"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</row>
    <row r="153" spans="3:15" x14ac:dyDescent="0.2"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3:15" x14ac:dyDescent="0.2"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</row>
    <row r="155" spans="3:15" x14ac:dyDescent="0.2"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</row>
    <row r="156" spans="3:15" x14ac:dyDescent="0.2"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</row>
    <row r="157" spans="3:15" x14ac:dyDescent="0.2"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3:15" x14ac:dyDescent="0.2"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</row>
    <row r="159" spans="3:15" x14ac:dyDescent="0.2"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</row>
    <row r="160" spans="3:15" x14ac:dyDescent="0.2"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3:15" x14ac:dyDescent="0.2"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</row>
    <row r="162" spans="3:15" x14ac:dyDescent="0.2"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</row>
    <row r="163" spans="3:15" x14ac:dyDescent="0.2"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3:15" x14ac:dyDescent="0.2"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3:15" x14ac:dyDescent="0.2"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</row>
    <row r="166" spans="3:15" x14ac:dyDescent="0.2"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</row>
    <row r="167" spans="3:15" x14ac:dyDescent="0.2"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</row>
    <row r="168" spans="3:15" x14ac:dyDescent="0.2"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3:15" x14ac:dyDescent="0.2"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</row>
    <row r="170" spans="3:15" x14ac:dyDescent="0.2"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</row>
    <row r="171" spans="3:15" x14ac:dyDescent="0.2"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</row>
    <row r="172" spans="3:15" x14ac:dyDescent="0.2"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</row>
    <row r="173" spans="3:15" x14ac:dyDescent="0.2"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</row>
    <row r="174" spans="3:15" x14ac:dyDescent="0.2"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</row>
    <row r="175" spans="3:15" x14ac:dyDescent="0.2"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3:15" x14ac:dyDescent="0.2"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</row>
    <row r="177" spans="3:15" x14ac:dyDescent="0.2"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3:15" x14ac:dyDescent="0.2"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</row>
    <row r="179" spans="3:15" x14ac:dyDescent="0.2"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3:15" x14ac:dyDescent="0.2"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3:15" x14ac:dyDescent="0.2"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3:15" x14ac:dyDescent="0.2"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</row>
    <row r="183" spans="3:15" x14ac:dyDescent="0.2"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3:15" x14ac:dyDescent="0.2"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</row>
    <row r="185" spans="3:15" x14ac:dyDescent="0.2"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</row>
    <row r="186" spans="3:15" x14ac:dyDescent="0.2"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3:15" x14ac:dyDescent="0.2"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3:15" x14ac:dyDescent="0.2"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3:15" x14ac:dyDescent="0.2"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3:15" x14ac:dyDescent="0.2"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</row>
    <row r="191" spans="3:15" x14ac:dyDescent="0.2"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3:15" x14ac:dyDescent="0.2"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3:15" x14ac:dyDescent="0.2"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</row>
    <row r="194" spans="3:15" x14ac:dyDescent="0.2"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3:15" x14ac:dyDescent="0.2"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</row>
    <row r="196" spans="3:15" x14ac:dyDescent="0.2"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</row>
    <row r="197" spans="3:15" x14ac:dyDescent="0.2"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3:15" x14ac:dyDescent="0.2"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</row>
    <row r="199" spans="3:15" x14ac:dyDescent="0.2"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</row>
    <row r="200" spans="3:15" x14ac:dyDescent="0.2"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3:15" x14ac:dyDescent="0.2"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</row>
    <row r="202" spans="3:15" x14ac:dyDescent="0.2"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</row>
    <row r="203" spans="3:15" x14ac:dyDescent="0.2"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</row>
    <row r="204" spans="3:15" x14ac:dyDescent="0.2"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</row>
    <row r="205" spans="3:15" x14ac:dyDescent="0.2"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3:15" x14ac:dyDescent="0.2"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</row>
    <row r="207" spans="3:15" x14ac:dyDescent="0.2"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3:15" x14ac:dyDescent="0.2"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</row>
    <row r="209" spans="3:15" x14ac:dyDescent="0.2"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</row>
    <row r="210" spans="3:15" x14ac:dyDescent="0.2"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</row>
    <row r="211" spans="3:15" x14ac:dyDescent="0.2"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3:15" x14ac:dyDescent="0.2"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3:15" x14ac:dyDescent="0.2"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</row>
    <row r="214" spans="3:15" x14ac:dyDescent="0.2"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3:15" x14ac:dyDescent="0.2"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3:15" x14ac:dyDescent="0.2"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3:15" x14ac:dyDescent="0.2"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</row>
    <row r="218" spans="3:15" x14ac:dyDescent="0.2"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</row>
    <row r="219" spans="3:15" x14ac:dyDescent="0.2"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</row>
    <row r="220" spans="3:15" x14ac:dyDescent="0.2"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</row>
    <row r="221" spans="3:15" x14ac:dyDescent="0.2"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</row>
    <row r="222" spans="3:15" x14ac:dyDescent="0.2"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3:15" x14ac:dyDescent="0.2"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3:15" x14ac:dyDescent="0.2"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</row>
    <row r="225" spans="3:15" x14ac:dyDescent="0.2"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</row>
    <row r="226" spans="3:15" x14ac:dyDescent="0.2"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</row>
    <row r="227" spans="3:15" x14ac:dyDescent="0.2"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</row>
    <row r="228" spans="3:15" x14ac:dyDescent="0.2"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3:15" x14ac:dyDescent="0.2"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</row>
    <row r="230" spans="3:15" x14ac:dyDescent="0.2"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</row>
    <row r="231" spans="3:15" x14ac:dyDescent="0.2"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</row>
    <row r="232" spans="3:15" x14ac:dyDescent="0.2"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3:15" x14ac:dyDescent="0.2"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</row>
    <row r="234" spans="3:15" x14ac:dyDescent="0.2"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</row>
    <row r="235" spans="3:15" x14ac:dyDescent="0.2"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3:15" x14ac:dyDescent="0.2"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</row>
    <row r="237" spans="3:15" x14ac:dyDescent="0.2"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</row>
    <row r="238" spans="3:15" x14ac:dyDescent="0.2"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3:15" x14ac:dyDescent="0.2"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</row>
    <row r="240" spans="3:15" x14ac:dyDescent="0.2"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</row>
    <row r="241" spans="3:15" x14ac:dyDescent="0.2"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3:15" x14ac:dyDescent="0.2"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</row>
    <row r="243" spans="3:15" x14ac:dyDescent="0.2"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</row>
    <row r="244" spans="3:15" x14ac:dyDescent="0.2"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3:15" x14ac:dyDescent="0.2"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</row>
    <row r="246" spans="3:15" x14ac:dyDescent="0.2"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</row>
    <row r="247" spans="3:15" x14ac:dyDescent="0.2"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</row>
    <row r="248" spans="3:15" x14ac:dyDescent="0.2"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3:15" x14ac:dyDescent="0.2"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</row>
    <row r="250" spans="3:15" x14ac:dyDescent="0.2"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3:15" x14ac:dyDescent="0.2"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</row>
    <row r="252" spans="3:15" x14ac:dyDescent="0.2"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</row>
    <row r="253" spans="3:15" x14ac:dyDescent="0.2"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</row>
    <row r="254" spans="3:15" x14ac:dyDescent="0.2"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</row>
    <row r="255" spans="3:15" x14ac:dyDescent="0.2"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3:15" x14ac:dyDescent="0.2"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</row>
    <row r="257" spans="3:15" x14ac:dyDescent="0.2"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</row>
    <row r="258" spans="3:15" x14ac:dyDescent="0.2"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</row>
    <row r="259" spans="3:15" x14ac:dyDescent="0.2"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</row>
    <row r="260" spans="3:15" x14ac:dyDescent="0.2"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3:15" x14ac:dyDescent="0.2"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</row>
    <row r="262" spans="3:15" x14ac:dyDescent="0.2"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</row>
    <row r="263" spans="3:15" x14ac:dyDescent="0.2"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</row>
    <row r="264" spans="3:15" x14ac:dyDescent="0.2"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</row>
    <row r="265" spans="3:15" x14ac:dyDescent="0.2"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</row>
    <row r="266" spans="3:15" x14ac:dyDescent="0.2"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3:15" x14ac:dyDescent="0.2"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</row>
    <row r="268" spans="3:15" x14ac:dyDescent="0.2"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3:15" x14ac:dyDescent="0.2"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</row>
    <row r="270" spans="3:15" x14ac:dyDescent="0.2"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</row>
    <row r="271" spans="3:15" x14ac:dyDescent="0.2"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</row>
    <row r="272" spans="3:15" x14ac:dyDescent="0.2"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</row>
    <row r="273" spans="3:15" x14ac:dyDescent="0.2"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</row>
    <row r="274" spans="3:15" x14ac:dyDescent="0.2"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</row>
    <row r="275" spans="3:15" x14ac:dyDescent="0.2"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3:15" x14ac:dyDescent="0.2"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</row>
    <row r="277" spans="3:15" x14ac:dyDescent="0.2"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</row>
    <row r="278" spans="3:15" x14ac:dyDescent="0.2"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3:15" x14ac:dyDescent="0.2"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</row>
    <row r="280" spans="3:15" x14ac:dyDescent="0.2"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</row>
    <row r="281" spans="3:15" x14ac:dyDescent="0.2"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3:15" x14ac:dyDescent="0.2"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</row>
    <row r="283" spans="3:15" x14ac:dyDescent="0.2"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3:15" x14ac:dyDescent="0.2"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3:15" x14ac:dyDescent="0.2"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</row>
    <row r="286" spans="3:15" x14ac:dyDescent="0.2"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</row>
    <row r="287" spans="3:15" x14ac:dyDescent="0.2"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3:15" x14ac:dyDescent="0.2"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</row>
    <row r="289" spans="3:15" x14ac:dyDescent="0.2"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3:15" x14ac:dyDescent="0.2"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</row>
    <row r="291" spans="3:15" x14ac:dyDescent="0.2"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</row>
    <row r="292" spans="3:15" x14ac:dyDescent="0.2"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</row>
    <row r="293" spans="3:15" x14ac:dyDescent="0.2"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3:15" x14ac:dyDescent="0.2"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3:15" x14ac:dyDescent="0.2"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</row>
    <row r="296" spans="3:15" x14ac:dyDescent="0.2"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</row>
    <row r="297" spans="3:15" x14ac:dyDescent="0.2"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3:15" x14ac:dyDescent="0.2"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</row>
    <row r="299" spans="3:15" x14ac:dyDescent="0.2"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3:15" x14ac:dyDescent="0.2"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3:15" x14ac:dyDescent="0.2"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</row>
    <row r="302" spans="3:15" x14ac:dyDescent="0.2"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</row>
    <row r="303" spans="3:15" x14ac:dyDescent="0.2"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</row>
    <row r="304" spans="3:15" x14ac:dyDescent="0.2"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</row>
    <row r="305" spans="3:15" x14ac:dyDescent="0.2"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</row>
    <row r="306" spans="3:15" x14ac:dyDescent="0.2"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</row>
    <row r="307" spans="3:15" x14ac:dyDescent="0.2"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</row>
    <row r="308" spans="3:15" x14ac:dyDescent="0.2"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3:15" x14ac:dyDescent="0.2"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</row>
    <row r="310" spans="3:15" x14ac:dyDescent="0.2"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</row>
    <row r="311" spans="3:15" x14ac:dyDescent="0.2"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</row>
    <row r="312" spans="3:15" x14ac:dyDescent="0.2"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</row>
    <row r="313" spans="3:15" x14ac:dyDescent="0.2"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3:15" x14ac:dyDescent="0.2"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</row>
    <row r="315" spans="3:15" x14ac:dyDescent="0.2"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3:15" x14ac:dyDescent="0.2"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</row>
    <row r="317" spans="3:15" x14ac:dyDescent="0.2"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</row>
    <row r="318" spans="3:15" x14ac:dyDescent="0.2"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</row>
    <row r="319" spans="3:15" x14ac:dyDescent="0.2"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</row>
    <row r="320" spans="3:15" x14ac:dyDescent="0.2"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3:15" x14ac:dyDescent="0.2"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</row>
    <row r="322" spans="3:15" x14ac:dyDescent="0.2"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</row>
    <row r="323" spans="3:15" x14ac:dyDescent="0.2"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</row>
    <row r="324" spans="3:15" x14ac:dyDescent="0.2"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</row>
    <row r="325" spans="3:15" x14ac:dyDescent="0.2"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</row>
    <row r="326" spans="3:15" x14ac:dyDescent="0.2"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</row>
    <row r="327" spans="3:15" x14ac:dyDescent="0.2"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</row>
    <row r="328" spans="3:15" x14ac:dyDescent="0.2"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</row>
    <row r="329" spans="3:15" x14ac:dyDescent="0.2"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</row>
    <row r="330" spans="3:15" x14ac:dyDescent="0.2"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</row>
    <row r="331" spans="3:15" x14ac:dyDescent="0.2"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</row>
    <row r="332" spans="3:15" x14ac:dyDescent="0.2"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</row>
    <row r="333" spans="3:15" x14ac:dyDescent="0.2"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</row>
    <row r="334" spans="3:15" x14ac:dyDescent="0.2"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3:15" x14ac:dyDescent="0.2"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3:15" x14ac:dyDescent="0.2"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</row>
    <row r="337" spans="3:15" x14ac:dyDescent="0.2"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</row>
    <row r="338" spans="3:15" x14ac:dyDescent="0.2"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</row>
    <row r="339" spans="3:15" x14ac:dyDescent="0.2"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</row>
    <row r="340" spans="3:15" x14ac:dyDescent="0.2"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</row>
    <row r="341" spans="3:15" x14ac:dyDescent="0.2"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</row>
    <row r="342" spans="3:15" x14ac:dyDescent="0.2"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3:15" x14ac:dyDescent="0.2"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</row>
    <row r="344" spans="3:15" x14ac:dyDescent="0.2"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</row>
    <row r="345" spans="3:15" x14ac:dyDescent="0.2"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</row>
    <row r="346" spans="3:15" x14ac:dyDescent="0.2"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</row>
    <row r="347" spans="3:15" x14ac:dyDescent="0.2"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3:15" x14ac:dyDescent="0.2"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3:15" x14ac:dyDescent="0.2"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</row>
    <row r="350" spans="3:15" x14ac:dyDescent="0.2"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</row>
    <row r="351" spans="3:15" x14ac:dyDescent="0.2"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3:15" x14ac:dyDescent="0.2"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</row>
    <row r="353" spans="3:15" x14ac:dyDescent="0.2"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3:15" x14ac:dyDescent="0.2"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3:15" x14ac:dyDescent="0.2"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</row>
    <row r="356" spans="3:15" x14ac:dyDescent="0.2"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</row>
    <row r="357" spans="3:15" x14ac:dyDescent="0.2"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</row>
    <row r="358" spans="3:15" x14ac:dyDescent="0.2"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</row>
    <row r="359" spans="3:15" x14ac:dyDescent="0.2"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3:15" x14ac:dyDescent="0.2"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</row>
    <row r="361" spans="3:15" x14ac:dyDescent="0.2"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</row>
    <row r="362" spans="3:15" x14ac:dyDescent="0.2"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3:15" x14ac:dyDescent="0.2"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</row>
    <row r="364" spans="3:15" x14ac:dyDescent="0.2"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3:15" x14ac:dyDescent="0.2"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</row>
    <row r="366" spans="3:15" x14ac:dyDescent="0.2"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</row>
  </sheetData>
  <mergeCells count="11">
    <mergeCell ref="B1:L1"/>
    <mergeCell ref="B3:L3"/>
    <mergeCell ref="B5:L5"/>
    <mergeCell ref="B4:L4"/>
    <mergeCell ref="B2:L2"/>
    <mergeCell ref="A49:B49"/>
    <mergeCell ref="A9:B9"/>
    <mergeCell ref="A17:B17"/>
    <mergeCell ref="A25:B25"/>
    <mergeCell ref="A33:B33"/>
    <mergeCell ref="A41:B41"/>
  </mergeCells>
  <phoneticPr fontId="0" type="noConversion"/>
  <printOptions headings="1" gridLines="1"/>
  <pageMargins left="0.3" right="0.75" top="0.74" bottom="0.62" header="0.2" footer="0.2"/>
  <pageSetup scale="93" orientation="portrait" r:id="rId1"/>
  <headerFooter alignWithMargins="0">
    <oddFooter>&amp;L&amp;1#&amp;"Calibri"&amp;10&amp;K000000Internal Communication: For internal &amp; partner use only.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topLeftCell="B1" workbookViewId="0">
      <pane ySplit="1" topLeftCell="A2" activePane="bottomLeft" state="frozen"/>
      <selection pane="bottomLeft" activeCell="H13" sqref="H13"/>
    </sheetView>
  </sheetViews>
  <sheetFormatPr defaultColWidth="8.42578125" defaultRowHeight="12.75" x14ac:dyDescent="0.2"/>
  <cols>
    <col min="1" max="1" width="6.42578125" style="16" hidden="1" customWidth="1"/>
    <col min="2" max="2" width="20.7109375" customWidth="1"/>
    <col min="3" max="3" width="9.140625" style="5" bestFit="1" customWidth="1"/>
  </cols>
  <sheetData>
    <row r="1" spans="1:3" s="3" customFormat="1" x14ac:dyDescent="0.2">
      <c r="A1" s="4" t="s">
        <v>6</v>
      </c>
      <c r="B1" s="3" t="s">
        <v>4</v>
      </c>
      <c r="C1" s="4" t="s">
        <v>5</v>
      </c>
    </row>
    <row r="2" spans="1:3" x14ac:dyDescent="0.2">
      <c r="A2" s="16">
        <v>1</v>
      </c>
      <c r="B2" t="str">
        <f>IF('Automatic Scoresheet'!W40&gt;0,'Automatic Scoresheet'!A33,"")</f>
        <v xml:space="preserve">Kohler </v>
      </c>
      <c r="C2" s="5">
        <f>IF(COUNTBLANK(B2)=0,'Automatic Scoresheet'!W40,"")</f>
        <v>161</v>
      </c>
    </row>
    <row r="3" spans="1:3" x14ac:dyDescent="0.2">
      <c r="A3" s="16">
        <v>4</v>
      </c>
      <c r="B3" t="str">
        <f>IF('Automatic Scoresheet'!W48&gt;0,'Automatic Scoresheet'!A41,"")</f>
        <v>Oostburg</v>
      </c>
      <c r="C3" s="5">
        <f>IF(COUNTBLANK(B3)=0,'Automatic Scoresheet'!W48,"")</f>
        <v>188</v>
      </c>
    </row>
    <row r="4" spans="1:3" x14ac:dyDescent="0.2">
      <c r="A4" s="16">
        <v>6</v>
      </c>
      <c r="B4" t="str">
        <f>IF('Automatic Scoresheet'!W56&gt;0,'Automatic Scoresheet'!A49,"")</f>
        <v>Sheboygan Christian</v>
      </c>
      <c r="C4" s="5">
        <f>IF(COUNTBLANK(B4)=0,'Automatic Scoresheet'!W56,"")</f>
        <v>191</v>
      </c>
    </row>
    <row r="5" spans="1:3" x14ac:dyDescent="0.2">
      <c r="A5" s="16">
        <v>8</v>
      </c>
      <c r="B5" t="str">
        <f>IF('Automatic Scoresheet'!W32&gt;0,'Automatic Scoresheet'!A25,"")</f>
        <v>Random Lake</v>
      </c>
      <c r="C5" s="5">
        <f>IF(COUNTBLANK(B5)=0,'Automatic Scoresheet'!W32,"")</f>
        <v>219</v>
      </c>
    </row>
    <row r="6" spans="1:3" x14ac:dyDescent="0.2">
      <c r="A6" s="16">
        <v>9</v>
      </c>
      <c r="B6" t="str">
        <f>IF('Automatic Scoresheet'!W16&gt;0,'Automatic Scoresheet'!A9,"")</f>
        <v>Ozaukee</v>
      </c>
      <c r="C6" s="5">
        <f>IF(COUNTBLANK(B6)=0,'Automatic Scoresheet'!W16,"")</f>
        <v>221</v>
      </c>
    </row>
    <row r="7" spans="1:3" x14ac:dyDescent="0.2">
      <c r="A7" s="16">
        <v>12</v>
      </c>
      <c r="B7" t="str">
        <f>IF('Automatic Scoresheet'!W24&gt;0,'Automatic Scoresheet'!A17,"")</f>
        <v>Cedar Grove -Belgium</v>
      </c>
      <c r="C7" s="5">
        <f>IF(COUNTBLANK(B7)=0,'Automatic Scoresheet'!W24,"")</f>
        <v>253</v>
      </c>
    </row>
  </sheetData>
  <sortState xmlns:xlrd2="http://schemas.microsoft.com/office/spreadsheetml/2017/richdata2" ref="B2:C7">
    <sortCondition ref="C2:C7"/>
  </sortState>
  <phoneticPr fontId="0" type="noConversion"/>
  <printOptions headings="1"/>
  <pageMargins left="0.75" right="0.75" top="1" bottom="1" header="0.5" footer="0.5"/>
  <pageSetup orientation="portrait" verticalDpi="598" r:id="rId1"/>
  <headerFooter alignWithMargins="0">
    <oddFooter>&amp;L&amp;1#&amp;"Calibri"&amp;10&amp;K000000Internal Communication: For internal &amp; partner use only.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4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15" sqref="I15"/>
    </sheetView>
  </sheetViews>
  <sheetFormatPr defaultColWidth="8.42578125" defaultRowHeight="12.75" x14ac:dyDescent="0.2"/>
  <cols>
    <col min="1" max="1" width="4.85546875" style="16" hidden="1" customWidth="1"/>
    <col min="2" max="3" width="20.7109375" customWidth="1"/>
    <col min="4" max="4" width="9.140625" style="5" bestFit="1" customWidth="1"/>
  </cols>
  <sheetData>
    <row r="1" spans="1:4" s="3" customFormat="1" x14ac:dyDescent="0.2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x14ac:dyDescent="0.2">
      <c r="A2" s="14">
        <v>1</v>
      </c>
      <c r="B2" t="str">
        <f>IF('Automatic Scoresheet'!W39&gt;0,'Automatic Scoresheet'!B39,"")</f>
        <v>Everett Schroeder</v>
      </c>
      <c r="C2" t="str">
        <f>IF(COUNTBLANK(B2)=1,"",'Automatic Scoresheet'!$A$33)</f>
        <v xml:space="preserve">Kohler </v>
      </c>
      <c r="D2" s="5">
        <f>IF(COUNTBLANK(B2)=1,"",'Automatic Scoresheet'!W39)</f>
        <v>39</v>
      </c>
    </row>
    <row r="3" spans="1:4" x14ac:dyDescent="0.2">
      <c r="A3" s="16">
        <v>2</v>
      </c>
      <c r="B3" t="str">
        <f>IF('Automatic Scoresheet'!W35&gt;0,'Automatic Scoresheet'!B35,"")</f>
        <v>Tanner Coenen</v>
      </c>
      <c r="C3" t="str">
        <f>IF(COUNTBLANK(B3)=1,"",'Automatic Scoresheet'!$A$33)</f>
        <v xml:space="preserve">Kohler </v>
      </c>
      <c r="D3" s="5">
        <f>IF(COUNTBLANK(B3)=1,"",'Automatic Scoresheet'!W35)</f>
        <v>40</v>
      </c>
    </row>
    <row r="4" spans="1:4" x14ac:dyDescent="0.2">
      <c r="A4" s="16">
        <v>6</v>
      </c>
      <c r="B4" t="str">
        <f>IF('Automatic Scoresheet'!W36&gt;0,'Automatic Scoresheet'!B36,"")</f>
        <v>Tanner Thyes</v>
      </c>
      <c r="C4" t="str">
        <f>IF(COUNTBLANK(B4)=1,"",'Automatic Scoresheet'!$A$33)</f>
        <v xml:space="preserve">Kohler </v>
      </c>
      <c r="D4" s="5">
        <f>IF(COUNTBLANK(B4)=1,"",'Automatic Scoresheet'!W36)</f>
        <v>40</v>
      </c>
    </row>
    <row r="5" spans="1:4" x14ac:dyDescent="0.2">
      <c r="A5" s="16">
        <v>9</v>
      </c>
      <c r="B5" t="str">
        <f>IF('Automatic Scoresheet'!W37&gt;0,'Automatic Scoresheet'!B37,"")</f>
        <v>Reece Breitenbach</v>
      </c>
      <c r="C5" t="str">
        <f>IF(COUNTBLANK(B5)=1,"",'Automatic Scoresheet'!$A$33)</f>
        <v xml:space="preserve">Kohler </v>
      </c>
      <c r="D5" s="5">
        <f>IF(COUNTBLANK(B5)=1,"",'Automatic Scoresheet'!W37)</f>
        <v>42</v>
      </c>
    </row>
    <row r="6" spans="1:4" x14ac:dyDescent="0.2">
      <c r="A6" s="14">
        <v>10</v>
      </c>
      <c r="B6" t="str">
        <f>IF('Automatic Scoresheet'!W51&gt;0,'Automatic Scoresheet'!B51,"")</f>
        <v>Michael Modahl</v>
      </c>
      <c r="C6" t="str">
        <f>IF(COUNTBLANK(B6)=1,"",'Automatic Scoresheet'!$A$49)</f>
        <v>Sheboygan Christian</v>
      </c>
      <c r="D6" s="5">
        <f>IF(COUNTBLANK(B6)=1,"",'Automatic Scoresheet'!W51)</f>
        <v>43</v>
      </c>
    </row>
    <row r="7" spans="1:4" x14ac:dyDescent="0.2">
      <c r="A7" s="16">
        <v>12</v>
      </c>
      <c r="B7" t="str">
        <f>IF('Automatic Scoresheet'!W43&gt;0,'Automatic Scoresheet'!B43,"")</f>
        <v>Chae Diener</v>
      </c>
      <c r="C7" t="str">
        <f>IF(COUNTBLANK(B7)=1,"",'Automatic Scoresheet'!$A$41)</f>
        <v>Oostburg</v>
      </c>
      <c r="D7" s="5">
        <f>IF(COUNTBLANK(B7)=1,"",'Automatic Scoresheet'!W43)</f>
        <v>43</v>
      </c>
    </row>
    <row r="8" spans="1:4" x14ac:dyDescent="0.2">
      <c r="A8" s="14">
        <v>13</v>
      </c>
      <c r="B8" t="str">
        <f>IF('Automatic Scoresheet'!W38&gt;0,'Automatic Scoresheet'!B38,"")</f>
        <v>Owen Multer</v>
      </c>
      <c r="C8" t="str">
        <f>IF(COUNTBLANK(B8)=1,"",'Automatic Scoresheet'!$A$33)</f>
        <v xml:space="preserve">Kohler </v>
      </c>
      <c r="D8" s="5">
        <f>IF(COUNTBLANK(B8)=1,"",'Automatic Scoresheet'!W38)</f>
        <v>43</v>
      </c>
    </row>
    <row r="9" spans="1:4" x14ac:dyDescent="0.2">
      <c r="A9" s="14">
        <v>19</v>
      </c>
      <c r="B9" t="str">
        <f>IF('Automatic Scoresheet'!W45&gt;0,'Automatic Scoresheet'!B45,"")</f>
        <v>Ayden Long</v>
      </c>
      <c r="C9" t="str">
        <f>IF(COUNTBLANK(B9)=1,"",'Automatic Scoresheet'!$A$41)</f>
        <v>Oostburg</v>
      </c>
      <c r="D9" s="5">
        <f>IF(COUNTBLANK(B9)=1,"",'Automatic Scoresheet'!W45)</f>
        <v>46</v>
      </c>
    </row>
    <row r="10" spans="1:4" x14ac:dyDescent="0.2">
      <c r="A10" s="16">
        <v>21</v>
      </c>
      <c r="B10" t="str">
        <f>IF('Automatic Scoresheet'!W44&gt;0,'Automatic Scoresheet'!B44,"")</f>
        <v>Caleb Krueger</v>
      </c>
      <c r="C10" t="str">
        <f>IF(COUNTBLANK(B10)=1,"",'Automatic Scoresheet'!$A$41)</f>
        <v>Oostburg</v>
      </c>
      <c r="D10" s="5">
        <f>IF(COUNTBLANK(B10)=1,"",'Automatic Scoresheet'!W44)</f>
        <v>48</v>
      </c>
    </row>
    <row r="11" spans="1:4" x14ac:dyDescent="0.2">
      <c r="A11" s="14">
        <v>22</v>
      </c>
      <c r="B11" t="str">
        <f>IF('Automatic Scoresheet'!W52&gt;0,'Automatic Scoresheet'!B52,"")</f>
        <v>Josiah Stecker</v>
      </c>
      <c r="C11" t="str">
        <f>IF(COUNTBLANK(B11)=1,"",'Automatic Scoresheet'!$A$49)</f>
        <v>Sheboygan Christian</v>
      </c>
      <c r="D11" s="5">
        <f>IF(COUNTBLANK(B11)=1,"",'Automatic Scoresheet'!W52)</f>
        <v>48</v>
      </c>
    </row>
    <row r="12" spans="1:4" x14ac:dyDescent="0.2">
      <c r="A12" s="16">
        <v>23</v>
      </c>
      <c r="B12" t="str">
        <f>IF('Automatic Scoresheet'!W53&gt;0,'Automatic Scoresheet'!B53,"")</f>
        <v>Will Grasse</v>
      </c>
      <c r="C12" t="str">
        <f>IF(COUNTBLANK(B12)=1,"",'Automatic Scoresheet'!$A$49)</f>
        <v>Sheboygan Christian</v>
      </c>
      <c r="D12" s="5">
        <f>IF(COUNTBLANK(B12)=1,"",'Automatic Scoresheet'!W53)</f>
        <v>49</v>
      </c>
    </row>
    <row r="13" spans="1:4" x14ac:dyDescent="0.2">
      <c r="A13" s="16">
        <v>24</v>
      </c>
      <c r="B13" t="str">
        <f>IF('Automatic Scoresheet'!W12&gt;0,'Automatic Scoresheet'!B12,"")</f>
        <v>Ty Szczeerbiniski</v>
      </c>
      <c r="C13" t="str">
        <f>IF(COUNTBLANK(B13)=1,"",'Automatic Scoresheet'!$A$9)</f>
        <v>Ozaukee</v>
      </c>
      <c r="D13" s="5">
        <f>IF(COUNTBLANK(B13)=1,"",'Automatic Scoresheet'!W12)</f>
        <v>50</v>
      </c>
    </row>
    <row r="14" spans="1:4" x14ac:dyDescent="0.2">
      <c r="A14" s="14">
        <v>25</v>
      </c>
      <c r="B14" t="str">
        <f>IF('Automatic Scoresheet'!W54&gt;0,'Automatic Scoresheet'!B54,"")</f>
        <v>Brandon LeMahieu</v>
      </c>
      <c r="C14" t="str">
        <f>IF(COUNTBLANK(B14)=1,"",'Automatic Scoresheet'!$A$49)</f>
        <v>Sheboygan Christian</v>
      </c>
      <c r="D14" s="5">
        <f>IF(COUNTBLANK(B14)=1,"",'Automatic Scoresheet'!W54)</f>
        <v>51</v>
      </c>
    </row>
    <row r="15" spans="1:4" x14ac:dyDescent="0.2">
      <c r="A15" s="16">
        <v>29</v>
      </c>
      <c r="B15" t="str">
        <f>IF('Automatic Scoresheet'!W46&gt;0,'Automatic Scoresheet'!B46,"")</f>
        <v>Joab Krueger</v>
      </c>
      <c r="C15" t="str">
        <f>IF(COUNTBLANK(B15)=1,"",'Automatic Scoresheet'!$A$41)</f>
        <v>Oostburg</v>
      </c>
      <c r="D15" s="5">
        <f>IF(COUNTBLANK(B15)=1,"",'Automatic Scoresheet'!W46)</f>
        <v>51</v>
      </c>
    </row>
    <row r="16" spans="1:4" x14ac:dyDescent="0.2">
      <c r="A16" s="16">
        <v>30</v>
      </c>
      <c r="B16" t="str">
        <f>IF('Automatic Scoresheet'!W29&gt;0,'Automatic Scoresheet'!B29,"")</f>
        <v>Garrett Rescorla</v>
      </c>
      <c r="C16" t="str">
        <f>IF(COUNTBLANK(B16)=1,"",'Automatic Scoresheet'!$A$25)</f>
        <v>Random Lake</v>
      </c>
      <c r="D16" s="5">
        <f>IF(COUNTBLANK(B16)=1,"",'Automatic Scoresheet'!W29)</f>
        <v>52</v>
      </c>
    </row>
    <row r="17" spans="1:4" x14ac:dyDescent="0.2">
      <c r="A17" s="16">
        <v>32</v>
      </c>
      <c r="B17" t="str">
        <f>IF('Automatic Scoresheet'!W47&gt;0,'Automatic Scoresheet'!B47,"")</f>
        <v>Jordan Wildman</v>
      </c>
      <c r="C17" t="str">
        <f>IF(COUNTBLANK(B17)=1,"",'Automatic Scoresheet'!$A$41)</f>
        <v>Oostburg</v>
      </c>
      <c r="D17" s="5">
        <f>IF(COUNTBLANK(B17)=1,"",'Automatic Scoresheet'!W47)</f>
        <v>52</v>
      </c>
    </row>
    <row r="18" spans="1:4" x14ac:dyDescent="0.2">
      <c r="A18" s="16">
        <v>33</v>
      </c>
      <c r="B18" t="str">
        <f>IF('Automatic Scoresheet'!W28&gt;0,'Automatic Scoresheet'!B28,"")</f>
        <v>Aiden Vandenbush</v>
      </c>
      <c r="C18" t="str">
        <f>IF(COUNTBLANK(B18)=1,"",'Automatic Scoresheet'!$A$25)</f>
        <v>Random Lake</v>
      </c>
      <c r="D18" s="5">
        <f>IF(COUNTBLANK(B18)=1,"",'Automatic Scoresheet'!W28)</f>
        <v>53</v>
      </c>
    </row>
    <row r="19" spans="1:4" x14ac:dyDescent="0.2">
      <c r="A19" s="16">
        <v>35</v>
      </c>
      <c r="B19" t="str">
        <f>IF('Automatic Scoresheet'!W31&gt;0,'Automatic Scoresheet'!B31,"")</f>
        <v>Nickolas Hartmann</v>
      </c>
      <c r="C19" t="str">
        <f>IF(COUNTBLANK(B19)=1,"",'Automatic Scoresheet'!$A$25)</f>
        <v>Random Lake</v>
      </c>
      <c r="D19" s="5">
        <f>IF(COUNTBLANK(B19)=1,"",'Automatic Scoresheet'!W31)</f>
        <v>53</v>
      </c>
    </row>
    <row r="20" spans="1:4" x14ac:dyDescent="0.2">
      <c r="A20" s="16">
        <v>38</v>
      </c>
      <c r="B20" t="str">
        <f>IF('Automatic Scoresheet'!W13&gt;0,'Automatic Scoresheet'!B13,"")</f>
        <v>Austin Wadkins</v>
      </c>
      <c r="C20" t="str">
        <f>IF(COUNTBLANK(B20)=1,"",'Automatic Scoresheet'!$A$9)</f>
        <v>Ozaukee</v>
      </c>
      <c r="D20" s="5">
        <f>IF(COUNTBLANK(B20)=1,"",'Automatic Scoresheet'!W13)</f>
        <v>53</v>
      </c>
    </row>
    <row r="21" spans="1:4" x14ac:dyDescent="0.2">
      <c r="A21" s="16">
        <v>39</v>
      </c>
      <c r="B21" t="str">
        <f>IF('Automatic Scoresheet'!W55&gt;0,'Automatic Scoresheet'!B55,"")</f>
        <v>Kory Hendricks</v>
      </c>
      <c r="C21" t="str">
        <f>IF(COUNTBLANK(B21)=1,"",'Automatic Scoresheet'!$A$49)</f>
        <v>Sheboygan Christian</v>
      </c>
      <c r="D21" s="5">
        <f>IF(COUNTBLANK(B21)=1,"",'Automatic Scoresheet'!W55)</f>
        <v>54</v>
      </c>
    </row>
    <row r="22" spans="1:4" x14ac:dyDescent="0.2">
      <c r="A22" s="14">
        <v>40</v>
      </c>
      <c r="B22" t="str">
        <f>IF('Automatic Scoresheet'!W20&gt;0,'Automatic Scoresheet'!B20,"")</f>
        <v>Owen Rammel</v>
      </c>
      <c r="C22" t="str">
        <f>IF(COUNTBLANK(B22)=1,"",'Automatic Scoresheet'!$A$17)</f>
        <v>Cedar Grove -Belgium</v>
      </c>
      <c r="D22" s="5">
        <f>IF(COUNTBLANK(B22)=1,"",'Automatic Scoresheet'!W20)</f>
        <v>56</v>
      </c>
    </row>
    <row r="23" spans="1:4" x14ac:dyDescent="0.2">
      <c r="A23" s="16">
        <v>41</v>
      </c>
      <c r="B23" t="str">
        <f>IF('Automatic Scoresheet'!W21&gt;0,'Automatic Scoresheet'!B21,"")</f>
        <v>Gavin Davies</v>
      </c>
      <c r="C23" t="str">
        <f>IF(COUNTBLANK(B23)=1,"",'Automatic Scoresheet'!$A$17)</f>
        <v>Cedar Grove -Belgium</v>
      </c>
      <c r="D23" s="5">
        <f>IF(COUNTBLANK(B23)=1,"",'Automatic Scoresheet'!W21)</f>
        <v>56</v>
      </c>
    </row>
    <row r="24" spans="1:4" x14ac:dyDescent="0.2">
      <c r="A24" s="16">
        <v>44</v>
      </c>
      <c r="B24" t="str">
        <f>IF('Automatic Scoresheet'!W15&gt;0,'Automatic Scoresheet'!B15,"")</f>
        <v>Nick Hoffmann</v>
      </c>
      <c r="C24" t="str">
        <f>IF(COUNTBLANK(B24)=1,"",'Automatic Scoresheet'!$A$9)</f>
        <v>Ozaukee</v>
      </c>
      <c r="D24" s="5">
        <f>IF(COUNTBLANK(B24)=1,"",'Automatic Scoresheet'!W15)</f>
        <v>58</v>
      </c>
    </row>
    <row r="25" spans="1:4" x14ac:dyDescent="0.2">
      <c r="A25" s="16">
        <v>45</v>
      </c>
      <c r="B25" t="str">
        <f>IF('Automatic Scoresheet'!W11&gt;0,'Automatic Scoresheet'!B11,"")</f>
        <v>Jaysen Delleree</v>
      </c>
      <c r="C25" t="str">
        <f>IF(COUNTBLANK(B25)=1,"",'Automatic Scoresheet'!$A$9)</f>
        <v>Ozaukee</v>
      </c>
      <c r="D25" s="14">
        <f>IF(COUNTBLANK(B25)=1,"",'Automatic Scoresheet'!W11)</f>
        <v>60</v>
      </c>
    </row>
    <row r="26" spans="1:4" x14ac:dyDescent="0.2">
      <c r="A26" s="16">
        <v>47</v>
      </c>
      <c r="B26" t="str">
        <f>IF('Automatic Scoresheet'!W27&gt;0,'Automatic Scoresheet'!B27,"")</f>
        <v>Etan Weiss</v>
      </c>
      <c r="C26" t="str">
        <f>IF(COUNTBLANK(B26)=1,"",'Automatic Scoresheet'!$A$25)</f>
        <v>Random Lake</v>
      </c>
      <c r="D26" s="5">
        <f>IF(COUNTBLANK(B26)=1,"",'Automatic Scoresheet'!W27)</f>
        <v>61</v>
      </c>
    </row>
    <row r="27" spans="1:4" x14ac:dyDescent="0.2">
      <c r="A27" s="16">
        <v>51</v>
      </c>
      <c r="B27" t="str">
        <f>IF('Automatic Scoresheet'!W30&gt;0,'Automatic Scoresheet'!B30,"")</f>
        <v>Austin Geiger</v>
      </c>
      <c r="C27" t="str">
        <f>IF(COUNTBLANK(B27)=1,"",'Automatic Scoresheet'!$A$25)</f>
        <v>Random Lake</v>
      </c>
      <c r="D27" s="5">
        <f>IF(COUNTBLANK(B27)=1,"",'Automatic Scoresheet'!W30)</f>
        <v>63</v>
      </c>
    </row>
    <row r="28" spans="1:4" x14ac:dyDescent="0.2">
      <c r="A28" s="14">
        <v>55</v>
      </c>
      <c r="B28" t="str">
        <f>IF('Automatic Scoresheet'!W22&gt;0,'Automatic Scoresheet'!B22,"")</f>
        <v>Evan Rammel</v>
      </c>
      <c r="C28" t="str">
        <f>IF(COUNTBLANK(B28)=1,"",'Automatic Scoresheet'!$A$17)</f>
        <v>Cedar Grove -Belgium</v>
      </c>
      <c r="D28" s="5">
        <f>IF(COUNTBLANK(B28)=1,"",'Automatic Scoresheet'!W22)</f>
        <v>64</v>
      </c>
    </row>
    <row r="29" spans="1:4" x14ac:dyDescent="0.2">
      <c r="A29" s="16">
        <v>57</v>
      </c>
      <c r="B29" t="str">
        <f>IF('Automatic Scoresheet'!W14&gt;0,'Automatic Scoresheet'!B14,"")</f>
        <v>Drake Falkner</v>
      </c>
      <c r="C29" t="str">
        <f>IF(COUNTBLANK(B29)=1,"",'Automatic Scoresheet'!$A$9)</f>
        <v>Ozaukee</v>
      </c>
      <c r="D29" s="5">
        <f>IF(COUNTBLANK(B29)=1,"",'Automatic Scoresheet'!W14)</f>
        <v>69</v>
      </c>
    </row>
    <row r="30" spans="1:4" x14ac:dyDescent="0.2">
      <c r="A30" s="14">
        <v>58</v>
      </c>
      <c r="B30" t="str">
        <f>IF('Automatic Scoresheet'!W23&gt;0,'Automatic Scoresheet'!B23,"")</f>
        <v>Natalie Hopemen</v>
      </c>
      <c r="C30" t="str">
        <f>IF(COUNTBLANK(B30)=1,"",'Automatic Scoresheet'!$A$17)</f>
        <v>Cedar Grove -Belgium</v>
      </c>
      <c r="D30" s="5">
        <f>IF(COUNTBLANK(B30)=1,"",'Automatic Scoresheet'!W23)</f>
        <v>77</v>
      </c>
    </row>
    <row r="31" spans="1:4" x14ac:dyDescent="0.2">
      <c r="A31" s="16">
        <v>60</v>
      </c>
      <c r="B31" t="str">
        <f>IF('Automatic Scoresheet'!W19&gt;0,'Automatic Scoresheet'!B19,"")</f>
        <v>TBD</v>
      </c>
      <c r="C31" t="str">
        <f>IF(COUNTBLANK(B31)=1,"",'Automatic Scoresheet'!$A$17)</f>
        <v>Cedar Grove -Belgium</v>
      </c>
      <c r="D31" s="5">
        <f>IF(COUNTBLANK(B31)=1,"",'Automatic Scoresheet'!W19)</f>
        <v>81</v>
      </c>
    </row>
    <row r="33" spans="1:1" x14ac:dyDescent="0.2">
      <c r="A33" s="14"/>
    </row>
    <row r="36" spans="1:1" x14ac:dyDescent="0.2">
      <c r="A36" s="14"/>
    </row>
    <row r="39" spans="1:1" x14ac:dyDescent="0.2">
      <c r="A39" s="14"/>
    </row>
    <row r="42" spans="1:1" x14ac:dyDescent="0.2">
      <c r="A42" s="14"/>
    </row>
    <row r="45" spans="1:1" x14ac:dyDescent="0.2">
      <c r="A45" s="14"/>
    </row>
    <row r="48" spans="1:1" x14ac:dyDescent="0.2">
      <c r="A48" s="14"/>
    </row>
    <row r="51" spans="1:1" x14ac:dyDescent="0.2">
      <c r="A51" s="14"/>
    </row>
    <row r="54" spans="1:1" x14ac:dyDescent="0.2">
      <c r="A54" s="14"/>
    </row>
    <row r="57" spans="1:1" x14ac:dyDescent="0.2">
      <c r="A57" s="14"/>
    </row>
    <row r="60" spans="1:1" x14ac:dyDescent="0.2">
      <c r="A60" s="14"/>
    </row>
    <row r="63" spans="1:1" x14ac:dyDescent="0.2">
      <c r="A63" s="14"/>
    </row>
    <row r="66" spans="1:1" x14ac:dyDescent="0.2">
      <c r="A66" s="14"/>
    </row>
    <row r="69" spans="1:1" x14ac:dyDescent="0.2">
      <c r="A69" s="14"/>
    </row>
    <row r="72" spans="1:1" x14ac:dyDescent="0.2">
      <c r="A72" s="14"/>
    </row>
    <row r="75" spans="1:1" x14ac:dyDescent="0.2">
      <c r="A75" s="14"/>
    </row>
    <row r="78" spans="1:1" x14ac:dyDescent="0.2">
      <c r="A78" s="14"/>
    </row>
    <row r="81" spans="1:1" x14ac:dyDescent="0.2">
      <c r="A81" s="14"/>
    </row>
    <row r="84" spans="1:1" x14ac:dyDescent="0.2">
      <c r="A84" s="14"/>
    </row>
    <row r="87" spans="1:1" x14ac:dyDescent="0.2">
      <c r="A87" s="14"/>
    </row>
    <row r="90" spans="1:1" x14ac:dyDescent="0.2">
      <c r="A90" s="14"/>
    </row>
    <row r="93" spans="1:1" x14ac:dyDescent="0.2">
      <c r="A93" s="14"/>
    </row>
    <row r="96" spans="1:1" x14ac:dyDescent="0.2">
      <c r="A96" s="14"/>
    </row>
    <row r="99" spans="1:1" x14ac:dyDescent="0.2">
      <c r="A99" s="14"/>
    </row>
    <row r="102" spans="1:1" x14ac:dyDescent="0.2">
      <c r="A102" s="14"/>
    </row>
    <row r="105" spans="1:1" x14ac:dyDescent="0.2">
      <c r="A105" s="14"/>
    </row>
    <row r="108" spans="1:1" x14ac:dyDescent="0.2">
      <c r="A108" s="14"/>
    </row>
    <row r="111" spans="1:1" x14ac:dyDescent="0.2">
      <c r="A111" s="14"/>
    </row>
    <row r="114" spans="1:1" x14ac:dyDescent="0.2">
      <c r="A114" s="14"/>
    </row>
    <row r="117" spans="1:1" x14ac:dyDescent="0.2">
      <c r="A117" s="14"/>
    </row>
    <row r="120" spans="1:1" x14ac:dyDescent="0.2">
      <c r="A120" s="14"/>
    </row>
    <row r="123" spans="1:1" x14ac:dyDescent="0.2">
      <c r="A123" s="14"/>
    </row>
    <row r="126" spans="1:1" x14ac:dyDescent="0.2">
      <c r="A126" s="14"/>
    </row>
    <row r="129" spans="1:1" x14ac:dyDescent="0.2">
      <c r="A129" s="14"/>
    </row>
    <row r="132" spans="1:1" x14ac:dyDescent="0.2">
      <c r="A132" s="14"/>
    </row>
    <row r="135" spans="1:1" x14ac:dyDescent="0.2">
      <c r="A135" s="14"/>
    </row>
    <row r="138" spans="1:1" x14ac:dyDescent="0.2">
      <c r="A138" s="14"/>
    </row>
    <row r="141" spans="1:1" x14ac:dyDescent="0.2">
      <c r="A141" s="14"/>
    </row>
    <row r="144" spans="1:1" x14ac:dyDescent="0.2">
      <c r="A144" s="14"/>
    </row>
    <row r="147" spans="1:1" x14ac:dyDescent="0.2">
      <c r="A147" s="14"/>
    </row>
    <row r="150" spans="1:1" x14ac:dyDescent="0.2">
      <c r="A150" s="14"/>
    </row>
    <row r="153" spans="1:1" x14ac:dyDescent="0.2">
      <c r="A153" s="14"/>
    </row>
    <row r="156" spans="1:1" x14ac:dyDescent="0.2">
      <c r="A156" s="14"/>
    </row>
    <row r="159" spans="1:1" x14ac:dyDescent="0.2">
      <c r="A159" s="14"/>
    </row>
    <row r="162" spans="1:1" x14ac:dyDescent="0.2">
      <c r="A162" s="14"/>
    </row>
    <row r="165" spans="1:1" x14ac:dyDescent="0.2">
      <c r="A165" s="14"/>
    </row>
    <row r="168" spans="1:1" x14ac:dyDescent="0.2">
      <c r="A168" s="14"/>
    </row>
    <row r="171" spans="1:1" x14ac:dyDescent="0.2">
      <c r="A171" s="14"/>
    </row>
    <row r="174" spans="1:1" x14ac:dyDescent="0.2">
      <c r="A174" s="14"/>
    </row>
    <row r="177" spans="1:1" x14ac:dyDescent="0.2">
      <c r="A177" s="14"/>
    </row>
    <row r="180" spans="1:1" x14ac:dyDescent="0.2">
      <c r="A180" s="14"/>
    </row>
    <row r="183" spans="1:1" x14ac:dyDescent="0.2">
      <c r="A183" s="14"/>
    </row>
    <row r="186" spans="1:1" x14ac:dyDescent="0.2">
      <c r="A186" s="14"/>
    </row>
    <row r="189" spans="1:1" x14ac:dyDescent="0.2">
      <c r="A189" s="14"/>
    </row>
    <row r="192" spans="1:1" x14ac:dyDescent="0.2">
      <c r="A192" s="14"/>
    </row>
    <row r="195" spans="1:1" x14ac:dyDescent="0.2">
      <c r="A195" s="14"/>
    </row>
    <row r="198" spans="1:1" x14ac:dyDescent="0.2">
      <c r="A198" s="14"/>
    </row>
    <row r="201" spans="1:1" x14ac:dyDescent="0.2">
      <c r="A201" s="14"/>
    </row>
    <row r="204" spans="1:1" x14ac:dyDescent="0.2">
      <c r="A204" s="14"/>
    </row>
    <row r="207" spans="1:1" x14ac:dyDescent="0.2">
      <c r="A207" s="14"/>
    </row>
    <row r="210" spans="1:1" x14ac:dyDescent="0.2">
      <c r="A210" s="14"/>
    </row>
    <row r="213" spans="1:1" x14ac:dyDescent="0.2">
      <c r="A213" s="14"/>
    </row>
    <row r="216" spans="1:1" x14ac:dyDescent="0.2">
      <c r="A216" s="14"/>
    </row>
    <row r="219" spans="1:1" x14ac:dyDescent="0.2">
      <c r="A219" s="14"/>
    </row>
    <row r="222" spans="1:1" x14ac:dyDescent="0.2">
      <c r="A222" s="14"/>
    </row>
    <row r="225" spans="1:1" x14ac:dyDescent="0.2">
      <c r="A225" s="14"/>
    </row>
    <row r="228" spans="1:1" x14ac:dyDescent="0.2">
      <c r="A228" s="14"/>
    </row>
    <row r="231" spans="1:1" x14ac:dyDescent="0.2">
      <c r="A231" s="14"/>
    </row>
    <row r="234" spans="1:1" x14ac:dyDescent="0.2">
      <c r="A234" s="14"/>
    </row>
    <row r="237" spans="1:1" x14ac:dyDescent="0.2">
      <c r="A237" s="14"/>
    </row>
    <row r="240" spans="1:1" x14ac:dyDescent="0.2">
      <c r="A240" s="14"/>
    </row>
    <row r="243" spans="1:1" x14ac:dyDescent="0.2">
      <c r="A243" s="14"/>
    </row>
    <row r="246" spans="1:1" x14ac:dyDescent="0.2">
      <c r="A246" s="14"/>
    </row>
    <row r="249" spans="1:1" x14ac:dyDescent="0.2">
      <c r="A249" s="14"/>
    </row>
  </sheetData>
  <sortState xmlns:xlrd2="http://schemas.microsoft.com/office/spreadsheetml/2017/richdata2" ref="B2:D249">
    <sortCondition ref="D2:D249"/>
  </sortState>
  <phoneticPr fontId="0" type="noConversion"/>
  <printOptions headings="1"/>
  <pageMargins left="0.75" right="0.75" top="1" bottom="1" header="0.5" footer="0.5"/>
  <pageSetup orientation="portrait" r:id="rId1"/>
  <headerFooter alignWithMargins="0">
    <oddFooter>&amp;L&amp;1#&amp;"Calibri"&amp;10&amp;K000000Internal Communication: For internal &amp; partner use only.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Automatic Scoresheet</vt:lpstr>
      <vt:lpstr>Team Results</vt:lpstr>
      <vt:lpstr>Individual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Albrecht David</cp:lastModifiedBy>
  <cp:lastPrinted>2007-04-30T22:53:30Z</cp:lastPrinted>
  <dcterms:created xsi:type="dcterms:W3CDTF">2006-04-11T14:41:07Z</dcterms:created>
  <dcterms:modified xsi:type="dcterms:W3CDTF">2021-05-12T04:43:45Z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9617d38-deaf-46d7-8964-45f945de0c16_Enabled">
    <vt:lpwstr>true</vt:lpwstr>
  </property>
  <property fmtid="{D5CDD505-2E9C-101B-9397-08002B2CF9AE}" pid="3" name="MSIP_Label_99617d38-deaf-46d7-8964-45f945de0c16_SetDate">
    <vt:lpwstr>2021-05-11T19:31:36Z</vt:lpwstr>
  </property>
  <property fmtid="{D5CDD505-2E9C-101B-9397-08002B2CF9AE}" pid="4" name="MSIP_Label_99617d38-deaf-46d7-8964-45f945de0c16_Method">
    <vt:lpwstr>Privileged</vt:lpwstr>
  </property>
  <property fmtid="{D5CDD505-2E9C-101B-9397-08002B2CF9AE}" pid="5" name="MSIP_Label_99617d38-deaf-46d7-8964-45f945de0c16_Name">
    <vt:lpwstr>Internal</vt:lpwstr>
  </property>
  <property fmtid="{D5CDD505-2E9C-101B-9397-08002B2CF9AE}" pid="6" name="MSIP_Label_99617d38-deaf-46d7-8964-45f945de0c16_SiteId">
    <vt:lpwstr>5d2d3f03-286e-4643-8f5b-10565608e5f8</vt:lpwstr>
  </property>
  <property fmtid="{D5CDD505-2E9C-101B-9397-08002B2CF9AE}" pid="7" name="MSIP_Label_99617d38-deaf-46d7-8964-45f945de0c16_ActionId">
    <vt:lpwstr>78d464e7-7f28-4caa-8eaf-6d3d42ffb5a1</vt:lpwstr>
  </property>
  <property fmtid="{D5CDD505-2E9C-101B-9397-08002B2CF9AE}" pid="8" name="MSIP_Label_99617d38-deaf-46d7-8964-45f945de0c16_ContentBits">
    <vt:lpwstr>2</vt:lpwstr>
  </property>
</Properties>
</file>