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5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<sst xmlns="http://schemas.openxmlformats.org/spreadsheetml/2006/main" count="137" uniqueCount="86">
  <si>
    <t>Isaac Dhyanchand</t>
  </si>
  <si>
    <t>Peter Freye</t>
  </si>
  <si>
    <t>Cooper Janetscheck</t>
  </si>
  <si>
    <t>Jayce Pargman</t>
  </si>
  <si>
    <t>Kylee Barden</t>
  </si>
  <si>
    <t>Ty Westbury</t>
  </si>
  <si>
    <t>Eli Johnson</t>
  </si>
  <si>
    <t>Ashton Price</t>
  </si>
  <si>
    <t>Conner Fields</t>
  </si>
  <si>
    <t>Luke Snow</t>
  </si>
  <si>
    <t>Jackson Their</t>
  </si>
  <si>
    <t>Marcus Grant</t>
  </si>
  <si>
    <t>Conner Robinson</t>
  </si>
  <si>
    <t>Brady Holly</t>
  </si>
  <si>
    <t>Kaden Yang-McLeod</t>
  </si>
  <si>
    <t>Lucas Thompson</t>
  </si>
  <si>
    <t>Grant Marsich</t>
  </si>
  <si>
    <t>Haakon Rosholt</t>
  </si>
  <si>
    <t>Jakob Crull</t>
  </si>
  <si>
    <t>Johnny Hoving</t>
  </si>
  <si>
    <t>John Scott</t>
  </si>
  <si>
    <t xml:space="preserve">  </t>
  </si>
  <si>
    <t xml:space="preserve"> </t>
  </si>
  <si>
    <t>PORTAGE</t>
  </si>
  <si>
    <t>PARDEEVILLE</t>
  </si>
  <si>
    <t>PORTAGE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</si>
  <si>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</si>
  <si>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</si>
  <si>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</si>
  <si>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</si>
  <si>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</si>
  <si>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</si>
  <si>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</si>
  <si>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</si>
  <si>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</si>
  <si>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</si>
  <si>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</si>
  <si>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Site</t>
  </si>
  <si>
    <t>Color Tees</t>
  </si>
  <si>
    <t>Side</t>
  </si>
  <si>
    <t>If 9 holes, which side was played?</t>
  </si>
  <si>
    <t>2021 Portage Invitational (Division 2)</t>
  </si>
  <si>
    <t>Portage Country Club</t>
  </si>
  <si>
    <t>Friday, May 7</t>
  </si>
  <si>
    <t>White</t>
  </si>
  <si>
    <t>Partly Sunny / Temps in 50's / Breezy</t>
  </si>
  <si>
    <t>CAMBRIDGE</t>
  </si>
  <si>
    <t>COLUMBUS</t>
  </si>
  <si>
    <t>KOHLER</t>
  </si>
  <si>
    <t>LANCASTER</t>
  </si>
  <si>
    <t>PARDEEVILLE</t>
  </si>
  <si>
    <t>RIVER VALLEY</t>
  </si>
  <si>
    <t>UNIVERSITY LAKE</t>
  </si>
  <si>
    <t>WESTFIELD</t>
  </si>
  <si>
    <t>WISCONSIN DELLS</t>
  </si>
  <si>
    <t>PORTAGE / PARDEEVILLE INDIVIDUALS</t>
  </si>
  <si>
    <t>Grayson Ludwig (PORT)</t>
  </si>
  <si>
    <t>Lowell Arnold (PORT)</t>
  </si>
  <si>
    <t>Christian Angell (PORT)</t>
  </si>
  <si>
    <t>Cole Limmex (PORT)</t>
  </si>
  <si>
    <t>Mason Hinkley (PARD)</t>
  </si>
  <si>
    <t xml:space="preserve"> </t>
  </si>
  <si>
    <t xml:space="preserve"> </t>
  </si>
  <si>
    <t xml:space="preserve"> </t>
  </si>
  <si>
    <t>Tanner Thyes</t>
  </si>
  <si>
    <t>Tanner Coenen</t>
  </si>
  <si>
    <t>Rece Breitenbach</t>
  </si>
  <si>
    <t>Owen Multer</t>
  </si>
  <si>
    <t>Everett Schroeder</t>
  </si>
  <si>
    <t>Anthony Zakszewski</t>
  </si>
  <si>
    <t>Scott Chang</t>
  </si>
  <si>
    <t>Ashleigh McCarthy</t>
  </si>
  <si>
    <t>Nick Buckman</t>
  </si>
  <si>
    <t>Cade Nottestad</t>
  </si>
  <si>
    <t>Jack Nikolay</t>
  </si>
  <si>
    <t>Max Heth</t>
  </si>
  <si>
    <t>Stone Farruggio</t>
  </si>
  <si>
    <t>Corey Vick</t>
  </si>
  <si>
    <t>Keyton Hemling</t>
  </si>
  <si>
    <t>Trent Erdmann</t>
  </si>
  <si>
    <t>Tyler Schluter</t>
  </si>
  <si>
    <t>Tony Genco</t>
  </si>
  <si>
    <t>Noah Kirsch</t>
  </si>
  <si>
    <t>Ian Klaas</t>
  </si>
  <si>
    <t>Dan Kelley</t>
  </si>
  <si>
    <t>Matt Hughes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</si>
</sst>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&quot;mmmm\ d\,\ yyyy;@"/>
  </numFmts>
  <fonts count="2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1" fontId="5" fillId="8" borderId="13" xfId="0" applyNumberFormat="1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8" borderId="13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8" fontId="7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2"/>
  <sheetViews>
    <sheetView tabSelected="1" zoomScale="125" zoomScaleNormal="125" zoomScalePageLayoutView="0" workbookViewId="0" topLeftCell="A1">
      <selection activeCell="T90" sqref="T90"/>
    </sheetView>
  </sheetViews>
  <sheetFormatPr defaultColWidth="11.28125" defaultRowHeight="12.75"/>
  <cols>
    <col min="1" max="1" width="11.28125" style="27" customWidth="1"/>
    <col min="2" max="2" width="20.00390625" style="21" customWidth="1"/>
    <col min="3" max="11" width="2.8515625" style="26" customWidth="1"/>
    <col min="12" max="12" width="4.0039062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28125" style="22" customWidth="1"/>
    <col min="24" max="16384" width="11.28125" style="1" customWidth="1"/>
  </cols>
  <sheetData>
    <row r="1" spans="1:23" ht="12.75">
      <c r="A1" s="31" t="s">
        <v>36</v>
      </c>
      <c r="B1" s="37" t="s">
        <v>41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37</v>
      </c>
      <c r="B2" s="37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35</v>
      </c>
      <c r="B3" s="39" t="s">
        <v>43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38</v>
      </c>
      <c r="B4" s="39" t="s">
        <v>44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34</v>
      </c>
      <c r="B5" s="39" t="s">
        <v>45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">
      <c r="A6" s="4" t="s">
        <v>39</v>
      </c>
      <c r="B6" s="40" t="s">
        <v>40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33</v>
      </c>
      <c r="C9" s="35">
        <v>4</v>
      </c>
      <c r="D9" s="16">
        <v>3</v>
      </c>
      <c r="E9" s="16">
        <v>3</v>
      </c>
      <c r="F9" s="16">
        <v>4</v>
      </c>
      <c r="G9" s="16">
        <v>4</v>
      </c>
      <c r="H9" s="16">
        <v>3</v>
      </c>
      <c r="I9" s="16">
        <v>4</v>
      </c>
      <c r="J9" s="16">
        <v>5</v>
      </c>
      <c r="K9" s="16">
        <v>5</v>
      </c>
      <c r="L9" s="17">
        <f>IF(COUNTBLANK(C9:K9)&gt;0,"",SUM(C9:K9))</f>
        <v>35</v>
      </c>
      <c r="M9" s="33">
        <v>3</v>
      </c>
      <c r="N9" s="16">
        <v>5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">
      <c r="A10" s="7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26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27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28</v>
      </c>
      <c r="W11" s="14" t="s">
        <v>29</v>
      </c>
    </row>
    <row r="12" spans="1:23" ht="12">
      <c r="A12" s="29">
        <v>1</v>
      </c>
      <c r="B12" s="15" t="s">
        <v>76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42</v>
      </c>
      <c r="W12" s="18">
        <f>IF(COUNT(L12,V12)&gt;0,SUM(L12,V12),0)</f>
        <v>89</v>
      </c>
    </row>
    <row r="13" spans="1:23" ht="12">
      <c r="A13" s="29">
        <v>2</v>
      </c>
      <c r="B13" s="19" t="s">
        <v>72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38</v>
      </c>
      <c r="W13" s="18">
        <f>IF(COUNT(L13,V13)&gt;0,SUM(L13,V13),0)</f>
        <v>81</v>
      </c>
    </row>
    <row r="14" spans="1:23" ht="12">
      <c r="A14" s="29">
        <v>3</v>
      </c>
      <c r="B14" s="19" t="s">
        <v>73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45</v>
      </c>
      <c r="W14" s="18">
        <f>IF(COUNT(L14,V14)&gt;0,SUM(L14,V14),0)</f>
        <v>96</v>
      </c>
    </row>
    <row r="15" spans="1:23" ht="12">
      <c r="A15" s="29">
        <v>4</v>
      </c>
      <c r="B15" s="19" t="s">
        <v>74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46</v>
      </c>
      <c r="W15" s="18">
        <f>IF(COUNT(L15,V15)&gt;0,SUM(L15,V15),0)</f>
        <v>95</v>
      </c>
    </row>
    <row r="16" spans="1:23" ht="12">
      <c r="A16" s="29">
        <v>5</v>
      </c>
      <c r="B16" s="19" t="s">
        <v>75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52</v>
      </c>
      <c r="W16" s="18">
        <f>IF(COUNT(L16,V16)&gt;0,SUM(L16,V16),0)</f>
        <v>101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361</v>
      </c>
    </row>
    <row r="18" spans="1:23" ht="12">
      <c r="A18" s="7" t="s">
        <v>47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26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27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28</v>
      </c>
      <c r="W19" s="14" t="s">
        <v>29</v>
      </c>
    </row>
    <row r="20" spans="1:23" ht="12">
      <c r="A20" s="29">
        <v>1</v>
      </c>
      <c r="B20" s="15" t="s">
        <v>77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46</v>
      </c>
      <c r="W20" s="18">
        <f>IF(COUNT(L20,V20)&gt;0,SUM(L20,V20),0)</f>
        <v>94</v>
      </c>
    </row>
    <row r="21" spans="1:23" ht="12">
      <c r="A21" s="29">
        <v>2</v>
      </c>
      <c r="B21" s="19" t="s">
        <v>78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56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53</v>
      </c>
      <c r="W21" s="18">
        <f>IF(COUNT(L21,V21)&gt;0,SUM(L21,V21),0)</f>
        <v>109</v>
      </c>
    </row>
    <row r="22" spans="1:23" ht="12">
      <c r="A22" s="29">
        <v>3</v>
      </c>
      <c r="B22" s="19" t="s">
        <v>79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63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56</v>
      </c>
      <c r="W22" s="18">
        <f>IF(COUNT(L22,V22)&gt;0,SUM(L22,V22),0)</f>
        <v>119</v>
      </c>
    </row>
    <row r="23" spans="1:23" ht="12">
      <c r="A23" s="29">
        <v>4</v>
      </c>
      <c r="B23" s="19" t="s">
        <v>80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47</v>
      </c>
      <c r="W23" s="18">
        <f>IF(COUNT(L23,V23)&gt;0,SUM(L23,V23),0)</f>
        <v>101</v>
      </c>
    </row>
    <row r="24" spans="1:23" ht="12">
      <c r="A24" s="29">
        <v>5</v>
      </c>
      <c r="B24" s="19" t="s">
        <v>81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58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52</v>
      </c>
      <c r="W24" s="18">
        <f>IF(COUNT(L24,V24)&gt;0,SUM(L24,V24),0)</f>
        <v>110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414</v>
      </c>
    </row>
    <row r="26" spans="1:23" ht="15" customHeight="1">
      <c r="A26" s="7" t="s">
        <v>48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26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27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28</v>
      </c>
      <c r="W27" s="14" t="s">
        <v>29</v>
      </c>
    </row>
    <row r="28" spans="1:23" ht="12">
      <c r="A28" s="29">
        <v>1</v>
      </c>
      <c r="B28" s="15" t="s">
        <v>64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34</v>
      </c>
      <c r="W28" s="18">
        <f>IF(COUNT(L28,V28)&gt;0,SUM(L28,V28),0)</f>
        <v>77</v>
      </c>
    </row>
    <row r="29" spans="1:23" ht="12">
      <c r="A29" s="29">
        <v>2</v>
      </c>
      <c r="B29" s="19" t="s">
        <v>65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41</v>
      </c>
      <c r="W29" s="18">
        <f>IF(COUNT(L29,V29)&gt;0,SUM(L29,V29),0)</f>
        <v>86</v>
      </c>
    </row>
    <row r="30" spans="1:23" ht="12">
      <c r="A30" s="29">
        <v>3</v>
      </c>
      <c r="B30" s="19" t="s">
        <v>66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43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42</v>
      </c>
      <c r="W30" s="18">
        <f>IF(COUNT(L30,V30)&gt;0,SUM(L30,V30),0)</f>
        <v>85</v>
      </c>
    </row>
    <row r="31" spans="1:23" ht="12">
      <c r="A31" s="29">
        <v>4</v>
      </c>
      <c r="B31" s="19" t="s">
        <v>67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41</v>
      </c>
      <c r="W31" s="18">
        <f>IF(COUNT(L31,V31)&gt;0,SUM(L31,V31),0)</f>
        <v>83</v>
      </c>
    </row>
    <row r="32" spans="1:23" ht="12">
      <c r="A32" s="29">
        <v>5</v>
      </c>
      <c r="B32" s="19" t="s">
        <v>68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38</v>
      </c>
      <c r="W32" s="18">
        <f>IF(COUNT(L32,V32)&gt;0,SUM(L32,V32),0)</f>
        <v>79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324</v>
      </c>
    </row>
    <row r="34" spans="1:23" ht="12">
      <c r="A34" s="7" t="s">
        <v>49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26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27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28</v>
      </c>
      <c r="W35" s="14" t="s">
        <v>29</v>
      </c>
    </row>
    <row r="36" spans="1:23" ht="12">
      <c r="A36" s="29">
        <v>1</v>
      </c>
      <c r="B36" s="15" t="s">
        <v>82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39</v>
      </c>
      <c r="W36" s="18">
        <f>IF(COUNT(L36,V36)&gt;0,SUM(L36,V36),0)</f>
        <v>78</v>
      </c>
    </row>
    <row r="37" spans="1:23" ht="12">
      <c r="A37" s="29">
        <v>2</v>
      </c>
      <c r="B37" s="19" t="s">
        <v>83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49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53</v>
      </c>
      <c r="W37" s="18">
        <f>IF(COUNT(L37,V37)&gt;0,SUM(L37,V37),0)</f>
        <v>102</v>
      </c>
    </row>
    <row r="38" spans="1:24" ht="12">
      <c r="A38" s="29">
        <v>3</v>
      </c>
      <c r="B38" s="19" t="s">
        <v>84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64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53</v>
      </c>
      <c r="W38" s="18">
        <f>IF(COUNT(L38,V38)&gt;0,SUM(L38,V38),0)</f>
        <v>117</v>
      </c>
      <c r="X38" s="36"/>
    </row>
    <row r="39" spans="1:23" ht="12">
      <c r="A39" s="29">
        <v>4</v>
      </c>
      <c r="B39" s="19" t="s">
        <v>85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68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57</v>
      </c>
      <c r="W39" s="18">
        <f>IF(COUNT(L39,V39)&gt;0,SUM(L39,V39),0)</f>
        <v>125</v>
      </c>
    </row>
    <row r="40" spans="1:23" ht="12">
      <c r="A40" s="29">
        <v>5</v>
      </c>
      <c r="B40" s="19" t="s">
        <v>0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48</v>
      </c>
      <c r="W40" s="18">
        <f>IF(COUNT(L40,V40)&gt;0,SUM(L40,V40),0)</f>
        <v>101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398</v>
      </c>
    </row>
    <row r="42" spans="1:23" ht="12">
      <c r="A42" s="7" t="s">
        <v>50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26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27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28</v>
      </c>
      <c r="W43" s="14" t="s">
        <v>29</v>
      </c>
    </row>
    <row r="44" spans="1:23" ht="12">
      <c r="A44" s="29">
        <v>1</v>
      </c>
      <c r="B44" s="15" t="s">
        <v>1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46</v>
      </c>
      <c r="W44" s="18">
        <f>IF(COUNT(L44,V44)&gt;0,SUM(L44,V44),0)</f>
        <v>93</v>
      </c>
    </row>
    <row r="45" spans="1:23" ht="12">
      <c r="A45" s="29">
        <v>2</v>
      </c>
      <c r="B45" s="19" t="s">
        <v>2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48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44</v>
      </c>
      <c r="W45" s="18">
        <f>IF(COUNT(L45,V45)&gt;0,SUM(L45,V45),0)</f>
        <v>92</v>
      </c>
    </row>
    <row r="46" spans="1:23" ht="12">
      <c r="A46" s="29">
        <v>3</v>
      </c>
      <c r="B46" s="19" t="s">
        <v>3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49</v>
      </c>
      <c r="W46" s="18">
        <f>IF(COUNT(L46,V46)&gt;0,SUM(L46,V46),0)</f>
        <v>99</v>
      </c>
    </row>
    <row r="47" spans="1:23" ht="12">
      <c r="A47" s="29">
        <v>4</v>
      </c>
      <c r="B47" s="19" t="s">
        <v>4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50</v>
      </c>
      <c r="W47" s="18">
        <f>IF(COUNT(L47,V47)&gt;0,SUM(L47,V47),0)</f>
        <v>102</v>
      </c>
    </row>
    <row r="48" spans="1:23" ht="12">
      <c r="A48" s="29">
        <v>5</v>
      </c>
      <c r="B48" s="19" t="s">
        <v>5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55</v>
      </c>
      <c r="W48" s="18">
        <f>IF(COUNT(L48,V48)&gt;0,SUM(L48,V48),0)</f>
        <v>116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386</v>
      </c>
    </row>
    <row r="50" spans="1:23" ht="12">
      <c r="A50" s="7" t="s">
        <v>51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26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27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28</v>
      </c>
      <c r="W51" s="14" t="s">
        <v>29</v>
      </c>
    </row>
    <row r="52" spans="1:23" ht="12">
      <c r="A52" s="29">
        <v>1</v>
      </c>
      <c r="B52" s="15" t="s">
        <v>6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43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83</v>
      </c>
    </row>
    <row r="53" spans="1:23" ht="12">
      <c r="A53" s="29">
        <v>2</v>
      </c>
      <c r="B53" s="19" t="s">
        <v>7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54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44</v>
      </c>
      <c r="W53" s="18">
        <f>IF(COUNT(L53,V53)&gt;0,SUM(L53,V53),0)</f>
        <v>98</v>
      </c>
    </row>
    <row r="54" spans="1:23" ht="12">
      <c r="A54" s="29">
        <v>3</v>
      </c>
      <c r="B54" s="19" t="s">
        <v>8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52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50</v>
      </c>
      <c r="W54" s="18">
        <f>IF(COUNT(L54,V54)&gt;0,SUM(L54,V54),0)</f>
        <v>102</v>
      </c>
    </row>
    <row r="55" spans="1:23" ht="12">
      <c r="A55" s="29">
        <v>4</v>
      </c>
      <c r="B55" s="19" t="s">
        <v>9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49</v>
      </c>
      <c r="W55" s="18">
        <f>IF(COUNT(L55,V55)&gt;0,SUM(L55,V55),0)</f>
        <v>102</v>
      </c>
    </row>
    <row r="56" spans="1:23" ht="12">
      <c r="A56" s="29">
        <v>5</v>
      </c>
      <c r="B56" s="19" t="s">
        <v>10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58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48</v>
      </c>
      <c r="W56" s="18">
        <f>IF(COUNT(L56,V56)&gt;0,SUM(L56,V56),0)</f>
        <v>106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385</v>
      </c>
    </row>
    <row r="58" spans="1:23" ht="12">
      <c r="A58" s="7" t="s">
        <v>52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26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27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28</v>
      </c>
      <c r="W59" s="14" t="s">
        <v>29</v>
      </c>
    </row>
    <row r="60" spans="1:23" ht="12">
      <c r="A60" s="29">
        <v>1</v>
      </c>
      <c r="B60" s="15" t="s">
        <v>69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44</v>
      </c>
      <c r="W60" s="18">
        <f>IF(COUNT(L60,V60)&gt;0,SUM(L60,V60),0)</f>
        <v>98</v>
      </c>
    </row>
    <row r="61" spans="1:23" ht="12">
      <c r="A61" s="29">
        <v>2</v>
      </c>
      <c r="B61" s="19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58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58</v>
      </c>
      <c r="W61" s="18">
        <f>IF(COUNT(L61,V61)&gt;0,SUM(L61,V61),0)</f>
        <v>116</v>
      </c>
    </row>
    <row r="62" spans="1:23" ht="12">
      <c r="A62" s="29">
        <v>3</v>
      </c>
      <c r="B62" s="19" t="s">
        <v>71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65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64</v>
      </c>
      <c r="W62" s="18">
        <f>IF(COUNT(L62,V62)&gt;0,SUM(L62,V62),0)</f>
        <v>129</v>
      </c>
    </row>
    <row r="63" spans="1:23" ht="12">
      <c r="A63" s="29">
        <v>4</v>
      </c>
      <c r="B63" s="19"/>
      <c r="C63" s="16" t="s">
        <v>63</v>
      </c>
      <c r="D63" s="16" t="s">
        <v>62</v>
      </c>
      <c r="E63" s="16" t="s">
        <v>63</v>
      </c>
      <c r="F63" s="16" t="s">
        <v>63</v>
      </c>
      <c r="G63" s="16" t="s">
        <v>62</v>
      </c>
      <c r="H63" s="16" t="s">
        <v>61</v>
      </c>
      <c r="I63" s="16"/>
      <c r="J63" s="16"/>
      <c r="K63" s="16"/>
      <c r="L63" s="17">
        <v>99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99</v>
      </c>
      <c r="W63" s="18">
        <f>IF(COUNT(L63,V63)&gt;0,SUM(L63,V63),0)</f>
        <v>198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v>99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99</v>
      </c>
      <c r="W64" s="18">
        <f>IF(COUNT(L64,V64)&gt;0,SUM(L64,V64),0)</f>
        <v>198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276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541</v>
      </c>
    </row>
    <row r="66" spans="1:23" ht="12">
      <c r="A66" s="7" t="s">
        <v>53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26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27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28</v>
      </c>
      <c r="W67" s="14" t="s">
        <v>29</v>
      </c>
    </row>
    <row r="68" spans="1:23" ht="12">
      <c r="A68" s="29">
        <v>1</v>
      </c>
      <c r="B68" s="15" t="s">
        <v>15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49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46</v>
      </c>
      <c r="W68" s="18">
        <f>IF(COUNT(L68,V68)&gt;0,SUM(L68,V68),0)</f>
        <v>95</v>
      </c>
    </row>
    <row r="69" spans="1:23" ht="12">
      <c r="A69" s="29">
        <v>2</v>
      </c>
      <c r="B69" s="19" t="s">
        <v>11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50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47</v>
      </c>
      <c r="W69" s="18">
        <f>IF(COUNT(L69,V69)&gt;0,SUM(L69,V69),0)</f>
        <v>97</v>
      </c>
    </row>
    <row r="70" spans="1:23" ht="12">
      <c r="A70" s="29">
        <v>3</v>
      </c>
      <c r="B70" s="19" t="s">
        <v>12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50</v>
      </c>
      <c r="W70" s="18">
        <f>IF(COUNT(L70,V70)&gt;0,SUM(L70,V70),0)</f>
        <v>101</v>
      </c>
    </row>
    <row r="71" spans="1:23" ht="12">
      <c r="A71" s="29">
        <v>4</v>
      </c>
      <c r="B71" s="19" t="s">
        <v>13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47</v>
      </c>
      <c r="W71" s="18">
        <f>IF(COUNT(L71,V71)&gt;0,SUM(L71,V71),0)</f>
        <v>98</v>
      </c>
    </row>
    <row r="72" spans="1:23" ht="12">
      <c r="A72" s="29">
        <v>5</v>
      </c>
      <c r="B72" s="19" t="s">
        <v>14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62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59</v>
      </c>
      <c r="W72" s="18">
        <f>IF(COUNT(L72,V72)&gt;0,SUM(L72,V72),0)</f>
        <v>121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391</v>
      </c>
    </row>
    <row r="74" spans="1:23" ht="12">
      <c r="A74" s="7" t="s">
        <v>54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26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27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28</v>
      </c>
      <c r="W75" s="14" t="s">
        <v>29</v>
      </c>
    </row>
    <row r="76" spans="1:23" ht="12">
      <c r="A76" s="29">
        <v>1</v>
      </c>
      <c r="B76" s="15" t="s">
        <v>16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40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43</v>
      </c>
      <c r="W76" s="18">
        <f>IF(COUNT(L76,V76)&gt;0,SUM(L76,V76),0)</f>
        <v>83</v>
      </c>
    </row>
    <row r="77" spans="1:23" ht="12">
      <c r="A77" s="29">
        <v>2</v>
      </c>
      <c r="B77" s="19" t="s">
        <v>17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48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47</v>
      </c>
      <c r="W77" s="18">
        <f>IF(COUNT(L77,V77)&gt;0,SUM(L77,V77),0)</f>
        <v>95</v>
      </c>
    </row>
    <row r="78" spans="1:23" ht="12">
      <c r="A78" s="29">
        <v>3</v>
      </c>
      <c r="B78" s="19" t="s">
        <v>18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49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46</v>
      </c>
      <c r="W78" s="18">
        <f>IF(COUNT(L78,V78)&gt;0,SUM(L78,V78),0)</f>
        <v>95</v>
      </c>
    </row>
    <row r="79" spans="1:23" ht="12">
      <c r="A79" s="29">
        <v>4</v>
      </c>
      <c r="B79" s="19" t="s">
        <v>19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56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49</v>
      </c>
      <c r="W79" s="18">
        <f>IF(COUNT(L79,V79)&gt;0,SUM(L79,V79),0)</f>
        <v>105</v>
      </c>
    </row>
    <row r="80" spans="1:23" ht="12">
      <c r="A80" s="29">
        <v>5</v>
      </c>
      <c r="B80" s="19" t="s">
        <v>20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50</v>
      </c>
      <c r="W80" s="18">
        <f>IF(COUNT(L80,V80)&gt;0,SUM(L80,V80),0)</f>
        <v>103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376</v>
      </c>
    </row>
    <row r="82" spans="1:23" ht="12">
      <c r="A82" s="7" t="s">
        <v>55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26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27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28</v>
      </c>
      <c r="W83" s="14" t="s">
        <v>29</v>
      </c>
    </row>
    <row r="84" spans="1:23" ht="12">
      <c r="A84" s="29">
        <v>1</v>
      </c>
      <c r="B84" s="15" t="s">
        <v>56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65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61</v>
      </c>
      <c r="W84" s="18">
        <f>IF(COUNT(L84,V84)&gt;0,SUM(L84,V84),0)</f>
        <v>126</v>
      </c>
    </row>
    <row r="85" spans="1:23" ht="12">
      <c r="A85" s="29">
        <v>2</v>
      </c>
      <c r="B85" s="19" t="s">
        <v>58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61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56</v>
      </c>
      <c r="W85" s="18">
        <f>IF(COUNT(L85,V85)&gt;0,SUM(L85,V85),0)</f>
        <v>117</v>
      </c>
    </row>
    <row r="86" spans="1:23" ht="12">
      <c r="A86" s="29">
        <v>3</v>
      </c>
      <c r="B86" s="19" t="s">
        <v>59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59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56</v>
      </c>
      <c r="W86" s="18">
        <f>IF(COUNT(L86,V86)&gt;0,SUM(L86,V86),0)</f>
        <v>115</v>
      </c>
    </row>
    <row r="87" spans="1:23" ht="12">
      <c r="A87" s="29">
        <v>4</v>
      </c>
      <c r="B87" s="19" t="s">
        <v>57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67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45</v>
      </c>
      <c r="W87" s="18">
        <f>IF(COUNT(L87,V87)&gt;0,SUM(L87,V87),0)</f>
        <v>112</v>
      </c>
    </row>
    <row r="88" spans="1:23" ht="12">
      <c r="A88" s="29">
        <v>5</v>
      </c>
      <c r="B88" s="19" t="s">
        <v>60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67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60</v>
      </c>
      <c r="W88" s="18">
        <f>IF(COUNT(L88,V88)&gt;0,SUM(L88,V88),0)</f>
        <v>127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252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470</v>
      </c>
    </row>
    <row r="90" spans="1:2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15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3:15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3:15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3:15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3:15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3:15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3:15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3:15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3:15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3:15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3:15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3:15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3:15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3:15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3:15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3:15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3:15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3:15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3:15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3:15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3:15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3:15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3:15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3:15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3:15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3:15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3:15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3:15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3:15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3:15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3:15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3:15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3:15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3:15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3:15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3:15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3:15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3:15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3:15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3:15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3:15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3:15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3:15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3:15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3:15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3:15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3:15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3:15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3:15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3:15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3:15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3:15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3:15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15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15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15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15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15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15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15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15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15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15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15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15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15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15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ht="1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ht="1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ht="1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ht="1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ht="1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ht="1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ht="1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ht="1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1" manualBreakCount="1"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8.28125" defaultRowHeight="12.75"/>
  <cols>
    <col min="1" max="1" width="6.28125" style="30" hidden="1" customWidth="1"/>
    <col min="2" max="2" width="20.8515625" style="0" customWidth="1"/>
    <col min="3" max="3" width="9.140625" style="5" bestFit="1" customWidth="1"/>
  </cols>
  <sheetData>
    <row r="1" spans="1:3" s="3" customFormat="1" ht="12">
      <c r="A1" s="4" t="s">
        <v>32</v>
      </c>
      <c r="B1" s="3" t="s">
        <v>30</v>
      </c>
      <c r="C1" s="4" t="s">
        <v>31</v>
      </c>
    </row>
    <row r="2" spans="1:3" ht="12.75">
      <c r="A2" s="30">
        <v>4</v>
      </c>
      <c r="B2" t="str">
        <f>IF('Automatic Scoresheet'!W33&gt;0,'Automatic Scoresheet'!A26,"")</f>
        <v>KOHLER</v>
      </c>
      <c r="C2" s="5">
        <f>IF(COUNTBLANK(B2)=0,'Automatic Scoresheet'!W33,"")</f>
        <v>324</v>
      </c>
    </row>
    <row r="3" spans="1:3" ht="12.75">
      <c r="A3" s="30">
        <v>9</v>
      </c>
      <c r="B3" t="str">
        <f>IF('Automatic Scoresheet'!W17&gt;0,'Automatic Scoresheet'!A10,"")</f>
        <v>CAMBRIDGE</v>
      </c>
      <c r="C3" s="5">
        <f>IF(COUNTBLANK(B3)=0,'Automatic Scoresheet'!W17,"")</f>
        <v>361</v>
      </c>
    </row>
    <row r="4" spans="1:3" ht="12.75">
      <c r="A4" s="30">
        <v>2</v>
      </c>
      <c r="B4" t="str">
        <f>IF('Automatic Scoresheet'!W81&gt;0,'Automatic Scoresheet'!A74,"")</f>
        <v>WISCONSIN DELLS</v>
      </c>
      <c r="C4" s="5">
        <f>IF(COUNTBLANK(B4)=0,'Automatic Scoresheet'!W81,"")</f>
        <v>376</v>
      </c>
    </row>
    <row r="5" spans="1:3" ht="12.75">
      <c r="A5" s="30">
        <v>8</v>
      </c>
      <c r="B5" t="str">
        <f>IF('Automatic Scoresheet'!W57&gt;0,'Automatic Scoresheet'!A50,"")</f>
        <v>RIVER VALLEY</v>
      </c>
      <c r="C5" s="5">
        <f>IF(COUNTBLANK(B5)=0,'Automatic Scoresheet'!W57,"")</f>
        <v>385</v>
      </c>
    </row>
    <row r="6" spans="1:3" ht="12.75">
      <c r="A6" s="30">
        <v>6</v>
      </c>
      <c r="B6" t="str">
        <f>IF('Automatic Scoresheet'!W49&gt;0,'Automatic Scoresheet'!A42,"")</f>
        <v>PARDEEVILLE</v>
      </c>
      <c r="C6" s="5">
        <f>IF(COUNTBLANK(B6)=0,'Automatic Scoresheet'!W49,"")</f>
        <v>386</v>
      </c>
    </row>
    <row r="7" spans="1:3" ht="12.75">
      <c r="A7" s="30">
        <v>7</v>
      </c>
      <c r="B7" t="str">
        <f>IF('Automatic Scoresheet'!W73&gt;0,'Automatic Scoresheet'!A66,"")</f>
        <v>WESTFIELD</v>
      </c>
      <c r="C7" s="5">
        <f>IF(COUNTBLANK(B7)=0,'Automatic Scoresheet'!W73,"")</f>
        <v>391</v>
      </c>
    </row>
    <row r="8" spans="1:3" ht="12.75">
      <c r="A8" s="30">
        <v>12</v>
      </c>
      <c r="B8" t="str">
        <f>IF('Automatic Scoresheet'!W41&gt;0,'Automatic Scoresheet'!A34,"")</f>
        <v>LANCASTER</v>
      </c>
      <c r="C8" s="5">
        <f>IF(COUNTBLANK(B8)=0,'Automatic Scoresheet'!W41,"")</f>
        <v>398</v>
      </c>
    </row>
    <row r="9" spans="1:3" ht="12.75">
      <c r="A9" s="30">
        <v>1</v>
      </c>
      <c r="B9" t="str">
        <f>IF('Automatic Scoresheet'!W25&gt;0,'Automatic Scoresheet'!A18,"")</f>
        <v>COLUMBUS</v>
      </c>
      <c r="C9" s="5">
        <f>IF(COUNTBLANK(B9)=0,'Automatic Scoresheet'!W25,"")</f>
        <v>414</v>
      </c>
    </row>
    <row r="10" spans="1:3" ht="12.75">
      <c r="A10" s="30">
        <v>10</v>
      </c>
      <c r="B10" t="s">
        <v>21</v>
      </c>
      <c r="C10" s="5" t="s">
        <v>62</v>
      </c>
    </row>
    <row r="11" spans="1:3" ht="12.75">
      <c r="A11" s="30">
        <v>11</v>
      </c>
      <c r="B11" t="s">
        <v>62</v>
      </c>
      <c r="C11" s="5" t="s">
        <v>62</v>
      </c>
    </row>
    <row r="12" spans="1:3" ht="12.75">
      <c r="A12" s="30">
        <v>3</v>
      </c>
      <c r="B12" t="s">
        <v>22</v>
      </c>
      <c r="C12" s="5" t="s">
        <v>62</v>
      </c>
    </row>
    <row r="13" spans="1:3" ht="12.75">
      <c r="A13" s="30">
        <v>5</v>
      </c>
      <c r="B13" t="s">
        <v>62</v>
      </c>
      <c r="C13" s="5" t="s">
        <v>62</v>
      </c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57" sqref="M57"/>
    </sheetView>
  </sheetViews>
  <sheetFormatPr defaultColWidth="8.2812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">
      <c r="A1" s="4" t="s">
        <v>32</v>
      </c>
      <c r="B1" s="3" t="s">
        <v>26</v>
      </c>
      <c r="C1" s="3" t="s">
        <v>30</v>
      </c>
      <c r="D1" s="4" t="s">
        <v>31</v>
      </c>
    </row>
    <row r="2" spans="1:4" s="3" customFormat="1" ht="12.75">
      <c r="A2" s="27">
        <v>10</v>
      </c>
      <c r="B2" t="str">
        <f>IF('Automatic Scoresheet'!W28&gt;0,'Automatic Scoresheet'!B28,"")</f>
        <v>Tanner Thyes</v>
      </c>
      <c r="C2" t="str">
        <f>IF(COUNTBLANK(B2)=1,"",'Automatic Scoresheet'!$A$26)</f>
        <v>KOHLER</v>
      </c>
      <c r="D2" s="5">
        <f>IF(COUNTBLANK(B2)=1,"",'Automatic Scoresheet'!W28)</f>
        <v>77</v>
      </c>
    </row>
    <row r="3" spans="1:4" ht="12.75">
      <c r="A3" s="30">
        <v>39</v>
      </c>
      <c r="B3" t="str">
        <f>IF('Automatic Scoresheet'!W36&gt;0,'Automatic Scoresheet'!B36,"")</f>
        <v>Noah Kirsch</v>
      </c>
      <c r="C3" t="str">
        <f>IF(COUNTBLANK(B3)=1,"",'Automatic Scoresheet'!$A$34)</f>
        <v>LANCASTER</v>
      </c>
      <c r="D3" s="5">
        <f>IF(COUNTBLANK(B3)=1,"",'Automatic Scoresheet'!W36)</f>
        <v>78</v>
      </c>
    </row>
    <row r="4" spans="1:4" ht="12.75">
      <c r="A4" s="30">
        <v>21</v>
      </c>
      <c r="B4" t="str">
        <f>IF('Automatic Scoresheet'!W32&gt;0,'Automatic Scoresheet'!B32,"")</f>
        <v>Everett Schroeder</v>
      </c>
      <c r="C4" t="str">
        <f>IF(COUNTBLANK(B4)=1,"",'Automatic Scoresheet'!$A$26)</f>
        <v>KOHLER</v>
      </c>
      <c r="D4" s="5">
        <f>IF(COUNTBLANK(B4)=1,"",'Automatic Scoresheet'!W32)</f>
        <v>79</v>
      </c>
    </row>
    <row r="5" spans="1:4" ht="12.75">
      <c r="A5" s="30">
        <v>38</v>
      </c>
      <c r="B5" t="str">
        <f>IF('Automatic Scoresheet'!W13&gt;0,'Automatic Scoresheet'!B13,"")</f>
        <v>Nick Buckman</v>
      </c>
      <c r="C5" t="str">
        <f>IF(COUNTBLANK(B5)=1,"",'Automatic Scoresheet'!$A$10)</f>
        <v>CAMBRIDGE</v>
      </c>
      <c r="D5" s="5">
        <f>IF(COUNTBLANK(B5)=1,"",'Automatic Scoresheet'!W13)</f>
        <v>81</v>
      </c>
    </row>
    <row r="6" spans="1:4" ht="12.75">
      <c r="A6" s="27">
        <v>7</v>
      </c>
      <c r="B6" t="str">
        <f>IF('Automatic Scoresheet'!W76&gt;0,'Automatic Scoresheet'!B76,"")</f>
        <v>Grant Marsich</v>
      </c>
      <c r="C6" t="str">
        <f>IF(COUNTBLANK(B6)=1,"",'Automatic Scoresheet'!$A$74)</f>
        <v>WISCONSIN DELLS</v>
      </c>
      <c r="D6" s="5">
        <f>IF(COUNTBLANK(B6)=1,"",'Automatic Scoresheet'!W76)</f>
        <v>83</v>
      </c>
    </row>
    <row r="7" spans="1:4" ht="12.75">
      <c r="A7" s="30">
        <v>23</v>
      </c>
      <c r="B7" t="str">
        <f>IF('Automatic Scoresheet'!W31&gt;0,'Automatic Scoresheet'!B31,"")</f>
        <v>Owen Multer</v>
      </c>
      <c r="C7" t="str">
        <f>IF(COUNTBLANK(B7)=1,"",'Automatic Scoresheet'!$A$26)</f>
        <v>KOHLER</v>
      </c>
      <c r="D7" s="5">
        <f>IF(COUNTBLANK(B7)=1,"",'Automatic Scoresheet'!W31)</f>
        <v>83</v>
      </c>
    </row>
    <row r="8" spans="1:4" ht="12.75">
      <c r="A8" s="30">
        <v>24</v>
      </c>
      <c r="B8" t="str">
        <f>IF('Automatic Scoresheet'!W52&gt;0,'Automatic Scoresheet'!B52,"")</f>
        <v>Eli Johnson</v>
      </c>
      <c r="C8" t="str">
        <f>IF(COUNTBLANK(B8)=1,"",'Automatic Scoresheet'!$A$50)</f>
        <v>RIVER VALLEY</v>
      </c>
      <c r="D8" s="5">
        <f>IF(COUNTBLANK(B8)=1,"",'Automatic Scoresheet'!W52)</f>
        <v>83</v>
      </c>
    </row>
    <row r="9" spans="1:4" ht="12.75">
      <c r="A9" s="30">
        <v>30</v>
      </c>
      <c r="B9" t="str">
        <f>IF('Automatic Scoresheet'!W30&gt;0,'Automatic Scoresheet'!B30,"")</f>
        <v>Rece Breitenbach</v>
      </c>
      <c r="C9" t="str">
        <f>IF(COUNTBLANK(B9)=1,"",'Automatic Scoresheet'!$A$26)</f>
        <v>KOHLER</v>
      </c>
      <c r="D9" s="5">
        <f>IF(COUNTBLANK(B9)=1,"",'Automatic Scoresheet'!W30)</f>
        <v>85</v>
      </c>
    </row>
    <row r="10" spans="1:4" ht="12.75">
      <c r="A10" s="30">
        <v>12</v>
      </c>
      <c r="B10" t="str">
        <f>IF('Automatic Scoresheet'!W29&gt;0,'Automatic Scoresheet'!B29,"")</f>
        <v>Tanner Coenen</v>
      </c>
      <c r="C10" t="str">
        <f>IF(COUNTBLANK(B10)=1,"",'Automatic Scoresheet'!$A$26)</f>
        <v>KOHLER</v>
      </c>
      <c r="D10" s="5">
        <f>IF(COUNTBLANK(B10)=1,"",'Automatic Scoresheet'!W29)</f>
        <v>86</v>
      </c>
    </row>
    <row r="11" spans="1:4" ht="12.75">
      <c r="A11" s="27">
        <v>19</v>
      </c>
      <c r="B11" t="str">
        <f>IF('Automatic Scoresheet'!W12&gt;0,'Automatic Scoresheet'!B12,"")</f>
        <v>Stone Farruggio</v>
      </c>
      <c r="C11" t="str">
        <f>IF(COUNTBLANK(B11)=1,"",'Automatic Scoresheet'!$A$10)</f>
        <v>CAMBRIDGE</v>
      </c>
      <c r="D11" s="27">
        <f>IF(COUNTBLANK(B11)=1,"",'Automatic Scoresheet'!W12)</f>
        <v>89</v>
      </c>
    </row>
    <row r="12" spans="1:4" ht="12.75">
      <c r="A12" s="30">
        <v>9</v>
      </c>
      <c r="B12" t="str">
        <f>IF('Automatic Scoresheet'!W45&gt;0,'Automatic Scoresheet'!B45,"")</f>
        <v>Cooper Janetscheck</v>
      </c>
      <c r="C12" t="str">
        <f>IF(COUNTBLANK(B12)=1,"",'Automatic Scoresheet'!$A$42)</f>
        <v>PARDEEVILLE</v>
      </c>
      <c r="D12" s="5">
        <f>IF(COUNTBLANK(B12)=1,"",'Automatic Scoresheet'!W45)</f>
        <v>92</v>
      </c>
    </row>
    <row r="13" spans="1:4" ht="12.75">
      <c r="A13" s="27">
        <v>40</v>
      </c>
      <c r="B13" t="str">
        <f>IF('Automatic Scoresheet'!W44&gt;0,'Automatic Scoresheet'!B44,"")</f>
        <v>Peter Freye</v>
      </c>
      <c r="C13" t="str">
        <f>IF(COUNTBLANK(B13)=1,"",'Automatic Scoresheet'!$A$42)</f>
        <v>PARDEEVILLE</v>
      </c>
      <c r="D13" s="5">
        <f>IF(COUNTBLANK(B13)=1,"",'Automatic Scoresheet'!W44)</f>
        <v>93</v>
      </c>
    </row>
    <row r="14" spans="1:4" ht="12.75">
      <c r="A14" s="30">
        <v>2</v>
      </c>
      <c r="B14" t="str">
        <f>IF('Automatic Scoresheet'!W20&gt;0,'Automatic Scoresheet'!B20,"")</f>
        <v>Corey Vick</v>
      </c>
      <c r="C14" t="str">
        <f>IF(COUNTBLANK(B14)=1,"",'Automatic Scoresheet'!$A$18)</f>
        <v>COLUMBUS</v>
      </c>
      <c r="D14" s="5">
        <f>IF(COUNTBLANK(B14)=1,"",'Automatic Scoresheet'!W20)</f>
        <v>94</v>
      </c>
    </row>
    <row r="15" spans="1:4" ht="12.75">
      <c r="A15" s="30">
        <v>3</v>
      </c>
      <c r="B15" t="str">
        <f>IF('Automatic Scoresheet'!W77&gt;0,'Automatic Scoresheet'!B77,"")</f>
        <v>Haakon Rosholt</v>
      </c>
      <c r="C15" t="str">
        <f>IF(COUNTBLANK(B15)=1,"",'Automatic Scoresheet'!$A$74)</f>
        <v>WISCONSIN DELLS</v>
      </c>
      <c r="D15" s="5">
        <f>IF(COUNTBLANK(B15)=1,"",'Automatic Scoresheet'!W77)</f>
        <v>95</v>
      </c>
    </row>
    <row r="16" spans="1:4" ht="12.75">
      <c r="A16" s="27">
        <v>4</v>
      </c>
      <c r="B16" t="str">
        <f>IF('Automatic Scoresheet'!W78&gt;0,'Automatic Scoresheet'!B78,"")</f>
        <v>Jakob Crull</v>
      </c>
      <c r="C16" t="str">
        <f>IF(COUNTBLANK(B16)=1,"",'Automatic Scoresheet'!$A$74)</f>
        <v>WISCONSIN DELLS</v>
      </c>
      <c r="D16" s="5">
        <f>IF(COUNTBLANK(B16)=1,"",'Automatic Scoresheet'!W78)</f>
        <v>95</v>
      </c>
    </row>
    <row r="17" spans="1:4" ht="12.75">
      <c r="A17" s="30">
        <v>29</v>
      </c>
      <c r="B17" t="str">
        <f>IF('Automatic Scoresheet'!W15&gt;0,'Automatic Scoresheet'!B15,"")</f>
        <v>Jack Nikolay</v>
      </c>
      <c r="C17" t="str">
        <f>IF(COUNTBLANK(B17)=1,"",'Automatic Scoresheet'!$A$10)</f>
        <v>CAMBRIDGE</v>
      </c>
      <c r="D17" s="5">
        <f>IF(COUNTBLANK(B17)=1,"",'Automatic Scoresheet'!W15)</f>
        <v>95</v>
      </c>
    </row>
    <row r="18" spans="1:4" ht="12.75">
      <c r="A18" s="27">
        <v>34</v>
      </c>
      <c r="B18" t="str">
        <f>IF('Automatic Scoresheet'!W68&gt;0,'Automatic Scoresheet'!B68,"")</f>
        <v>Lucas Thompson</v>
      </c>
      <c r="C18" t="str">
        <f>IF(COUNTBLANK(B18)=1,"",'Automatic Scoresheet'!$A$66)</f>
        <v>WESTFIELD</v>
      </c>
      <c r="D18" s="5">
        <f>IF(COUNTBLANK(B18)=1,"",'Automatic Scoresheet'!W68)</f>
        <v>95</v>
      </c>
    </row>
    <row r="19" spans="1:4" ht="12.75">
      <c r="A19" s="30">
        <v>44</v>
      </c>
      <c r="B19" t="str">
        <f>IF('Automatic Scoresheet'!W14&gt;0,'Automatic Scoresheet'!B14,"")</f>
        <v>Cade Nottestad</v>
      </c>
      <c r="C19" t="str">
        <f>IF(COUNTBLANK(B19)=1,"",'Automatic Scoresheet'!$A$10)</f>
        <v>CAMBRIDGE</v>
      </c>
      <c r="D19" s="5">
        <f>IF(COUNTBLANK(B19)=1,"",'Automatic Scoresheet'!W14)</f>
        <v>96</v>
      </c>
    </row>
    <row r="20" spans="1:4" ht="12.75">
      <c r="A20" s="30">
        <v>42</v>
      </c>
      <c r="B20" t="str">
        <f>IF('Automatic Scoresheet'!W69&gt;0,'Automatic Scoresheet'!B69,"")</f>
        <v>Marcus Grant</v>
      </c>
      <c r="C20" t="str">
        <f>IF(COUNTBLANK(B20)=1,"",'Automatic Scoresheet'!$A$66)</f>
        <v>WESTFIELD</v>
      </c>
      <c r="D20" s="5">
        <f>IF(COUNTBLANK(B20)=1,"",'Automatic Scoresheet'!W69)</f>
        <v>97</v>
      </c>
    </row>
    <row r="21" spans="1:4" ht="12.75">
      <c r="A21" s="27">
        <v>25</v>
      </c>
      <c r="B21" t="str">
        <f>IF('Automatic Scoresheet'!W53&gt;0,'Automatic Scoresheet'!B53,"")</f>
        <v>Ashton Price</v>
      </c>
      <c r="C21" t="str">
        <f>IF(COUNTBLANK(B21)=1,"",'Automatic Scoresheet'!$A$50)</f>
        <v>RIVER VALLEY</v>
      </c>
      <c r="D21" s="5">
        <f>IF(COUNTBLANK(B21)=1,"",'Automatic Scoresheet'!W53)</f>
        <v>98</v>
      </c>
    </row>
    <row r="22" spans="1:4" ht="12.75">
      <c r="A22" s="30">
        <v>26</v>
      </c>
      <c r="B22" t="str">
        <f>IF('Automatic Scoresheet'!W71&gt;0,'Automatic Scoresheet'!B71,"")</f>
        <v>Brady Holly</v>
      </c>
      <c r="C22" t="str">
        <f>IF(COUNTBLANK(B22)=1,"",'Automatic Scoresheet'!$A$66)</f>
        <v>WESTFIELD</v>
      </c>
      <c r="D22" s="5">
        <f>IF(COUNTBLANK(B22)=1,"",'Automatic Scoresheet'!W71)</f>
        <v>98</v>
      </c>
    </row>
    <row r="23" spans="1:4" ht="12.75">
      <c r="A23" s="27">
        <v>49</v>
      </c>
      <c r="B23" t="str">
        <f>IF('Automatic Scoresheet'!W60&gt;0,'Automatic Scoresheet'!B60,"")</f>
        <v>Anthony Zakszewski</v>
      </c>
      <c r="C23" t="str">
        <f>IF(COUNTBLANK(B23)=1,"",'Automatic Scoresheet'!$A$58)</f>
        <v>UNIVERSITY LAKE</v>
      </c>
      <c r="D23" s="5">
        <f>IF(COUNTBLANK(B23)=1,"",'Automatic Scoresheet'!W60)</f>
        <v>98</v>
      </c>
    </row>
    <row r="24" spans="1:4" ht="12.75">
      <c r="A24" s="30">
        <v>35</v>
      </c>
      <c r="B24" t="str">
        <f>IF('Automatic Scoresheet'!W46&gt;0,'Automatic Scoresheet'!B46,"")</f>
        <v>Jayce Pargman</v>
      </c>
      <c r="C24" t="str">
        <f>IF(COUNTBLANK(B24)=1,"",'Automatic Scoresheet'!$A$42)</f>
        <v>PARDEEVILLE</v>
      </c>
      <c r="D24" s="5">
        <f>IF(COUNTBLANK(B24)=1,"",'Automatic Scoresheet'!W46)</f>
        <v>99</v>
      </c>
    </row>
    <row r="25" spans="1:4" ht="12.75">
      <c r="A25" s="30">
        <v>14</v>
      </c>
      <c r="B25" t="str">
        <f>IF('Automatic Scoresheet'!W70&gt;0,'Automatic Scoresheet'!B70,"")</f>
        <v>Conner Robinson</v>
      </c>
      <c r="C25" t="str">
        <f>IF(COUNTBLANK(B25)=1,"",'Automatic Scoresheet'!$A$66)</f>
        <v>WESTFIELD</v>
      </c>
      <c r="D25" s="5">
        <f>IF(COUNTBLANK(B25)=1,"",'Automatic Scoresheet'!W70)</f>
        <v>101</v>
      </c>
    </row>
    <row r="26" spans="1:4" ht="12.75">
      <c r="A26" s="27">
        <v>22</v>
      </c>
      <c r="B26" t="str">
        <f>IF('Automatic Scoresheet'!W23&gt;0,'Automatic Scoresheet'!B23,"")</f>
        <v>Tyler Schluter</v>
      </c>
      <c r="C26" t="str">
        <f>IF(COUNTBLANK(B26)=1,"",'Automatic Scoresheet'!$A$18)</f>
        <v>COLUMBUS</v>
      </c>
      <c r="D26" s="5">
        <f>IF(COUNTBLANK(B26)=1,"",'Automatic Scoresheet'!W23)</f>
        <v>101</v>
      </c>
    </row>
    <row r="27" spans="1:4" ht="12.75">
      <c r="A27" s="30">
        <v>51</v>
      </c>
      <c r="B27" t="str">
        <f>IF('Automatic Scoresheet'!W16&gt;0,'Automatic Scoresheet'!B16,"")</f>
        <v>Max Heth</v>
      </c>
      <c r="C27" t="str">
        <f>IF(COUNTBLANK(B27)=1,"",'Automatic Scoresheet'!$A$10)</f>
        <v>CAMBRIDGE</v>
      </c>
      <c r="D27" s="5">
        <f>IF(COUNTBLANK(B27)=1,"",'Automatic Scoresheet'!W16)</f>
        <v>101</v>
      </c>
    </row>
    <row r="28" spans="1:4" ht="12.75">
      <c r="A28" s="30">
        <v>60</v>
      </c>
      <c r="B28" t="str">
        <f>IF('Automatic Scoresheet'!W40&gt;0,'Automatic Scoresheet'!B40,"")</f>
        <v>Isaac Dhyanchand</v>
      </c>
      <c r="C28" t="str">
        <f>IF(COUNTBLANK(B28)=1,"",'Automatic Scoresheet'!$A$34)</f>
        <v>LANCASTER</v>
      </c>
      <c r="D28" s="5">
        <f>IF(COUNTBLANK(B28)=1,"",'Automatic Scoresheet'!W40)</f>
        <v>101</v>
      </c>
    </row>
    <row r="29" spans="1:4" ht="12.75">
      <c r="A29" s="30">
        <v>33</v>
      </c>
      <c r="B29" t="str">
        <f>IF('Automatic Scoresheet'!W54&gt;0,'Automatic Scoresheet'!B54,"")</f>
        <v>Conner Fields</v>
      </c>
      <c r="C29" t="str">
        <f>IF(COUNTBLANK(B29)=1,"",'Automatic Scoresheet'!$A$50)</f>
        <v>RIVER VALLEY</v>
      </c>
      <c r="D29" s="5">
        <f>IF(COUNTBLANK(B29)=1,"",'Automatic Scoresheet'!W54)</f>
        <v>102</v>
      </c>
    </row>
    <row r="30" spans="1:4" ht="12.75">
      <c r="A30" s="30">
        <v>41</v>
      </c>
      <c r="B30" t="str">
        <f>IF('Automatic Scoresheet'!W55&gt;0,'Automatic Scoresheet'!B55,"")</f>
        <v>Luke Snow</v>
      </c>
      <c r="C30" t="str">
        <f>IF(COUNTBLANK(B30)=1,"",'Automatic Scoresheet'!$A$50)</f>
        <v>RIVER VALLEY</v>
      </c>
      <c r="D30" s="5">
        <f>IF(COUNTBLANK(B30)=1,"",'Automatic Scoresheet'!W55)</f>
        <v>102</v>
      </c>
    </row>
    <row r="31" spans="1:4" ht="12.75">
      <c r="A31" s="30">
        <v>47</v>
      </c>
      <c r="B31" t="str">
        <f>IF('Automatic Scoresheet'!W47&gt;0,'Automatic Scoresheet'!B47,"")</f>
        <v>Kylee Barden</v>
      </c>
      <c r="C31" t="str">
        <f>IF(COUNTBLANK(B31)=1,"",'Automatic Scoresheet'!$A$42)</f>
        <v>PARDEEVILLE</v>
      </c>
      <c r="D31" s="5">
        <f>IF(COUNTBLANK(B31)=1,"",'Automatic Scoresheet'!W47)</f>
        <v>102</v>
      </c>
    </row>
    <row r="32" spans="1:4" ht="12.75">
      <c r="A32" s="27">
        <v>55</v>
      </c>
      <c r="B32" t="str">
        <f>IF('Automatic Scoresheet'!W37&gt;0,'Automatic Scoresheet'!B37,"")</f>
        <v>Ian Klaas</v>
      </c>
      <c r="C32" t="str">
        <f>IF(COUNTBLANK(B32)=1,"",'Automatic Scoresheet'!$A$34)</f>
        <v>LANCASTER</v>
      </c>
      <c r="D32" s="5">
        <f>IF(COUNTBLANK(B32)=1,"",'Automatic Scoresheet'!W37)</f>
        <v>102</v>
      </c>
    </row>
    <row r="33" spans="1:4" ht="12.75">
      <c r="A33" s="27">
        <v>31</v>
      </c>
      <c r="B33" t="str">
        <f>IF('Automatic Scoresheet'!W80&gt;0,'Automatic Scoresheet'!B80,"")</f>
        <v>John Scott</v>
      </c>
      <c r="C33" t="str">
        <f>IF(COUNTBLANK(B33)=1,"",'Automatic Scoresheet'!$A$74)</f>
        <v>WISCONSIN DELLS</v>
      </c>
      <c r="D33" s="5">
        <f>IF(COUNTBLANK(B33)=1,"",'Automatic Scoresheet'!W80)</f>
        <v>103</v>
      </c>
    </row>
    <row r="34" spans="1:4" ht="12.75">
      <c r="A34" s="30">
        <v>5</v>
      </c>
      <c r="B34" t="str">
        <f>IF('Automatic Scoresheet'!W79&gt;0,'Automatic Scoresheet'!B79,"")</f>
        <v>Johnny Hoving</v>
      </c>
      <c r="C34" t="str">
        <f>IF(COUNTBLANK(B34)=1,"",'Automatic Scoresheet'!$A$74)</f>
        <v>WISCONSIN DELLS</v>
      </c>
      <c r="D34" s="5">
        <f>IF(COUNTBLANK(B34)=1,"",'Automatic Scoresheet'!W79)</f>
        <v>105</v>
      </c>
    </row>
    <row r="35" spans="1:4" ht="12.75">
      <c r="A35" s="30">
        <v>45</v>
      </c>
      <c r="B35" t="str">
        <f>IF('Automatic Scoresheet'!W56&gt;0,'Automatic Scoresheet'!B56,"")</f>
        <v>Jackson Their</v>
      </c>
      <c r="C35" t="str">
        <f>IF(COUNTBLANK(B35)=1,"",'Automatic Scoresheet'!$A$50)</f>
        <v>RIVER VALLEY</v>
      </c>
      <c r="D35" s="5">
        <f>IF(COUNTBLANK(B35)=1,"",'Automatic Scoresheet'!W56)</f>
        <v>106</v>
      </c>
    </row>
    <row r="36" spans="1:4" ht="12.75">
      <c r="A36" s="27">
        <v>1</v>
      </c>
      <c r="B36" t="str">
        <f>IF('Automatic Scoresheet'!W21&gt;0,'Automatic Scoresheet'!B21,"")</f>
        <v>Keyton Hemling</v>
      </c>
      <c r="C36" t="str">
        <f>IF(COUNTBLANK(B36)=1,"",'Automatic Scoresheet'!$A$18)</f>
        <v>COLUMBUS</v>
      </c>
      <c r="D36" s="5">
        <f>IF(COUNTBLANK(B36)=1,"",'Automatic Scoresheet'!W21)</f>
        <v>109</v>
      </c>
    </row>
    <row r="37" spans="1:4" ht="12.75">
      <c r="A37" s="30">
        <v>6</v>
      </c>
      <c r="B37" t="str">
        <f>IF('Automatic Scoresheet'!W24&gt;0,'Automatic Scoresheet'!B24,"")</f>
        <v>Tony Genco</v>
      </c>
      <c r="C37" t="str">
        <f>IF(COUNTBLANK(B37)=1,"",'Automatic Scoresheet'!$A$18)</f>
        <v>COLUMBUS</v>
      </c>
      <c r="D37" s="5">
        <f>IF(COUNTBLANK(B37)=1,"",'Automatic Scoresheet'!W24)</f>
        <v>110</v>
      </c>
    </row>
    <row r="38" spans="1:4" ht="12.75">
      <c r="A38" s="30">
        <v>48</v>
      </c>
      <c r="B38" t="str">
        <f>IF('Automatic Scoresheet'!W87&gt;0,'Automatic Scoresheet'!B87,"")</f>
        <v>Lowell Arnold (PORT)</v>
      </c>
      <c r="C38" t="s">
        <v>25</v>
      </c>
      <c r="D38" s="5">
        <f>IF(COUNTBLANK(B38)=1,"",'Automatic Scoresheet'!W87)</f>
        <v>112</v>
      </c>
    </row>
    <row r="39" spans="1:4" ht="12.75">
      <c r="A39" s="27">
        <v>46</v>
      </c>
      <c r="B39" t="str">
        <f>IF('Automatic Scoresheet'!W86&gt;0,'Automatic Scoresheet'!B86,"")</f>
        <v>Cole Limmex (PORT)</v>
      </c>
      <c r="C39" t="s">
        <v>25</v>
      </c>
      <c r="D39" s="5">
        <f>IF(COUNTBLANK(B39)=1,"",'Automatic Scoresheet'!W86)</f>
        <v>115</v>
      </c>
    </row>
    <row r="40" spans="1:4" ht="12.75">
      <c r="A40" s="30">
        <v>32</v>
      </c>
      <c r="B40" t="str">
        <f>IF('Automatic Scoresheet'!W48&gt;0,'Automatic Scoresheet'!B48,"")</f>
        <v>Ty Westbury</v>
      </c>
      <c r="C40" t="str">
        <f>IF(COUNTBLANK(B40)=1,"",'Automatic Scoresheet'!$A$42)</f>
        <v>PARDEEVILLE</v>
      </c>
      <c r="D40" s="5">
        <f>IF(COUNTBLANK(B40)=1,"",'Automatic Scoresheet'!W48)</f>
        <v>116</v>
      </c>
    </row>
    <row r="41" spans="1:4" ht="12.75">
      <c r="A41" s="30">
        <v>53</v>
      </c>
      <c r="B41" t="str">
        <f>IF('Automatic Scoresheet'!W61&gt;0,'Automatic Scoresheet'!B61,"")</f>
        <v>Scott Chang</v>
      </c>
      <c r="C41" t="str">
        <f>IF(COUNTBLANK(B41)=1,"",'Automatic Scoresheet'!$A$58)</f>
        <v>UNIVERSITY LAKE</v>
      </c>
      <c r="D41" s="5">
        <f>IF(COUNTBLANK(B41)=1,"",'Automatic Scoresheet'!W61)</f>
        <v>116</v>
      </c>
    </row>
    <row r="42" spans="1:4" ht="12.75">
      <c r="A42" s="30">
        <v>11</v>
      </c>
      <c r="B42" t="str">
        <f>IF('Automatic Scoresheet'!W85&gt;0,'Automatic Scoresheet'!B85,"")</f>
        <v>Christian Angell (PORT)</v>
      </c>
      <c r="C42" t="s">
        <v>25</v>
      </c>
      <c r="D42" s="5">
        <f>IF(COUNTBLANK(B42)=1,"",'Automatic Scoresheet'!W85)</f>
        <v>117</v>
      </c>
    </row>
    <row r="43" spans="1:4" ht="12.75">
      <c r="A43" s="27">
        <v>58</v>
      </c>
      <c r="B43" t="str">
        <f>IF('Automatic Scoresheet'!W38&gt;0,'Automatic Scoresheet'!B38,"")</f>
        <v>Dan Kelley</v>
      </c>
      <c r="C43" t="str">
        <f>IF(COUNTBLANK(B43)=1,"",'Automatic Scoresheet'!$A$34)</f>
        <v>LANCASTER</v>
      </c>
      <c r="D43" s="5">
        <f>IF(COUNTBLANK(B43)=1,"",'Automatic Scoresheet'!W38)</f>
        <v>117</v>
      </c>
    </row>
    <row r="44" spans="1:4" ht="12.75">
      <c r="A44" s="27">
        <v>13</v>
      </c>
      <c r="B44" t="str">
        <f>IF('Automatic Scoresheet'!W22&gt;0,'Automatic Scoresheet'!B22,"")</f>
        <v>Trent Erdmann</v>
      </c>
      <c r="C44" t="str">
        <f>IF(COUNTBLANK(B44)=1,"",'Automatic Scoresheet'!$A$18)</f>
        <v>COLUMBUS</v>
      </c>
      <c r="D44" s="5">
        <f>IF(COUNTBLANK(B44)=1,"",'Automatic Scoresheet'!W22)</f>
        <v>119</v>
      </c>
    </row>
    <row r="45" spans="1:4" ht="12.75">
      <c r="A45" s="30">
        <v>54</v>
      </c>
      <c r="B45" t="str">
        <f>IF('Automatic Scoresheet'!W72&gt;0,'Automatic Scoresheet'!B72,"")</f>
        <v>Kaden Yang-McLeod</v>
      </c>
      <c r="C45" t="str">
        <f>IF(COUNTBLANK(B45)=1,"",'Automatic Scoresheet'!$A$66)</f>
        <v>WESTFIELD</v>
      </c>
      <c r="D45" s="5">
        <f>IF(COUNTBLANK(B45)=1,"",'Automatic Scoresheet'!W72)</f>
        <v>121</v>
      </c>
    </row>
    <row r="46" spans="1:4" ht="12.75">
      <c r="A46" s="30">
        <v>57</v>
      </c>
      <c r="B46" t="str">
        <f>IF('Automatic Scoresheet'!W39&gt;0,'Automatic Scoresheet'!B39,"")</f>
        <v>Matt Hughes</v>
      </c>
      <c r="C46" t="str">
        <f>IF(COUNTBLANK(B46)=1,"",'Automatic Scoresheet'!$A$34)</f>
        <v>LANCASTER</v>
      </c>
      <c r="D46" s="5">
        <f>IF(COUNTBLANK(B46)=1,"",'Automatic Scoresheet'!W39)</f>
        <v>125</v>
      </c>
    </row>
    <row r="47" spans="1:4" ht="12.75">
      <c r="A47" s="30">
        <v>15</v>
      </c>
      <c r="B47" t="str">
        <f>IF('Automatic Scoresheet'!W84&gt;0,'Automatic Scoresheet'!B84,"")</f>
        <v>Grayson Ludwig (PORT)</v>
      </c>
      <c r="C47" t="s">
        <v>23</v>
      </c>
      <c r="D47" s="5">
        <f>IF(COUNTBLANK(B47)=1,"",'Automatic Scoresheet'!W84)</f>
        <v>126</v>
      </c>
    </row>
    <row r="48" spans="1:4" ht="12.75">
      <c r="A48" s="30">
        <v>50</v>
      </c>
      <c r="B48" t="str">
        <f>IF('Automatic Scoresheet'!W88&gt;0,'Automatic Scoresheet'!B88,"")</f>
        <v>Mason Hinkley (PARD)</v>
      </c>
      <c r="C48" t="s">
        <v>24</v>
      </c>
      <c r="D48" s="5">
        <f>IF(COUNTBLANK(B48)=1,"",'Automatic Scoresheet'!W88)</f>
        <v>127</v>
      </c>
    </row>
    <row r="49" spans="1:4" ht="12.75">
      <c r="A49" s="27">
        <v>52</v>
      </c>
      <c r="B49" t="str">
        <f>IF('Automatic Scoresheet'!W62&gt;0,'Automatic Scoresheet'!B62,"")</f>
        <v>Ashleigh McCarthy</v>
      </c>
      <c r="C49" t="str">
        <f>IF(COUNTBLANK(B49)=1,"",'Automatic Scoresheet'!$A$58)</f>
        <v>UNIVERSITY LAKE</v>
      </c>
      <c r="D49" s="5">
        <f>IF(COUNTBLANK(B49)=1,"",'Automatic Scoresheet'!W62)</f>
        <v>129</v>
      </c>
    </row>
    <row r="50" spans="1:4" ht="12.75">
      <c r="A50"/>
      <c r="D50"/>
    </row>
    <row r="51" spans="1:4" ht="12.75">
      <c r="A51"/>
      <c r="D51"/>
    </row>
    <row r="52" spans="1:4" ht="12.75">
      <c r="A52"/>
      <c r="D52"/>
    </row>
    <row r="53" spans="1:4" ht="12.75">
      <c r="A53"/>
      <c r="D53"/>
    </row>
    <row r="54" spans="1:4" ht="12.75">
      <c r="A54"/>
      <c r="D54"/>
    </row>
    <row r="55" spans="1:4" ht="12.75">
      <c r="A55"/>
      <c r="D55"/>
    </row>
    <row r="56" spans="1:4" ht="12.75">
      <c r="A56"/>
      <c r="D56"/>
    </row>
    <row r="57" spans="1:4" ht="12.75">
      <c r="A57"/>
      <c r="D57"/>
    </row>
    <row r="58" spans="1:4" ht="12.75">
      <c r="A58"/>
      <c r="D58"/>
    </row>
    <row r="59" spans="1:4" ht="12.75">
      <c r="A59"/>
      <c r="D59"/>
    </row>
    <row r="60" spans="1:4" ht="12.75">
      <c r="A60"/>
      <c r="D60"/>
    </row>
    <row r="61" spans="1:4" ht="12.75">
      <c r="A61"/>
      <c r="D61"/>
    </row>
    <row r="62" spans="1:4" ht="12.75">
      <c r="A62"/>
      <c r="D62"/>
    </row>
    <row r="63" spans="1:4" ht="12.75">
      <c r="A63"/>
      <c r="D63"/>
    </row>
    <row r="64" spans="1:4" ht="12.75">
      <c r="A64"/>
      <c r="D64"/>
    </row>
    <row r="65" spans="1:4" ht="12.75">
      <c r="A65"/>
      <c r="D65"/>
    </row>
    <row r="66" spans="1:4" ht="12.75">
      <c r="A66"/>
      <c r="D66"/>
    </row>
    <row r="67" spans="1:4" ht="12.75">
      <c r="A67"/>
      <c r="D67"/>
    </row>
    <row r="68" spans="1:4" ht="12.75">
      <c r="A68"/>
      <c r="D68"/>
    </row>
    <row r="69" spans="1:4" ht="12.75">
      <c r="A69"/>
      <c r="D69"/>
    </row>
    <row r="70" spans="1:4" ht="12.75">
      <c r="A70"/>
      <c r="D70"/>
    </row>
    <row r="71" spans="1:4" ht="12.75">
      <c r="A71"/>
      <c r="D71"/>
    </row>
    <row r="72" spans="1:4" ht="12.75">
      <c r="A72"/>
      <c r="D72"/>
    </row>
    <row r="73" spans="1:4" ht="12.75">
      <c r="A73"/>
      <c r="D73"/>
    </row>
    <row r="74" spans="1:4" ht="12.75">
      <c r="A74"/>
      <c r="D74"/>
    </row>
    <row r="75" spans="1:4" ht="12.75">
      <c r="A75"/>
      <c r="D75"/>
    </row>
    <row r="76" spans="1:4" ht="12.75">
      <c r="A76"/>
      <c r="D76"/>
    </row>
    <row r="77" spans="1:4" ht="12.75">
      <c r="A77"/>
      <c r="D77"/>
    </row>
    <row r="78" spans="1:4" ht="12.75">
      <c r="A78"/>
      <c r="D78"/>
    </row>
    <row r="79" spans="1:4" ht="12.75">
      <c r="A79"/>
      <c r="D79"/>
    </row>
    <row r="80" spans="1:4" ht="12.75">
      <c r="A80"/>
      <c r="D80"/>
    </row>
    <row r="81" spans="1:4" ht="12.75">
      <c r="A81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spans="1:4" ht="12.75">
      <c r="A101"/>
      <c r="D101"/>
    </row>
    <row r="102" spans="1:4" ht="12.75">
      <c r="A102"/>
      <c r="D102"/>
    </row>
    <row r="103" spans="1:4" ht="12.75">
      <c r="A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spans="1:4" ht="12.75">
      <c r="A123"/>
      <c r="D123"/>
    </row>
    <row r="124" spans="1:4" ht="12.75">
      <c r="A124"/>
      <c r="D124"/>
    </row>
    <row r="125" spans="1:4" ht="12.75">
      <c r="A125"/>
      <c r="D125"/>
    </row>
    <row r="126" spans="1:4" ht="12.75">
      <c r="A126"/>
      <c r="D126"/>
    </row>
    <row r="127" spans="1:4" ht="12.75">
      <c r="A127"/>
      <c r="D127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2021-05-07T20:39:51Z</dcterms:modified>
  <cp:category/>
  <cp:version/>
  <cp:contentType/>
  <cp:contentStatus/>
</cp:coreProperties>
</file>