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Becky\Girls Golf\Cardinal Invite\"/>
    </mc:Choice>
  </mc:AlternateContent>
  <workbookProtection workbookAlgorithmName="SHA-512" workbookHashValue="jlO37MPhNW8KIv5sVE5wWTKW6I7mPmH8kQD7lUftPWjWQDAv1aEGMUm8EMqDABm/FOLGiNziKY7nU0TXLrPvSQ==" workbookSaltValue="cBaGSwoKNsdheWsc09B27A==" workbookSpinCount="100000" lockStructure="1"/>
  <bookViews>
    <workbookView xWindow="0" yWindow="0" windowWidth="13020" windowHeight="4515"/>
  </bookViews>
  <sheets>
    <sheet name="WoodsPrairie" sheetId="1" r:id="rId1"/>
    <sheet name="Team Results" sheetId="2" r:id="rId2"/>
    <sheet name="Team Alpha" sheetId="3" state="hidden" r:id="rId3"/>
    <sheet name="Tee Sheet" sheetId="4" state="hidden" r:id="rId4"/>
    <sheet name="Rules" sheetId="5" state="hidden" r:id="rId5"/>
    <sheet name="Individual Results" sheetId="6" r:id="rId6"/>
    <sheet name="Coaches Letter" sheetId="7" state="hidden" r:id="rId7"/>
  </sheets>
  <definedNames>
    <definedName name="_xlnm._FilterDatabase" localSheetId="5" hidden="1">'Individual Results'!$B$1:$D$1</definedName>
  </definedNames>
  <calcPr calcId="162913"/>
</workbook>
</file>

<file path=xl/calcChain.xml><?xml version="1.0" encoding="utf-8"?>
<calcChain xmlns="http://schemas.openxmlformats.org/spreadsheetml/2006/main">
  <c r="A1" i="7" l="1"/>
  <c r="B121" i="6"/>
  <c r="J121" i="6" s="1"/>
  <c r="B120" i="6"/>
  <c r="J120" i="6" s="1"/>
  <c r="B119" i="6"/>
  <c r="J119" i="6" s="1"/>
  <c r="B118" i="6"/>
  <c r="J118" i="6" s="1"/>
  <c r="B117" i="6"/>
  <c r="J117" i="6" s="1"/>
  <c r="B116" i="6"/>
  <c r="J116" i="6" s="1"/>
  <c r="B115" i="6"/>
  <c r="J115" i="6" s="1"/>
  <c r="B114" i="6"/>
  <c r="J114" i="6" s="1"/>
  <c r="M113" i="6"/>
  <c r="L113" i="6"/>
  <c r="K113" i="6"/>
  <c r="J113" i="6"/>
  <c r="I113" i="6"/>
  <c r="H113" i="6"/>
  <c r="G113" i="6"/>
  <c r="F113" i="6"/>
  <c r="E113" i="6"/>
  <c r="D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K32" i="6" s="1"/>
  <c r="B31" i="6"/>
  <c r="B30" i="6"/>
  <c r="B29" i="6"/>
  <c r="B28" i="6"/>
  <c r="K28" i="6" s="1"/>
  <c r="B27" i="6"/>
  <c r="B26" i="6"/>
  <c r="B25" i="6"/>
  <c r="B24" i="6"/>
  <c r="K24" i="6" s="1"/>
  <c r="B23" i="6"/>
  <c r="B22" i="6"/>
  <c r="B21" i="6"/>
  <c r="B20" i="6"/>
  <c r="J20" i="6" s="1"/>
  <c r="B19" i="6"/>
  <c r="K18" i="6"/>
  <c r="G18" i="6"/>
  <c r="B18" i="6"/>
  <c r="J18" i="6" s="1"/>
  <c r="B17" i="6"/>
  <c r="B16" i="6"/>
  <c r="B15" i="6"/>
  <c r="B14" i="6"/>
  <c r="J14" i="6" s="1"/>
  <c r="B13" i="6"/>
  <c r="B12" i="6"/>
  <c r="B11" i="6"/>
  <c r="L10" i="6"/>
  <c r="H10" i="6"/>
  <c r="B10" i="6"/>
  <c r="B9" i="6"/>
  <c r="B8" i="6"/>
  <c r="B7" i="6"/>
  <c r="B6" i="6"/>
  <c r="B5" i="6"/>
  <c r="B4" i="6"/>
  <c r="L3" i="6"/>
  <c r="K3" i="6"/>
  <c r="H3" i="6"/>
  <c r="G3" i="6"/>
  <c r="B3" i="6"/>
  <c r="L2" i="6"/>
  <c r="K2" i="6"/>
  <c r="H2" i="6"/>
  <c r="G2" i="6"/>
  <c r="B2" i="6"/>
  <c r="A2" i="5"/>
  <c r="A1" i="5"/>
  <c r="J26" i="4"/>
  <c r="I26" i="4"/>
  <c r="B10" i="2"/>
  <c r="Y201" i="1"/>
  <c r="X201" i="1"/>
  <c r="AH200" i="1"/>
  <c r="AG200" i="1"/>
  <c r="AF200" i="1"/>
  <c r="AE200" i="1"/>
  <c r="AD200" i="1"/>
  <c r="AC200" i="1"/>
  <c r="AB200" i="1"/>
  <c r="AA200" i="1"/>
  <c r="Z200" i="1"/>
  <c r="AH199" i="1"/>
  <c r="AG199" i="1"/>
  <c r="AF199" i="1"/>
  <c r="AE199" i="1"/>
  <c r="AD199" i="1"/>
  <c r="AC199" i="1"/>
  <c r="AB199" i="1"/>
  <c r="AA199" i="1"/>
  <c r="Z199" i="1"/>
  <c r="AH198" i="1"/>
  <c r="M89" i="6" s="1"/>
  <c r="AG198" i="1"/>
  <c r="L89" i="6" s="1"/>
  <c r="AF198" i="1"/>
  <c r="K89" i="6" s="1"/>
  <c r="AD198" i="1"/>
  <c r="I89" i="6" s="1"/>
  <c r="AC198" i="1"/>
  <c r="H89" i="6" s="1"/>
  <c r="AB198" i="1"/>
  <c r="G89" i="6" s="1"/>
  <c r="V198" i="1"/>
  <c r="W198" i="1" s="1"/>
  <c r="L198" i="1"/>
  <c r="AE198" i="1" s="1"/>
  <c r="AH197" i="1"/>
  <c r="AG197" i="1"/>
  <c r="AF197" i="1"/>
  <c r="K61" i="6" s="1"/>
  <c r="AD197" i="1"/>
  <c r="I61" i="6" s="1"/>
  <c r="AC197" i="1"/>
  <c r="AB197" i="1"/>
  <c r="V197" i="1"/>
  <c r="W197" i="1" s="1"/>
  <c r="Z197" i="1" s="1"/>
  <c r="E61" i="6" s="1"/>
  <c r="L197" i="1"/>
  <c r="AE197" i="1" s="1"/>
  <c r="J61" i="6" s="1"/>
  <c r="AH196" i="1"/>
  <c r="M83" i="6" s="1"/>
  <c r="AG196" i="1"/>
  <c r="L83" i="6" s="1"/>
  <c r="AF196" i="1"/>
  <c r="K83" i="6" s="1"/>
  <c r="AD196" i="1"/>
  <c r="I83" i="6" s="1"/>
  <c r="AC196" i="1"/>
  <c r="H83" i="6" s="1"/>
  <c r="AB196" i="1"/>
  <c r="G83" i="6" s="1"/>
  <c r="V196" i="1"/>
  <c r="W196" i="1" s="1"/>
  <c r="L196" i="1"/>
  <c r="AE196" i="1" s="1"/>
  <c r="A194" i="1"/>
  <c r="Y193" i="1"/>
  <c r="X193" i="1"/>
  <c r="AH192" i="1"/>
  <c r="AG192" i="1"/>
  <c r="AF192" i="1"/>
  <c r="AE192" i="1"/>
  <c r="AD192" i="1"/>
  <c r="AC192" i="1"/>
  <c r="AB192" i="1"/>
  <c r="AA192" i="1"/>
  <c r="Z192" i="1"/>
  <c r="AH191" i="1"/>
  <c r="AG191" i="1"/>
  <c r="AF191" i="1"/>
  <c r="AE191" i="1"/>
  <c r="AD191" i="1"/>
  <c r="AC191" i="1"/>
  <c r="AB191" i="1"/>
  <c r="AA191" i="1"/>
  <c r="Z191" i="1"/>
  <c r="AH190" i="1"/>
  <c r="AG190" i="1"/>
  <c r="AF190" i="1"/>
  <c r="K33" i="6" s="1"/>
  <c r="AD190" i="1"/>
  <c r="I33" i="6" s="1"/>
  <c r="AC190" i="1"/>
  <c r="AB190" i="1"/>
  <c r="W190" i="1"/>
  <c r="Z190" i="1" s="1"/>
  <c r="E33" i="6" s="1"/>
  <c r="V190" i="1"/>
  <c r="AA190" i="1" s="1"/>
  <c r="F33" i="6" s="1"/>
  <c r="L190" i="1"/>
  <c r="AE190" i="1" s="1"/>
  <c r="J33" i="6" s="1"/>
  <c r="AH189" i="1"/>
  <c r="M46" i="6" s="1"/>
  <c r="AG189" i="1"/>
  <c r="AF189" i="1"/>
  <c r="AD189" i="1"/>
  <c r="AC189" i="1"/>
  <c r="AB189" i="1"/>
  <c r="G46" i="6" s="1"/>
  <c r="W189" i="1"/>
  <c r="Z189" i="1" s="1"/>
  <c r="E46" i="6" s="1"/>
  <c r="V189" i="1"/>
  <c r="AA189" i="1" s="1"/>
  <c r="L189" i="1"/>
  <c r="AE189" i="1" s="1"/>
  <c r="J46" i="6" s="1"/>
  <c r="AH188" i="1"/>
  <c r="AG188" i="1"/>
  <c r="AF188" i="1"/>
  <c r="AD188" i="1"/>
  <c r="AC188" i="1"/>
  <c r="AB188" i="1"/>
  <c r="W188" i="1"/>
  <c r="Z188" i="1" s="1"/>
  <c r="E28" i="6" s="1"/>
  <c r="V188" i="1"/>
  <c r="AA188" i="1" s="1"/>
  <c r="L188" i="1"/>
  <c r="AE188" i="1" s="1"/>
  <c r="J28" i="6" s="1"/>
  <c r="A186" i="1"/>
  <c r="C46" i="6" s="1"/>
  <c r="AH184" i="1"/>
  <c r="AG184" i="1"/>
  <c r="AF184" i="1"/>
  <c r="K45" i="6" s="1"/>
  <c r="AD184" i="1"/>
  <c r="I45" i="6" s="1"/>
  <c r="AC184" i="1"/>
  <c r="AB184" i="1"/>
  <c r="AA184" i="1"/>
  <c r="F45" i="6" s="1"/>
  <c r="V184" i="1"/>
  <c r="L184" i="1"/>
  <c r="AE184" i="1" s="1"/>
  <c r="J45" i="6" s="1"/>
  <c r="AH183" i="1"/>
  <c r="AG183" i="1"/>
  <c r="AF183" i="1"/>
  <c r="AD183" i="1"/>
  <c r="I39" i="6" s="1"/>
  <c r="AC183" i="1"/>
  <c r="AB183" i="1"/>
  <c r="AA183" i="1"/>
  <c r="F39" i="6" s="1"/>
  <c r="V183" i="1"/>
  <c r="L183" i="1"/>
  <c r="AE183" i="1" s="1"/>
  <c r="AH182" i="1"/>
  <c r="M3" i="6" s="1"/>
  <c r="AG182" i="1"/>
  <c r="AF182" i="1"/>
  <c r="AD182" i="1"/>
  <c r="I3" i="6" s="1"/>
  <c r="AC182" i="1"/>
  <c r="AB182" i="1"/>
  <c r="AA182" i="1"/>
  <c r="V182" i="1"/>
  <c r="L182" i="1"/>
  <c r="AE182" i="1" s="1"/>
  <c r="AH181" i="1"/>
  <c r="M18" i="6" s="1"/>
  <c r="AG181" i="1"/>
  <c r="L18" i="6" s="1"/>
  <c r="AF181" i="1"/>
  <c r="AD181" i="1"/>
  <c r="I18" i="6" s="1"/>
  <c r="AC181" i="1"/>
  <c r="H18" i="6" s="1"/>
  <c r="AB181" i="1"/>
  <c r="AA181" i="1"/>
  <c r="V181" i="1"/>
  <c r="L181" i="1"/>
  <c r="AE181" i="1" s="1"/>
  <c r="AH180" i="1"/>
  <c r="M2" i="6" s="1"/>
  <c r="AG180" i="1"/>
  <c r="AF180" i="1"/>
  <c r="AD180" i="1"/>
  <c r="I2" i="6" s="1"/>
  <c r="AC180" i="1"/>
  <c r="AB180" i="1"/>
  <c r="AA180" i="1"/>
  <c r="V180" i="1"/>
  <c r="L180" i="1"/>
  <c r="L185" i="1" s="1"/>
  <c r="A178" i="1"/>
  <c r="C39" i="6" s="1"/>
  <c r="AH176" i="1"/>
  <c r="M74" i="6" s="1"/>
  <c r="AG176" i="1"/>
  <c r="L74" i="6" s="1"/>
  <c r="AF176" i="1"/>
  <c r="K74" i="6" s="1"/>
  <c r="AD176" i="1"/>
  <c r="I74" i="6" s="1"/>
  <c r="AC176" i="1"/>
  <c r="H74" i="6" s="1"/>
  <c r="AB176" i="1"/>
  <c r="G74" i="6" s="1"/>
  <c r="AA176" i="1"/>
  <c r="V176" i="1"/>
  <c r="L176" i="1"/>
  <c r="W176" i="1" s="1"/>
  <c r="AH175" i="1"/>
  <c r="M81" i="6" s="1"/>
  <c r="AG175" i="1"/>
  <c r="L81" i="6" s="1"/>
  <c r="AF175" i="1"/>
  <c r="K81" i="6" s="1"/>
  <c r="AD175" i="1"/>
  <c r="I81" i="6" s="1"/>
  <c r="AC175" i="1"/>
  <c r="H81" i="6" s="1"/>
  <c r="AB175" i="1"/>
  <c r="G81" i="6" s="1"/>
  <c r="AA175" i="1"/>
  <c r="V175" i="1"/>
  <c r="L175" i="1"/>
  <c r="W175" i="1" s="1"/>
  <c r="AH174" i="1"/>
  <c r="AG174" i="1"/>
  <c r="AF174" i="1"/>
  <c r="K23" i="6" s="1"/>
  <c r="AD174" i="1"/>
  <c r="I23" i="6" s="1"/>
  <c r="AC174" i="1"/>
  <c r="AB174" i="1"/>
  <c r="AA174" i="1"/>
  <c r="F23" i="6" s="1"/>
  <c r="V174" i="1"/>
  <c r="L174" i="1"/>
  <c r="W174" i="1" s="1"/>
  <c r="Z174" i="1" s="1"/>
  <c r="AH173" i="1"/>
  <c r="M10" i="6" s="1"/>
  <c r="AG173" i="1"/>
  <c r="AF173" i="1"/>
  <c r="K10" i="6" s="1"/>
  <c r="AD173" i="1"/>
  <c r="I10" i="6" s="1"/>
  <c r="AC173" i="1"/>
  <c r="AB173" i="1"/>
  <c r="G10" i="6" s="1"/>
  <c r="AA173" i="1"/>
  <c r="V173" i="1"/>
  <c r="L173" i="1"/>
  <c r="W173" i="1" s="1"/>
  <c r="AH172" i="1"/>
  <c r="AG172" i="1"/>
  <c r="AF172" i="1"/>
  <c r="AD172" i="1"/>
  <c r="I66" i="6" s="1"/>
  <c r="AC172" i="1"/>
  <c r="AB172" i="1"/>
  <c r="AA172" i="1"/>
  <c r="V172" i="1"/>
  <c r="L172" i="1"/>
  <c r="W172" i="1" s="1"/>
  <c r="A170" i="1"/>
  <c r="Y169" i="1"/>
  <c r="L169" i="1"/>
  <c r="AH168" i="1"/>
  <c r="AG168" i="1"/>
  <c r="AF168" i="1"/>
  <c r="AE168" i="1"/>
  <c r="AD168" i="1"/>
  <c r="AC168" i="1"/>
  <c r="AB168" i="1"/>
  <c r="AA168" i="1"/>
  <c r="Z168" i="1"/>
  <c r="AH167" i="1"/>
  <c r="AG167" i="1"/>
  <c r="AF167" i="1"/>
  <c r="AE167" i="1"/>
  <c r="AD167" i="1"/>
  <c r="AC167" i="1"/>
  <c r="AB167" i="1"/>
  <c r="AA167" i="1"/>
  <c r="Z167" i="1"/>
  <c r="AH166" i="1"/>
  <c r="AG166" i="1"/>
  <c r="AF166" i="1"/>
  <c r="AD166" i="1"/>
  <c r="AC166" i="1"/>
  <c r="AB166" i="1"/>
  <c r="W166" i="1"/>
  <c r="Z166" i="1" s="1"/>
  <c r="V166" i="1"/>
  <c r="AA166" i="1" s="1"/>
  <c r="L166" i="1"/>
  <c r="AE166" i="1" s="1"/>
  <c r="AH165" i="1"/>
  <c r="AG165" i="1"/>
  <c r="AF165" i="1"/>
  <c r="K96" i="6" s="1"/>
  <c r="AD165" i="1"/>
  <c r="AC165" i="1"/>
  <c r="AB165" i="1"/>
  <c r="W165" i="1"/>
  <c r="Z165" i="1" s="1"/>
  <c r="V165" i="1"/>
  <c r="AA165" i="1" s="1"/>
  <c r="L165" i="1"/>
  <c r="AE165" i="1" s="1"/>
  <c r="AH164" i="1"/>
  <c r="M91" i="6" s="1"/>
  <c r="AG164" i="1"/>
  <c r="L91" i="6" s="1"/>
  <c r="AF164" i="1"/>
  <c r="K91" i="6" s="1"/>
  <c r="AD164" i="1"/>
  <c r="I91" i="6" s="1"/>
  <c r="AC164" i="1"/>
  <c r="H91" i="6" s="1"/>
  <c r="AB164" i="1"/>
  <c r="G91" i="6" s="1"/>
  <c r="W164" i="1"/>
  <c r="D91" i="6" s="1"/>
  <c r="V164" i="1"/>
  <c r="AA164" i="1" s="1"/>
  <c r="L164" i="1"/>
  <c r="AE164" i="1" s="1"/>
  <c r="A162" i="1"/>
  <c r="AH160" i="1"/>
  <c r="AG160" i="1"/>
  <c r="AF160" i="1"/>
  <c r="AD160" i="1"/>
  <c r="AC160" i="1"/>
  <c r="AB160" i="1"/>
  <c r="AA160" i="1"/>
  <c r="V160" i="1"/>
  <c r="L160" i="1"/>
  <c r="AE160" i="1" s="1"/>
  <c r="AH159" i="1"/>
  <c r="M73" i="6" s="1"/>
  <c r="AG159" i="1"/>
  <c r="L73" i="6" s="1"/>
  <c r="AF159" i="1"/>
  <c r="K73" i="6" s="1"/>
  <c r="AD159" i="1"/>
  <c r="I73" i="6" s="1"/>
  <c r="AC159" i="1"/>
  <c r="H73" i="6" s="1"/>
  <c r="AB159" i="1"/>
  <c r="G73" i="6" s="1"/>
  <c r="AA159" i="1"/>
  <c r="V159" i="1"/>
  <c r="L159" i="1"/>
  <c r="AE159" i="1" s="1"/>
  <c r="AH158" i="1"/>
  <c r="AG158" i="1"/>
  <c r="AF158" i="1"/>
  <c r="K49" i="6" s="1"/>
  <c r="AD158" i="1"/>
  <c r="I49" i="6" s="1"/>
  <c r="AC158" i="1"/>
  <c r="AB158" i="1"/>
  <c r="AA158" i="1"/>
  <c r="F49" i="6" s="1"/>
  <c r="V158" i="1"/>
  <c r="L158" i="1"/>
  <c r="AE158" i="1" s="1"/>
  <c r="J49" i="6" s="1"/>
  <c r="AH157" i="1"/>
  <c r="AG157" i="1"/>
  <c r="AF157" i="1"/>
  <c r="K27" i="6" s="1"/>
  <c r="AD157" i="1"/>
  <c r="I27" i="6" s="1"/>
  <c r="AC157" i="1"/>
  <c r="AB157" i="1"/>
  <c r="AA157" i="1"/>
  <c r="F27" i="6" s="1"/>
  <c r="V157" i="1"/>
  <c r="L157" i="1"/>
  <c r="AE157" i="1" s="1"/>
  <c r="AH156" i="1"/>
  <c r="AG156" i="1"/>
  <c r="AF156" i="1"/>
  <c r="AD156" i="1"/>
  <c r="AC156" i="1"/>
  <c r="AB156" i="1"/>
  <c r="AA156" i="1"/>
  <c r="V156" i="1"/>
  <c r="L156" i="1"/>
  <c r="L161" i="1" s="1"/>
  <c r="A154" i="1"/>
  <c r="C49" i="6" s="1"/>
  <c r="AH152" i="1"/>
  <c r="AG152" i="1"/>
  <c r="AF152" i="1"/>
  <c r="AD152" i="1"/>
  <c r="AC152" i="1"/>
  <c r="H111" i="6" s="1"/>
  <c r="AB152" i="1"/>
  <c r="AA152" i="1"/>
  <c r="F111" i="6" s="1"/>
  <c r="V152" i="1"/>
  <c r="L152" i="1"/>
  <c r="W152" i="1" s="1"/>
  <c r="Z152" i="1" s="1"/>
  <c r="AH151" i="1"/>
  <c r="AG151" i="1"/>
  <c r="AF151" i="1"/>
  <c r="AD151" i="1"/>
  <c r="AC151" i="1"/>
  <c r="H107" i="6" s="1"/>
  <c r="AB151" i="1"/>
  <c r="AA151" i="1"/>
  <c r="F107" i="6" s="1"/>
  <c r="V151" i="1"/>
  <c r="L151" i="1"/>
  <c r="W151" i="1" s="1"/>
  <c r="Z151" i="1" s="1"/>
  <c r="AH150" i="1"/>
  <c r="AG150" i="1"/>
  <c r="AF150" i="1"/>
  <c r="AD150" i="1"/>
  <c r="I59" i="6" s="1"/>
  <c r="AC150" i="1"/>
  <c r="AB150" i="1"/>
  <c r="G59" i="6" s="1"/>
  <c r="AA150" i="1"/>
  <c r="V150" i="1"/>
  <c r="L150" i="1"/>
  <c r="W150" i="1" s="1"/>
  <c r="Z150" i="1" s="1"/>
  <c r="AH149" i="1"/>
  <c r="M22" i="6" s="1"/>
  <c r="AG149" i="1"/>
  <c r="AF149" i="1"/>
  <c r="AD149" i="1"/>
  <c r="I22" i="6" s="1"/>
  <c r="AC149" i="1"/>
  <c r="AB149" i="1"/>
  <c r="G22" i="6" s="1"/>
  <c r="AA149" i="1"/>
  <c r="V149" i="1"/>
  <c r="L149" i="1"/>
  <c r="W149" i="1" s="1"/>
  <c r="AH148" i="1"/>
  <c r="AG148" i="1"/>
  <c r="AF148" i="1"/>
  <c r="AD148" i="1"/>
  <c r="AC148" i="1"/>
  <c r="AB148" i="1"/>
  <c r="AA148" i="1"/>
  <c r="V148" i="1"/>
  <c r="L148" i="1"/>
  <c r="W148" i="1" s="1"/>
  <c r="A146" i="1"/>
  <c r="X145" i="1"/>
  <c r="AH144" i="1"/>
  <c r="AG144" i="1"/>
  <c r="AF144" i="1"/>
  <c r="K93" i="6" s="1"/>
  <c r="AD144" i="1"/>
  <c r="AC144" i="1"/>
  <c r="AB144" i="1"/>
  <c r="V144" i="1"/>
  <c r="W144" i="1" s="1"/>
  <c r="L144" i="1"/>
  <c r="AE144" i="1" s="1"/>
  <c r="J93" i="6" s="1"/>
  <c r="AH143" i="1"/>
  <c r="AG143" i="1"/>
  <c r="AF143" i="1"/>
  <c r="AD143" i="1"/>
  <c r="AC143" i="1"/>
  <c r="AB143" i="1"/>
  <c r="V143" i="1"/>
  <c r="W143" i="1" s="1"/>
  <c r="Z143" i="1" s="1"/>
  <c r="L143" i="1"/>
  <c r="AE143" i="1" s="1"/>
  <c r="AH142" i="1"/>
  <c r="AG142" i="1"/>
  <c r="AF142" i="1"/>
  <c r="AD142" i="1"/>
  <c r="AC142" i="1"/>
  <c r="AB142" i="1"/>
  <c r="V142" i="1"/>
  <c r="W142" i="1" s="1"/>
  <c r="Z142" i="1" s="1"/>
  <c r="L142" i="1"/>
  <c r="AE142" i="1" s="1"/>
  <c r="AH141" i="1"/>
  <c r="M17" i="6" s="1"/>
  <c r="AG141" i="1"/>
  <c r="L17" i="6" s="1"/>
  <c r="AF141" i="1"/>
  <c r="K17" i="6" s="1"/>
  <c r="AD141" i="1"/>
  <c r="I17" i="6" s="1"/>
  <c r="AC141" i="1"/>
  <c r="H17" i="6" s="1"/>
  <c r="AB141" i="1"/>
  <c r="G17" i="6" s="1"/>
  <c r="V141" i="1"/>
  <c r="W141" i="1" s="1"/>
  <c r="L141" i="1"/>
  <c r="AE141" i="1" s="1"/>
  <c r="AH140" i="1"/>
  <c r="AG140" i="1"/>
  <c r="AF140" i="1"/>
  <c r="K31" i="6" s="1"/>
  <c r="AD140" i="1"/>
  <c r="I31" i="6" s="1"/>
  <c r="AC140" i="1"/>
  <c r="AB140" i="1"/>
  <c r="V140" i="1"/>
  <c r="W140" i="1" s="1"/>
  <c r="L140" i="1"/>
  <c r="L145" i="1" s="1"/>
  <c r="A138" i="1"/>
  <c r="C31" i="6" s="1"/>
  <c r="X137" i="1"/>
  <c r="AH136" i="1"/>
  <c r="AG136" i="1"/>
  <c r="AF136" i="1"/>
  <c r="K100" i="6" s="1"/>
  <c r="AD136" i="1"/>
  <c r="AC136" i="1"/>
  <c r="AB136" i="1"/>
  <c r="W136" i="1"/>
  <c r="Z136" i="1" s="1"/>
  <c r="V136" i="1"/>
  <c r="AA136" i="1" s="1"/>
  <c r="L136" i="1"/>
  <c r="AE136" i="1" s="1"/>
  <c r="AH135" i="1"/>
  <c r="AG135" i="1"/>
  <c r="AF135" i="1"/>
  <c r="AD135" i="1"/>
  <c r="AC135" i="1"/>
  <c r="AB135" i="1"/>
  <c r="W135" i="1"/>
  <c r="D106" i="6" s="1"/>
  <c r="V135" i="1"/>
  <c r="AA135" i="1" s="1"/>
  <c r="L135" i="1"/>
  <c r="AE135" i="1" s="1"/>
  <c r="J106" i="6" s="1"/>
  <c r="AH134" i="1"/>
  <c r="AG134" i="1"/>
  <c r="AF134" i="1"/>
  <c r="AD134" i="1"/>
  <c r="AC134" i="1"/>
  <c r="AB134" i="1"/>
  <c r="W134" i="1"/>
  <c r="Z134" i="1" s="1"/>
  <c r="V134" i="1"/>
  <c r="AA134" i="1" s="1"/>
  <c r="L134" i="1"/>
  <c r="AE134" i="1" s="1"/>
  <c r="AH133" i="1"/>
  <c r="AG133" i="1"/>
  <c r="AF133" i="1"/>
  <c r="AD133" i="1"/>
  <c r="AC133" i="1"/>
  <c r="H101" i="6" s="1"/>
  <c r="AB133" i="1"/>
  <c r="W133" i="1"/>
  <c r="Z133" i="1" s="1"/>
  <c r="V133" i="1"/>
  <c r="AA133" i="1" s="1"/>
  <c r="F101" i="6" s="1"/>
  <c r="L133" i="1"/>
  <c r="AE133" i="1" s="1"/>
  <c r="AH132" i="1"/>
  <c r="AG132" i="1"/>
  <c r="L92" i="6" s="1"/>
  <c r="AF132" i="1"/>
  <c r="K92" i="6" s="1"/>
  <c r="AD132" i="1"/>
  <c r="I92" i="6" s="1"/>
  <c r="AC132" i="1"/>
  <c r="H92" i="6" s="1"/>
  <c r="AB132" i="1"/>
  <c r="G92" i="6" s="1"/>
  <c r="W132" i="1"/>
  <c r="V132" i="1"/>
  <c r="AA132" i="1" s="1"/>
  <c r="L132" i="1"/>
  <c r="L137" i="1" s="1"/>
  <c r="A130" i="1"/>
  <c r="B22" i="2" s="1"/>
  <c r="AH129" i="1"/>
  <c r="AG129" i="1"/>
  <c r="AF129" i="1"/>
  <c r="AD129" i="1"/>
  <c r="AC129" i="1"/>
  <c r="AB129" i="1"/>
  <c r="AA129" i="1"/>
  <c r="Y129" i="1"/>
  <c r="AH128" i="1"/>
  <c r="M72" i="6" s="1"/>
  <c r="AG128" i="1"/>
  <c r="L72" i="6" s="1"/>
  <c r="AF128" i="1"/>
  <c r="K72" i="6" s="1"/>
  <c r="AD128" i="1"/>
  <c r="I72" i="6" s="1"/>
  <c r="AC128" i="1"/>
  <c r="H72" i="6" s="1"/>
  <c r="AB128" i="1"/>
  <c r="G72" i="6" s="1"/>
  <c r="AA128" i="1"/>
  <c r="Z128" i="1"/>
  <c r="E72" i="6" s="1"/>
  <c r="W128" i="1"/>
  <c r="D72" i="6" s="1"/>
  <c r="V128" i="1"/>
  <c r="L128" i="1"/>
  <c r="AE128" i="1" s="1"/>
  <c r="AH127" i="1"/>
  <c r="AG127" i="1"/>
  <c r="AF127" i="1"/>
  <c r="K98" i="6" s="1"/>
  <c r="AD127" i="1"/>
  <c r="AC127" i="1"/>
  <c r="H98" i="6" s="1"/>
  <c r="AB127" i="1"/>
  <c r="AA127" i="1"/>
  <c r="F98" i="6" s="1"/>
  <c r="Z127" i="1"/>
  <c r="W127" i="1"/>
  <c r="D98" i="6" s="1"/>
  <c r="V127" i="1"/>
  <c r="L127" i="1"/>
  <c r="AE127" i="1" s="1"/>
  <c r="J98" i="6" s="1"/>
  <c r="AH126" i="1"/>
  <c r="M79" i="6" s="1"/>
  <c r="AG126" i="1"/>
  <c r="L79" i="6" s="1"/>
  <c r="AF126" i="1"/>
  <c r="K79" i="6" s="1"/>
  <c r="AD126" i="1"/>
  <c r="I79" i="6" s="1"/>
  <c r="AC126" i="1"/>
  <c r="H79" i="6" s="1"/>
  <c r="AB126" i="1"/>
  <c r="G79" i="6" s="1"/>
  <c r="AA126" i="1"/>
  <c r="Z126" i="1"/>
  <c r="E79" i="6" s="1"/>
  <c r="W126" i="1"/>
  <c r="D79" i="6" s="1"/>
  <c r="V126" i="1"/>
  <c r="L126" i="1"/>
  <c r="AE126" i="1" s="1"/>
  <c r="AH125" i="1"/>
  <c r="AG125" i="1"/>
  <c r="AF125" i="1"/>
  <c r="AD125" i="1"/>
  <c r="I58" i="6" s="1"/>
  <c r="AC125" i="1"/>
  <c r="AB125" i="1"/>
  <c r="AA125" i="1"/>
  <c r="Z125" i="1"/>
  <c r="E58" i="6" s="1"/>
  <c r="W125" i="1"/>
  <c r="V125" i="1"/>
  <c r="L125" i="1"/>
  <c r="AE125" i="1" s="1"/>
  <c r="J58" i="6" s="1"/>
  <c r="AH124" i="1"/>
  <c r="AG124" i="1"/>
  <c r="AF124" i="1"/>
  <c r="AD124" i="1"/>
  <c r="I43" i="6" s="1"/>
  <c r="AC124" i="1"/>
  <c r="AB124" i="1"/>
  <c r="G43" i="6" s="1"/>
  <c r="AA124" i="1"/>
  <c r="F43" i="6" s="1"/>
  <c r="Z124" i="1"/>
  <c r="W124" i="1"/>
  <c r="W129" i="1" s="1"/>
  <c r="V124" i="1"/>
  <c r="L124" i="1"/>
  <c r="L129" i="1" s="1"/>
  <c r="AE129" i="1" s="1"/>
  <c r="A122" i="1"/>
  <c r="L121" i="1"/>
  <c r="AH120" i="1"/>
  <c r="AG120" i="1"/>
  <c r="AF120" i="1"/>
  <c r="AE120" i="1"/>
  <c r="AD120" i="1"/>
  <c r="AC120" i="1"/>
  <c r="AB120" i="1"/>
  <c r="AA120" i="1"/>
  <c r="Z120" i="1"/>
  <c r="W120" i="1"/>
  <c r="AH119" i="1"/>
  <c r="AG119" i="1"/>
  <c r="AF119" i="1"/>
  <c r="AD119" i="1"/>
  <c r="AC119" i="1"/>
  <c r="AB119" i="1"/>
  <c r="W119" i="1"/>
  <c r="Z119" i="1" s="1"/>
  <c r="V119" i="1"/>
  <c r="AA119" i="1" s="1"/>
  <c r="L119" i="1"/>
  <c r="AE119" i="1" s="1"/>
  <c r="AH118" i="1"/>
  <c r="AG118" i="1"/>
  <c r="AF118" i="1"/>
  <c r="AD118" i="1"/>
  <c r="AC118" i="1"/>
  <c r="H109" i="6" s="1"/>
  <c r="AB118" i="1"/>
  <c r="W118" i="1"/>
  <c r="Z118" i="1" s="1"/>
  <c r="V118" i="1"/>
  <c r="AA118" i="1" s="1"/>
  <c r="F109" i="6" s="1"/>
  <c r="L118" i="1"/>
  <c r="AE118" i="1" s="1"/>
  <c r="AH117" i="1"/>
  <c r="M55" i="6" s="1"/>
  <c r="AG117" i="1"/>
  <c r="AF117" i="1"/>
  <c r="AD117" i="1"/>
  <c r="AC117" i="1"/>
  <c r="AB117" i="1"/>
  <c r="G55" i="6" s="1"/>
  <c r="W117" i="1"/>
  <c r="Z117" i="1" s="1"/>
  <c r="V117" i="1"/>
  <c r="AA117" i="1" s="1"/>
  <c r="F55" i="6" s="1"/>
  <c r="L117" i="1"/>
  <c r="AE117" i="1" s="1"/>
  <c r="AH116" i="1"/>
  <c r="AG116" i="1"/>
  <c r="AF116" i="1"/>
  <c r="AD116" i="1"/>
  <c r="AC116" i="1"/>
  <c r="AB116" i="1"/>
  <c r="W116" i="1"/>
  <c r="V116" i="1"/>
  <c r="AA116" i="1" s="1"/>
  <c r="L116" i="1"/>
  <c r="AE116" i="1" s="1"/>
  <c r="A114" i="1"/>
  <c r="C26" i="6" s="1"/>
  <c r="AH112" i="1"/>
  <c r="AG112" i="1"/>
  <c r="AF112" i="1"/>
  <c r="K57" i="6" s="1"/>
  <c r="AD112" i="1"/>
  <c r="I57" i="6" s="1"/>
  <c r="AC112" i="1"/>
  <c r="AB112" i="1"/>
  <c r="AA112" i="1"/>
  <c r="F57" i="6" s="1"/>
  <c r="Z112" i="1"/>
  <c r="E57" i="6" s="1"/>
  <c r="W112" i="1"/>
  <c r="V112" i="1"/>
  <c r="L112" i="1"/>
  <c r="AE112" i="1" s="1"/>
  <c r="J57" i="6" s="1"/>
  <c r="AH111" i="1"/>
  <c r="M88" i="6" s="1"/>
  <c r="AG111" i="1"/>
  <c r="L88" i="6" s="1"/>
  <c r="AF111" i="1"/>
  <c r="K88" i="6" s="1"/>
  <c r="AD111" i="1"/>
  <c r="I88" i="6" s="1"/>
  <c r="AC111" i="1"/>
  <c r="H88" i="6" s="1"/>
  <c r="AB111" i="1"/>
  <c r="G88" i="6" s="1"/>
  <c r="V111" i="1"/>
  <c r="L111" i="1"/>
  <c r="AE111" i="1" s="1"/>
  <c r="AH110" i="1"/>
  <c r="AG110" i="1"/>
  <c r="AF110" i="1"/>
  <c r="AD110" i="1"/>
  <c r="AC110" i="1"/>
  <c r="AB110" i="1"/>
  <c r="G63" i="6" s="1"/>
  <c r="V110" i="1"/>
  <c r="L110" i="1"/>
  <c r="AE110" i="1" s="1"/>
  <c r="AH109" i="1"/>
  <c r="M16" i="6" s="1"/>
  <c r="AG109" i="1"/>
  <c r="L16" i="6" s="1"/>
  <c r="AF109" i="1"/>
  <c r="K16" i="6" s="1"/>
  <c r="AD109" i="1"/>
  <c r="I16" i="6" s="1"/>
  <c r="AC109" i="1"/>
  <c r="H16" i="6" s="1"/>
  <c r="AB109" i="1"/>
  <c r="G16" i="6" s="1"/>
  <c r="V109" i="1"/>
  <c r="L109" i="1"/>
  <c r="AE109" i="1" s="1"/>
  <c r="AH108" i="1"/>
  <c r="M13" i="6" s="1"/>
  <c r="AG108" i="1"/>
  <c r="L13" i="6" s="1"/>
  <c r="AF108" i="1"/>
  <c r="K13" i="6" s="1"/>
  <c r="AD108" i="1"/>
  <c r="I13" i="6" s="1"/>
  <c r="AC108" i="1"/>
  <c r="H13" i="6" s="1"/>
  <c r="AB108" i="1"/>
  <c r="G13" i="6" s="1"/>
  <c r="V108" i="1"/>
  <c r="L108" i="1"/>
  <c r="L113" i="1" s="1"/>
  <c r="A106" i="1"/>
  <c r="AH104" i="1"/>
  <c r="M78" i="6" s="1"/>
  <c r="AG104" i="1"/>
  <c r="L78" i="6" s="1"/>
  <c r="AF104" i="1"/>
  <c r="K78" i="6" s="1"/>
  <c r="AE104" i="1"/>
  <c r="AD104" i="1"/>
  <c r="I78" i="6" s="1"/>
  <c r="AC104" i="1"/>
  <c r="H78" i="6" s="1"/>
  <c r="AB104" i="1"/>
  <c r="G78" i="6" s="1"/>
  <c r="AA104" i="1"/>
  <c r="W104" i="1"/>
  <c r="V104" i="1"/>
  <c r="L104" i="1"/>
  <c r="AH103" i="1"/>
  <c r="AG103" i="1"/>
  <c r="AF103" i="1"/>
  <c r="AD103" i="1"/>
  <c r="AC103" i="1"/>
  <c r="H103" i="6" s="1"/>
  <c r="AB103" i="1"/>
  <c r="AA103" i="1"/>
  <c r="F103" i="6" s="1"/>
  <c r="W103" i="1"/>
  <c r="Z103" i="1" s="1"/>
  <c r="V103" i="1"/>
  <c r="L103" i="1"/>
  <c r="AE103" i="1" s="1"/>
  <c r="AH102" i="1"/>
  <c r="AG102" i="1"/>
  <c r="AF102" i="1"/>
  <c r="K65" i="6" s="1"/>
  <c r="AD102" i="1"/>
  <c r="I65" i="6" s="1"/>
  <c r="AC102" i="1"/>
  <c r="AB102" i="1"/>
  <c r="AA102" i="1"/>
  <c r="F65" i="6" s="1"/>
  <c r="V102" i="1"/>
  <c r="L102" i="1"/>
  <c r="AE102" i="1" s="1"/>
  <c r="J65" i="6" s="1"/>
  <c r="AH101" i="1"/>
  <c r="M54" i="6" s="1"/>
  <c r="AG101" i="1"/>
  <c r="AF101" i="1"/>
  <c r="AD101" i="1"/>
  <c r="AC101" i="1"/>
  <c r="AB101" i="1"/>
  <c r="G54" i="6" s="1"/>
  <c r="AA101" i="1"/>
  <c r="V101" i="1"/>
  <c r="L101" i="1"/>
  <c r="AE101" i="1" s="1"/>
  <c r="J54" i="6" s="1"/>
  <c r="AH100" i="1"/>
  <c r="M69" i="6" s="1"/>
  <c r="AG100" i="1"/>
  <c r="L69" i="6" s="1"/>
  <c r="AF100" i="1"/>
  <c r="K69" i="6" s="1"/>
  <c r="AD100" i="1"/>
  <c r="I69" i="6" s="1"/>
  <c r="AC100" i="1"/>
  <c r="H69" i="6" s="1"/>
  <c r="AB100" i="1"/>
  <c r="G69" i="6" s="1"/>
  <c r="AA100" i="1"/>
  <c r="V100" i="1"/>
  <c r="L100" i="1"/>
  <c r="W100" i="1" s="1"/>
  <c r="A98" i="1"/>
  <c r="X105" i="1" s="1"/>
  <c r="AH96" i="1"/>
  <c r="AG96" i="1"/>
  <c r="AF96" i="1"/>
  <c r="AE96" i="1"/>
  <c r="AD96" i="1"/>
  <c r="AC96" i="1"/>
  <c r="AB96" i="1"/>
  <c r="AA96" i="1"/>
  <c r="V96" i="1"/>
  <c r="L96" i="1"/>
  <c r="AH95" i="1"/>
  <c r="M38" i="6" s="1"/>
  <c r="AG95" i="1"/>
  <c r="AF95" i="1"/>
  <c r="AD95" i="1"/>
  <c r="AC95" i="1"/>
  <c r="AB95" i="1"/>
  <c r="G38" i="6" s="1"/>
  <c r="V95" i="1"/>
  <c r="AA95" i="1" s="1"/>
  <c r="L95" i="1"/>
  <c r="AE95" i="1" s="1"/>
  <c r="J38" i="6" s="1"/>
  <c r="AH94" i="1"/>
  <c r="M7" i="6" s="1"/>
  <c r="AG94" i="1"/>
  <c r="L7" i="6" s="1"/>
  <c r="AF94" i="1"/>
  <c r="K7" i="6" s="1"/>
  <c r="AD94" i="1"/>
  <c r="I7" i="6" s="1"/>
  <c r="AC94" i="1"/>
  <c r="H7" i="6" s="1"/>
  <c r="AB94" i="1"/>
  <c r="G7" i="6" s="1"/>
  <c r="V94" i="1"/>
  <c r="AA94" i="1" s="1"/>
  <c r="L94" i="1"/>
  <c r="AE94" i="1" s="1"/>
  <c r="AH93" i="1"/>
  <c r="AG93" i="1"/>
  <c r="AF93" i="1"/>
  <c r="AD93" i="1"/>
  <c r="AC93" i="1"/>
  <c r="AB93" i="1"/>
  <c r="AA93" i="1"/>
  <c r="V93" i="1"/>
  <c r="L93" i="1"/>
  <c r="W93" i="1" s="1"/>
  <c r="Z93" i="1" s="1"/>
  <c r="AH92" i="1"/>
  <c r="M4" i="6" s="1"/>
  <c r="AG92" i="1"/>
  <c r="L4" i="6" s="1"/>
  <c r="AF92" i="1"/>
  <c r="K4" i="6" s="1"/>
  <c r="AE92" i="1"/>
  <c r="AD92" i="1"/>
  <c r="I4" i="6" s="1"/>
  <c r="AC92" i="1"/>
  <c r="H4" i="6" s="1"/>
  <c r="AB92" i="1"/>
  <c r="G4" i="6" s="1"/>
  <c r="AA92" i="1"/>
  <c r="V92" i="1"/>
  <c r="L92" i="1"/>
  <c r="A90" i="1"/>
  <c r="X89" i="1"/>
  <c r="AH88" i="1"/>
  <c r="M77" i="6" s="1"/>
  <c r="AG88" i="1"/>
  <c r="L77" i="6" s="1"/>
  <c r="AF88" i="1"/>
  <c r="K77" i="6" s="1"/>
  <c r="AD88" i="1"/>
  <c r="I77" i="6" s="1"/>
  <c r="AC88" i="1"/>
  <c r="H77" i="6" s="1"/>
  <c r="AB88" i="1"/>
  <c r="G77" i="6" s="1"/>
  <c r="W88" i="1"/>
  <c r="V88" i="1"/>
  <c r="AA88" i="1" s="1"/>
  <c r="L88" i="1"/>
  <c r="L89" i="1" s="1"/>
  <c r="AH87" i="1"/>
  <c r="M112" i="6" s="1"/>
  <c r="AG87" i="1"/>
  <c r="AF87" i="1"/>
  <c r="AE87" i="1"/>
  <c r="AD87" i="1"/>
  <c r="AC87" i="1"/>
  <c r="AB87" i="1"/>
  <c r="AA87" i="1"/>
  <c r="Z87" i="1"/>
  <c r="E112" i="6" s="1"/>
  <c r="AH86" i="1"/>
  <c r="M14" i="6" s="1"/>
  <c r="AG86" i="1"/>
  <c r="L14" i="6" s="1"/>
  <c r="AF86" i="1"/>
  <c r="K14" i="6" s="1"/>
  <c r="AD86" i="1"/>
  <c r="I14" i="6" s="1"/>
  <c r="AC86" i="1"/>
  <c r="H14" i="6" s="1"/>
  <c r="AB86" i="1"/>
  <c r="G14" i="6" s="1"/>
  <c r="V86" i="1"/>
  <c r="AA86" i="1" s="1"/>
  <c r="L86" i="1"/>
  <c r="AE86" i="1" s="1"/>
  <c r="AH85" i="1"/>
  <c r="M20" i="6" s="1"/>
  <c r="AG85" i="1"/>
  <c r="L20" i="6" s="1"/>
  <c r="AF85" i="1"/>
  <c r="K20" i="6" s="1"/>
  <c r="AD85" i="1"/>
  <c r="I20" i="6" s="1"/>
  <c r="AC85" i="1"/>
  <c r="H20" i="6" s="1"/>
  <c r="AB85" i="1"/>
  <c r="G20" i="6" s="1"/>
  <c r="Z85" i="1"/>
  <c r="E20" i="6" s="1"/>
  <c r="W85" i="1"/>
  <c r="D20" i="6" s="1"/>
  <c r="V85" i="1"/>
  <c r="AA85" i="1" s="1"/>
  <c r="L85" i="1"/>
  <c r="AE85" i="1" s="1"/>
  <c r="AH84" i="1"/>
  <c r="M12" i="6" s="1"/>
  <c r="AG84" i="1"/>
  <c r="L12" i="6" s="1"/>
  <c r="AF84" i="1"/>
  <c r="K12" i="6" s="1"/>
  <c r="AD84" i="1"/>
  <c r="I12" i="6" s="1"/>
  <c r="AC84" i="1"/>
  <c r="H12" i="6" s="1"/>
  <c r="AB84" i="1"/>
  <c r="G12" i="6" s="1"/>
  <c r="V84" i="1"/>
  <c r="AA84" i="1" s="1"/>
  <c r="L84" i="1"/>
  <c r="AE84" i="1" s="1"/>
  <c r="A82" i="1"/>
  <c r="X81" i="1"/>
  <c r="AH80" i="1"/>
  <c r="M71" i="6" s="1"/>
  <c r="AG80" i="1"/>
  <c r="L71" i="6" s="1"/>
  <c r="AF80" i="1"/>
  <c r="K71" i="6" s="1"/>
  <c r="AD80" i="1"/>
  <c r="I71" i="6" s="1"/>
  <c r="AC80" i="1"/>
  <c r="H71" i="6" s="1"/>
  <c r="AB80" i="1"/>
  <c r="G71" i="6" s="1"/>
  <c r="AA80" i="1"/>
  <c r="V80" i="1"/>
  <c r="L80" i="1"/>
  <c r="AE80" i="1" s="1"/>
  <c r="AH79" i="1"/>
  <c r="M76" i="6" s="1"/>
  <c r="AG79" i="1"/>
  <c r="L76" i="6" s="1"/>
  <c r="AF79" i="1"/>
  <c r="K76" i="6" s="1"/>
  <c r="AD79" i="1"/>
  <c r="I76" i="6" s="1"/>
  <c r="AC79" i="1"/>
  <c r="H76" i="6" s="1"/>
  <c r="AB79" i="1"/>
  <c r="G76" i="6" s="1"/>
  <c r="AA79" i="1"/>
  <c r="V79" i="1"/>
  <c r="L79" i="1"/>
  <c r="AE79" i="1" s="1"/>
  <c r="AH78" i="1"/>
  <c r="M42" i="6" s="1"/>
  <c r="AG78" i="1"/>
  <c r="AF78" i="1"/>
  <c r="AD78" i="1"/>
  <c r="AC78" i="1"/>
  <c r="AB78" i="1"/>
  <c r="G42" i="6" s="1"/>
  <c r="AA78" i="1"/>
  <c r="V78" i="1"/>
  <c r="L78" i="1"/>
  <c r="AE78" i="1" s="1"/>
  <c r="J42" i="6" s="1"/>
  <c r="AH77" i="1"/>
  <c r="AG77" i="1"/>
  <c r="AF77" i="1"/>
  <c r="K37" i="6" s="1"/>
  <c r="AD77" i="1"/>
  <c r="I37" i="6" s="1"/>
  <c r="AC77" i="1"/>
  <c r="AB77" i="1"/>
  <c r="AA77" i="1"/>
  <c r="F37" i="6" s="1"/>
  <c r="V77" i="1"/>
  <c r="L77" i="1"/>
  <c r="AE77" i="1" s="1"/>
  <c r="J37" i="6" s="1"/>
  <c r="AH76" i="1"/>
  <c r="AG76" i="1"/>
  <c r="AF76" i="1"/>
  <c r="AD76" i="1"/>
  <c r="I62" i="6" s="1"/>
  <c r="AC76" i="1"/>
  <c r="AB76" i="1"/>
  <c r="AA76" i="1"/>
  <c r="V76" i="1"/>
  <c r="L76" i="1"/>
  <c r="L81" i="1" s="1"/>
  <c r="A74" i="1"/>
  <c r="AH72" i="1"/>
  <c r="AG72" i="1"/>
  <c r="AF72" i="1"/>
  <c r="AD72" i="1"/>
  <c r="AC72" i="1"/>
  <c r="H105" i="6" s="1"/>
  <c r="AB72" i="1"/>
  <c r="AA72" i="1"/>
  <c r="F105" i="6" s="1"/>
  <c r="V72" i="1"/>
  <c r="L72" i="1"/>
  <c r="W72" i="1" s="1"/>
  <c r="Z72" i="1" s="1"/>
  <c r="AH71" i="1"/>
  <c r="AG71" i="1"/>
  <c r="AF71" i="1"/>
  <c r="K36" i="6" s="1"/>
  <c r="AE71" i="1"/>
  <c r="J36" i="6" s="1"/>
  <c r="AD71" i="1"/>
  <c r="AC71" i="1"/>
  <c r="H36" i="6" s="1"/>
  <c r="AB71" i="1"/>
  <c r="AA71" i="1"/>
  <c r="F36" i="6" s="1"/>
  <c r="V71" i="1"/>
  <c r="L71" i="1"/>
  <c r="AH70" i="1"/>
  <c r="M21" i="6" s="1"/>
  <c r="AG70" i="1"/>
  <c r="L21" i="6" s="1"/>
  <c r="AF70" i="1"/>
  <c r="K21" i="6" s="1"/>
  <c r="AD70" i="1"/>
  <c r="I21" i="6" s="1"/>
  <c r="AC70" i="1"/>
  <c r="H21" i="6" s="1"/>
  <c r="AB70" i="1"/>
  <c r="G21" i="6" s="1"/>
  <c r="V70" i="1"/>
  <c r="AA70" i="1" s="1"/>
  <c r="L70" i="1"/>
  <c r="AE70" i="1" s="1"/>
  <c r="AH69" i="1"/>
  <c r="AG69" i="1"/>
  <c r="AF69" i="1"/>
  <c r="K41" i="6" s="1"/>
  <c r="AD69" i="1"/>
  <c r="I41" i="6" s="1"/>
  <c r="AC69" i="1"/>
  <c r="AB69" i="1"/>
  <c r="V69" i="1"/>
  <c r="AA69" i="1" s="1"/>
  <c r="F41" i="6" s="1"/>
  <c r="L69" i="1"/>
  <c r="AE69" i="1" s="1"/>
  <c r="J41" i="6" s="1"/>
  <c r="AH68" i="1"/>
  <c r="M6" i="6" s="1"/>
  <c r="AG68" i="1"/>
  <c r="L6" i="6" s="1"/>
  <c r="AF68" i="1"/>
  <c r="K6" i="6" s="1"/>
  <c r="AD68" i="1"/>
  <c r="I6" i="6" s="1"/>
  <c r="AC68" i="1"/>
  <c r="H6" i="6" s="1"/>
  <c r="AB68" i="1"/>
  <c r="G6" i="6" s="1"/>
  <c r="AA68" i="1"/>
  <c r="V68" i="1"/>
  <c r="L68" i="1"/>
  <c r="W68" i="1" s="1"/>
  <c r="D6" i="6" s="1"/>
  <c r="A66" i="1"/>
  <c r="X65" i="1"/>
  <c r="AH64" i="1"/>
  <c r="AG64" i="1"/>
  <c r="AF64" i="1"/>
  <c r="AE64" i="1"/>
  <c r="AD64" i="1"/>
  <c r="AC64" i="1"/>
  <c r="AB64" i="1"/>
  <c r="AA64" i="1"/>
  <c r="W64" i="1"/>
  <c r="Z64" i="1" s="1"/>
  <c r="V64" i="1"/>
  <c r="L64" i="1"/>
  <c r="AH63" i="1"/>
  <c r="AG63" i="1"/>
  <c r="AF63" i="1"/>
  <c r="AD63" i="1"/>
  <c r="AC63" i="1"/>
  <c r="AB63" i="1"/>
  <c r="W63" i="1"/>
  <c r="Z63" i="1" s="1"/>
  <c r="V63" i="1"/>
  <c r="AA63" i="1" s="1"/>
  <c r="L63" i="1"/>
  <c r="AE63" i="1" s="1"/>
  <c r="AH62" i="1"/>
  <c r="M90" i="6" s="1"/>
  <c r="AG62" i="1"/>
  <c r="L90" i="6" s="1"/>
  <c r="AF62" i="1"/>
  <c r="K90" i="6" s="1"/>
  <c r="AD62" i="1"/>
  <c r="I90" i="6" s="1"/>
  <c r="AC62" i="1"/>
  <c r="H90" i="6" s="1"/>
  <c r="AB62" i="1"/>
  <c r="G90" i="6" s="1"/>
  <c r="V62" i="1"/>
  <c r="AA62" i="1" s="1"/>
  <c r="L62" i="1"/>
  <c r="AE62" i="1" s="1"/>
  <c r="AH61" i="1"/>
  <c r="M75" i="6" s="1"/>
  <c r="AG61" i="1"/>
  <c r="L75" i="6" s="1"/>
  <c r="AF61" i="1"/>
  <c r="K75" i="6" s="1"/>
  <c r="AD61" i="1"/>
  <c r="I75" i="6" s="1"/>
  <c r="AC61" i="1"/>
  <c r="H75" i="6" s="1"/>
  <c r="AB61" i="1"/>
  <c r="G75" i="6" s="1"/>
  <c r="AA61" i="1"/>
  <c r="V61" i="1"/>
  <c r="L61" i="1"/>
  <c r="AE61" i="1" s="1"/>
  <c r="AH60" i="1"/>
  <c r="AG60" i="1"/>
  <c r="AF60" i="1"/>
  <c r="K25" i="6" s="1"/>
  <c r="AE60" i="1"/>
  <c r="J25" i="6" s="1"/>
  <c r="AD60" i="1"/>
  <c r="I25" i="6" s="1"/>
  <c r="AC60" i="1"/>
  <c r="AB60" i="1"/>
  <c r="AA60" i="1"/>
  <c r="F25" i="6" s="1"/>
  <c r="W60" i="1"/>
  <c r="Z60" i="1" s="1"/>
  <c r="E25" i="6" s="1"/>
  <c r="V60" i="1"/>
  <c r="L60" i="1"/>
  <c r="A58" i="1"/>
  <c r="C25" i="6" s="1"/>
  <c r="AH56" i="1"/>
  <c r="AG56" i="1"/>
  <c r="AF56" i="1"/>
  <c r="AE56" i="1"/>
  <c r="AD56" i="1"/>
  <c r="AC56" i="1"/>
  <c r="AB56" i="1"/>
  <c r="AA56" i="1"/>
  <c r="Z56" i="1"/>
  <c r="W56" i="1"/>
  <c r="AH55" i="1"/>
  <c r="M82" i="6" s="1"/>
  <c r="AG55" i="1"/>
  <c r="L82" i="6" s="1"/>
  <c r="AF55" i="1"/>
  <c r="K82" i="6" s="1"/>
  <c r="AD55" i="1"/>
  <c r="I82" i="6" s="1"/>
  <c r="AC55" i="1"/>
  <c r="H82" i="6" s="1"/>
  <c r="AB55" i="1"/>
  <c r="G82" i="6" s="1"/>
  <c r="AA55" i="1"/>
  <c r="V55" i="1"/>
  <c r="L55" i="1"/>
  <c r="W55" i="1" s="1"/>
  <c r="D82" i="6" s="1"/>
  <c r="AH54" i="1"/>
  <c r="AG54" i="1"/>
  <c r="AF54" i="1"/>
  <c r="AE54" i="1"/>
  <c r="AD54" i="1"/>
  <c r="AC54" i="1"/>
  <c r="AB54" i="1"/>
  <c r="G40" i="6" s="1"/>
  <c r="AA54" i="1"/>
  <c r="V54" i="1"/>
  <c r="L54" i="1"/>
  <c r="AH53" i="1"/>
  <c r="AG53" i="1"/>
  <c r="L35" i="6" s="1"/>
  <c r="AF53" i="1"/>
  <c r="K35" i="6" s="1"/>
  <c r="AD53" i="1"/>
  <c r="AC53" i="1"/>
  <c r="AB53" i="1"/>
  <c r="G35" i="6" s="1"/>
  <c r="V53" i="1"/>
  <c r="AA53" i="1" s="1"/>
  <c r="F35" i="6" s="1"/>
  <c r="L53" i="1"/>
  <c r="AE53" i="1" s="1"/>
  <c r="AH52" i="1"/>
  <c r="M15" i="6" s="1"/>
  <c r="AG52" i="1"/>
  <c r="L15" i="6" s="1"/>
  <c r="AF52" i="1"/>
  <c r="K15" i="6" s="1"/>
  <c r="AD52" i="1"/>
  <c r="I15" i="6" s="1"/>
  <c r="AC52" i="1"/>
  <c r="H15" i="6" s="1"/>
  <c r="AB52" i="1"/>
  <c r="G15" i="6" s="1"/>
  <c r="V52" i="1"/>
  <c r="AA52" i="1" s="1"/>
  <c r="L52" i="1"/>
  <c r="AE52" i="1" s="1"/>
  <c r="A50" i="1"/>
  <c r="X49" i="1"/>
  <c r="AH48" i="1"/>
  <c r="AG48" i="1"/>
  <c r="AF48" i="1"/>
  <c r="AE48" i="1"/>
  <c r="AD48" i="1"/>
  <c r="AC48" i="1"/>
  <c r="AB48" i="1"/>
  <c r="AA48" i="1"/>
  <c r="W48" i="1"/>
  <c r="Z48" i="1" s="1"/>
  <c r="AH47" i="1"/>
  <c r="M51" i="6" s="1"/>
  <c r="AG47" i="1"/>
  <c r="AF47" i="1"/>
  <c r="AD47" i="1"/>
  <c r="AC47" i="1"/>
  <c r="AB47" i="1"/>
  <c r="G51" i="6" s="1"/>
  <c r="AA47" i="1"/>
  <c r="F51" i="6" s="1"/>
  <c r="V47" i="1"/>
  <c r="L47" i="1"/>
  <c r="W47" i="1" s="1"/>
  <c r="Z47" i="1" s="1"/>
  <c r="AH46" i="1"/>
  <c r="M87" i="6" s="1"/>
  <c r="AG46" i="1"/>
  <c r="L87" i="6" s="1"/>
  <c r="AF46" i="1"/>
  <c r="K87" i="6" s="1"/>
  <c r="AD46" i="1"/>
  <c r="I87" i="6" s="1"/>
  <c r="AC46" i="1"/>
  <c r="H87" i="6" s="1"/>
  <c r="AB46" i="1"/>
  <c r="G87" i="6" s="1"/>
  <c r="AA46" i="1"/>
  <c r="V46" i="1"/>
  <c r="L46" i="1"/>
  <c r="W46" i="1" s="1"/>
  <c r="AH45" i="1"/>
  <c r="M50" i="6" s="1"/>
  <c r="AG45" i="1"/>
  <c r="AF45" i="1"/>
  <c r="AD45" i="1"/>
  <c r="AC45" i="1"/>
  <c r="AB45" i="1"/>
  <c r="G50" i="6" s="1"/>
  <c r="AA45" i="1"/>
  <c r="V45" i="1"/>
  <c r="L45" i="1"/>
  <c r="W45" i="1" s="1"/>
  <c r="Z45" i="1" s="1"/>
  <c r="E50" i="6" s="1"/>
  <c r="AH44" i="1"/>
  <c r="M9" i="6" s="1"/>
  <c r="AG44" i="1"/>
  <c r="L9" i="6" s="1"/>
  <c r="AF44" i="1"/>
  <c r="K9" i="6" s="1"/>
  <c r="AD44" i="1"/>
  <c r="I9" i="6" s="1"/>
  <c r="AC44" i="1"/>
  <c r="H9" i="6" s="1"/>
  <c r="AB44" i="1"/>
  <c r="G9" i="6" s="1"/>
  <c r="AA44" i="1"/>
  <c r="V44" i="1"/>
  <c r="L44" i="1"/>
  <c r="L49" i="1" s="1"/>
  <c r="A42" i="1"/>
  <c r="AH40" i="1"/>
  <c r="AG40" i="1"/>
  <c r="AF40" i="1"/>
  <c r="AD40" i="1"/>
  <c r="AC40" i="1"/>
  <c r="AB40" i="1"/>
  <c r="V40" i="1"/>
  <c r="AA40" i="1" s="1"/>
  <c r="L40" i="1"/>
  <c r="AE40" i="1" s="1"/>
  <c r="AH39" i="1"/>
  <c r="AG39" i="1"/>
  <c r="AF39" i="1"/>
  <c r="AD39" i="1"/>
  <c r="AC39" i="1"/>
  <c r="AB39" i="1"/>
  <c r="V39" i="1"/>
  <c r="AA39" i="1" s="1"/>
  <c r="L39" i="1"/>
  <c r="AE39" i="1" s="1"/>
  <c r="AH38" i="1"/>
  <c r="AG38" i="1"/>
  <c r="AF38" i="1"/>
  <c r="AD38" i="1"/>
  <c r="AC38" i="1"/>
  <c r="AB38" i="1"/>
  <c r="V38" i="1"/>
  <c r="AA38" i="1" s="1"/>
  <c r="L38" i="1"/>
  <c r="AE38" i="1" s="1"/>
  <c r="AH37" i="1"/>
  <c r="AG37" i="1"/>
  <c r="AF37" i="1"/>
  <c r="K53" i="6" s="1"/>
  <c r="AD37" i="1"/>
  <c r="I53" i="6" s="1"/>
  <c r="AC37" i="1"/>
  <c r="AB37" i="1"/>
  <c r="V37" i="1"/>
  <c r="AA37" i="1" s="1"/>
  <c r="F53" i="6" s="1"/>
  <c r="L37" i="1"/>
  <c r="AE37" i="1" s="1"/>
  <c r="J53" i="6" s="1"/>
  <c r="AH36" i="1"/>
  <c r="M5" i="6" s="1"/>
  <c r="AG36" i="1"/>
  <c r="L5" i="6" s="1"/>
  <c r="AF36" i="1"/>
  <c r="K5" i="6" s="1"/>
  <c r="AD36" i="1"/>
  <c r="I5" i="6" s="1"/>
  <c r="AC36" i="1"/>
  <c r="H5" i="6" s="1"/>
  <c r="AB36" i="1"/>
  <c r="G5" i="6" s="1"/>
  <c r="V36" i="1"/>
  <c r="AA36" i="1" s="1"/>
  <c r="L36" i="1"/>
  <c r="L41" i="1" s="1"/>
  <c r="A34" i="1"/>
  <c r="X41" i="1" s="1"/>
  <c r="X33" i="1"/>
  <c r="AH32" i="1"/>
  <c r="AG32" i="1"/>
  <c r="L102" i="6" s="1"/>
  <c r="AF32" i="1"/>
  <c r="AD32" i="1"/>
  <c r="AC32" i="1"/>
  <c r="AB32" i="1"/>
  <c r="W32" i="1"/>
  <c r="Z32" i="1" s="1"/>
  <c r="V32" i="1"/>
  <c r="AA32" i="1" s="1"/>
  <c r="L32" i="1"/>
  <c r="AE32" i="1" s="1"/>
  <c r="AH31" i="1"/>
  <c r="AG31" i="1"/>
  <c r="AF31" i="1"/>
  <c r="AD31" i="1"/>
  <c r="I67" i="6" s="1"/>
  <c r="AC31" i="1"/>
  <c r="AB31" i="1"/>
  <c r="W31" i="1"/>
  <c r="Z31" i="1" s="1"/>
  <c r="V31" i="1"/>
  <c r="AA31" i="1" s="1"/>
  <c r="L31" i="1"/>
  <c r="AE31" i="1" s="1"/>
  <c r="AH30" i="1"/>
  <c r="AG30" i="1"/>
  <c r="AF30" i="1"/>
  <c r="K97" i="6" s="1"/>
  <c r="AD30" i="1"/>
  <c r="AC30" i="1"/>
  <c r="AB30" i="1"/>
  <c r="W30" i="1"/>
  <c r="D97" i="6" s="1"/>
  <c r="V30" i="1"/>
  <c r="AA30" i="1" s="1"/>
  <c r="F97" i="6" s="1"/>
  <c r="L30" i="1"/>
  <c r="AE30" i="1" s="1"/>
  <c r="J97" i="6" s="1"/>
  <c r="AH29" i="1"/>
  <c r="M84" i="6" s="1"/>
  <c r="AG29" i="1"/>
  <c r="L84" i="6" s="1"/>
  <c r="AF29" i="1"/>
  <c r="K84" i="6" s="1"/>
  <c r="AD29" i="1"/>
  <c r="I84" i="6" s="1"/>
  <c r="AC29" i="1"/>
  <c r="H84" i="6" s="1"/>
  <c r="AB29" i="1"/>
  <c r="G84" i="6" s="1"/>
  <c r="W29" i="1"/>
  <c r="D84" i="6" s="1"/>
  <c r="V29" i="1"/>
  <c r="AA29" i="1" s="1"/>
  <c r="L29" i="1"/>
  <c r="AE29" i="1" s="1"/>
  <c r="AH28" i="1"/>
  <c r="M80" i="6" s="1"/>
  <c r="AG28" i="1"/>
  <c r="L80" i="6" s="1"/>
  <c r="AF28" i="1"/>
  <c r="K80" i="6" s="1"/>
  <c r="AD28" i="1"/>
  <c r="I80" i="6" s="1"/>
  <c r="AC28" i="1"/>
  <c r="H80" i="6" s="1"/>
  <c r="AB28" i="1"/>
  <c r="G80" i="6" s="1"/>
  <c r="W28" i="1"/>
  <c r="D80" i="6" s="1"/>
  <c r="V28" i="1"/>
  <c r="AA28" i="1" s="1"/>
  <c r="L28" i="1"/>
  <c r="L33" i="1" s="1"/>
  <c r="A26" i="1"/>
  <c r="AH24" i="1"/>
  <c r="M86" i="6" s="1"/>
  <c r="AG24" i="1"/>
  <c r="L86" i="6" s="1"/>
  <c r="AF24" i="1"/>
  <c r="K86" i="6" s="1"/>
  <c r="AD24" i="1"/>
  <c r="I86" i="6" s="1"/>
  <c r="AC24" i="1"/>
  <c r="H86" i="6" s="1"/>
  <c r="AB24" i="1"/>
  <c r="G86" i="6" s="1"/>
  <c r="Z24" i="1"/>
  <c r="E86" i="6" s="1"/>
  <c r="W24" i="1"/>
  <c r="D86" i="6" s="1"/>
  <c r="V24" i="1"/>
  <c r="AA24" i="1" s="1"/>
  <c r="L24" i="1"/>
  <c r="AE24" i="1" s="1"/>
  <c r="AH23" i="1"/>
  <c r="M85" i="6" s="1"/>
  <c r="AG23" i="1"/>
  <c r="L85" i="6" s="1"/>
  <c r="AF23" i="1"/>
  <c r="K85" i="6" s="1"/>
  <c r="AD23" i="1"/>
  <c r="I85" i="6" s="1"/>
  <c r="AC23" i="1"/>
  <c r="H85" i="6" s="1"/>
  <c r="AB23" i="1"/>
  <c r="G85" i="6" s="1"/>
  <c r="Z23" i="1"/>
  <c r="E85" i="6" s="1"/>
  <c r="W23" i="1"/>
  <c r="D85" i="6" s="1"/>
  <c r="V23" i="1"/>
  <c r="AA23" i="1" s="1"/>
  <c r="L23" i="1"/>
  <c r="AE23" i="1" s="1"/>
  <c r="AH22" i="1"/>
  <c r="AG22" i="1"/>
  <c r="AF22" i="1"/>
  <c r="K94" i="6" s="1"/>
  <c r="AD22" i="1"/>
  <c r="AC22" i="1"/>
  <c r="H94" i="6" s="1"/>
  <c r="AB22" i="1"/>
  <c r="Z22" i="1"/>
  <c r="W22" i="1"/>
  <c r="D94" i="6" s="1"/>
  <c r="V22" i="1"/>
  <c r="AA22" i="1" s="1"/>
  <c r="F94" i="6" s="1"/>
  <c r="L22" i="1"/>
  <c r="AE22" i="1" s="1"/>
  <c r="J94" i="6" s="1"/>
  <c r="AH21" i="1"/>
  <c r="M70" i="6" s="1"/>
  <c r="AG21" i="1"/>
  <c r="L70" i="6" s="1"/>
  <c r="AF21" i="1"/>
  <c r="K70" i="6" s="1"/>
  <c r="AD21" i="1"/>
  <c r="I70" i="6" s="1"/>
  <c r="AC21" i="1"/>
  <c r="H70" i="6" s="1"/>
  <c r="AB21" i="1"/>
  <c r="G70" i="6" s="1"/>
  <c r="Z21" i="1"/>
  <c r="E70" i="6" s="1"/>
  <c r="W21" i="1"/>
  <c r="D70" i="6" s="1"/>
  <c r="V21" i="1"/>
  <c r="AA21" i="1" s="1"/>
  <c r="L21" i="1"/>
  <c r="AE21" i="1" s="1"/>
  <c r="AH20" i="1"/>
  <c r="AG20" i="1"/>
  <c r="AF20" i="1"/>
  <c r="K29" i="6" s="1"/>
  <c r="AD20" i="1"/>
  <c r="I29" i="6" s="1"/>
  <c r="AC20" i="1"/>
  <c r="AB20" i="1"/>
  <c r="Z20" i="1"/>
  <c r="E29" i="6" s="1"/>
  <c r="W20" i="1"/>
  <c r="W25" i="1" s="1"/>
  <c r="Y25" i="1" s="1"/>
  <c r="V20" i="1"/>
  <c r="AA20" i="1" s="1"/>
  <c r="F29" i="6" s="1"/>
  <c r="L20" i="1"/>
  <c r="L25" i="1" s="1"/>
  <c r="A18" i="1"/>
  <c r="AH16" i="1"/>
  <c r="M47" i="6" s="1"/>
  <c r="AG16" i="1"/>
  <c r="AF16" i="1"/>
  <c r="AD16" i="1"/>
  <c r="AC16" i="1"/>
  <c r="AB16" i="1"/>
  <c r="G47" i="6" s="1"/>
  <c r="AA16" i="1"/>
  <c r="F47" i="6" s="1"/>
  <c r="V16" i="1"/>
  <c r="L16" i="1"/>
  <c r="W16" i="1" s="1"/>
  <c r="Z16" i="1" s="1"/>
  <c r="AH15" i="1"/>
  <c r="M8" i="6" s="1"/>
  <c r="AG15" i="1"/>
  <c r="L8" i="6" s="1"/>
  <c r="AF15" i="1"/>
  <c r="K8" i="6" s="1"/>
  <c r="AD15" i="1"/>
  <c r="I8" i="6" s="1"/>
  <c r="AC15" i="1"/>
  <c r="H8" i="6" s="1"/>
  <c r="AB15" i="1"/>
  <c r="G8" i="6" s="1"/>
  <c r="AA15" i="1"/>
  <c r="V15" i="1"/>
  <c r="L15" i="1"/>
  <c r="W15" i="1" s="1"/>
  <c r="AH14" i="1"/>
  <c r="AG14" i="1"/>
  <c r="AF14" i="1"/>
  <c r="AD14" i="1"/>
  <c r="AC14" i="1"/>
  <c r="AB14" i="1"/>
  <c r="AA14" i="1"/>
  <c r="V14" i="1"/>
  <c r="L14" i="1"/>
  <c r="W14" i="1" s="1"/>
  <c r="Z14" i="1" s="1"/>
  <c r="E24" i="6" s="1"/>
  <c r="AH13" i="1"/>
  <c r="M19" i="6" s="1"/>
  <c r="AG13" i="1"/>
  <c r="L19" i="6" s="1"/>
  <c r="AF13" i="1"/>
  <c r="K19" i="6" s="1"/>
  <c r="AD13" i="1"/>
  <c r="I19" i="6" s="1"/>
  <c r="AC13" i="1"/>
  <c r="H19" i="6" s="1"/>
  <c r="AB13" i="1"/>
  <c r="G19" i="6" s="1"/>
  <c r="AA13" i="1"/>
  <c r="V13" i="1"/>
  <c r="L13" i="1"/>
  <c r="W13" i="1" s="1"/>
  <c r="AH12" i="1"/>
  <c r="M11" i="6" s="1"/>
  <c r="AG12" i="1"/>
  <c r="L11" i="6" s="1"/>
  <c r="AF12" i="1"/>
  <c r="K11" i="6" s="1"/>
  <c r="AD12" i="1"/>
  <c r="I11" i="6" s="1"/>
  <c r="AC12" i="1"/>
  <c r="H11" i="6" s="1"/>
  <c r="AB12" i="1"/>
  <c r="G11" i="6" s="1"/>
  <c r="AA12" i="1"/>
  <c r="V12" i="1"/>
  <c r="L12" i="1"/>
  <c r="W12" i="1" s="1"/>
  <c r="A10" i="1"/>
  <c r="X17" i="1" s="1"/>
  <c r="V9" i="1"/>
  <c r="L9" i="1"/>
  <c r="W9" i="1" s="1"/>
  <c r="D19" i="6" l="1"/>
  <c r="Z13" i="1"/>
  <c r="E19" i="6" s="1"/>
  <c r="D87" i="6"/>
  <c r="Z46" i="1"/>
  <c r="E87" i="6" s="1"/>
  <c r="D8" i="6"/>
  <c r="Z15" i="1"/>
  <c r="E8" i="6" s="1"/>
  <c r="D11" i="6"/>
  <c r="Z12" i="1"/>
  <c r="E11" i="6" s="1"/>
  <c r="W17" i="1"/>
  <c r="Y17" i="1" s="1"/>
  <c r="D69" i="6"/>
  <c r="W105" i="1"/>
  <c r="Y105" i="1" s="1"/>
  <c r="Z100" i="1"/>
  <c r="E69" i="6" s="1"/>
  <c r="AE12" i="1"/>
  <c r="AE13" i="1"/>
  <c r="AE14" i="1"/>
  <c r="J24" i="6" s="1"/>
  <c r="L17" i="1"/>
  <c r="AE44" i="1"/>
  <c r="AE46" i="1"/>
  <c r="AE47" i="1"/>
  <c r="J51" i="6" s="1"/>
  <c r="C48" i="6"/>
  <c r="X97" i="1"/>
  <c r="C30" i="6"/>
  <c r="C38" i="6"/>
  <c r="C7" i="6"/>
  <c r="C4" i="6"/>
  <c r="B4" i="2"/>
  <c r="L97" i="1"/>
  <c r="AE100" i="1"/>
  <c r="L105" i="1"/>
  <c r="Z141" i="1"/>
  <c r="E17" i="6" s="1"/>
  <c r="D17" i="6"/>
  <c r="D81" i="6"/>
  <c r="Z175" i="1"/>
  <c r="E81" i="6" s="1"/>
  <c r="J4" i="6"/>
  <c r="J40" i="6"/>
  <c r="AE20" i="1"/>
  <c r="J29" i="6" s="1"/>
  <c r="C102" i="6"/>
  <c r="C97" i="6"/>
  <c r="C84" i="6"/>
  <c r="C80" i="6"/>
  <c r="C67" i="6"/>
  <c r="B19" i="2"/>
  <c r="Z28" i="1"/>
  <c r="E80" i="6" s="1"/>
  <c r="Z29" i="1"/>
  <c r="E84" i="6" s="1"/>
  <c r="Z30" i="1"/>
  <c r="W36" i="1"/>
  <c r="W37" i="1"/>
  <c r="Z37" i="1" s="1"/>
  <c r="E53" i="6" s="1"/>
  <c r="W38" i="1"/>
  <c r="Z38" i="1" s="1"/>
  <c r="W39" i="1"/>
  <c r="Z39" i="1" s="1"/>
  <c r="W40" i="1"/>
  <c r="Z40" i="1" s="1"/>
  <c r="W54" i="1"/>
  <c r="Z54" i="1" s="1"/>
  <c r="W62" i="1"/>
  <c r="W71" i="1"/>
  <c r="W76" i="1"/>
  <c r="W77" i="1"/>
  <c r="Z77" i="1" s="1"/>
  <c r="E37" i="6" s="1"/>
  <c r="W78" i="1"/>
  <c r="Z78" i="1" s="1"/>
  <c r="E42" i="6" s="1"/>
  <c r="W79" i="1"/>
  <c r="W80" i="1"/>
  <c r="W84" i="1"/>
  <c r="W86" i="1"/>
  <c r="AE88" i="1"/>
  <c r="W92" i="1"/>
  <c r="W96" i="1"/>
  <c r="Z96" i="1" s="1"/>
  <c r="W102" i="1"/>
  <c r="Z102" i="1" s="1"/>
  <c r="E65" i="6" s="1"/>
  <c r="AA109" i="1"/>
  <c r="W109" i="1"/>
  <c r="W153" i="1"/>
  <c r="Y153" i="1" s="1"/>
  <c r="Z148" i="1"/>
  <c r="W177" i="1"/>
  <c r="Y177" i="1" s="1"/>
  <c r="Z172" i="1"/>
  <c r="E66" i="6" s="1"/>
  <c r="D74" i="6"/>
  <c r="Z176" i="1"/>
  <c r="E74" i="6" s="1"/>
  <c r="J9" i="6"/>
  <c r="J11" i="6"/>
  <c r="J15" i="6"/>
  <c r="J21" i="6"/>
  <c r="AE15" i="1"/>
  <c r="J8" i="6" s="1"/>
  <c r="AE16" i="1"/>
  <c r="AE45" i="1"/>
  <c r="J50" i="6" s="1"/>
  <c r="L65" i="1"/>
  <c r="W73" i="1"/>
  <c r="Y73" i="1" s="1"/>
  <c r="D77" i="6"/>
  <c r="Z88" i="1"/>
  <c r="E77" i="6" s="1"/>
  <c r="AA108" i="1"/>
  <c r="W108" i="1"/>
  <c r="Z140" i="1"/>
  <c r="W145" i="1"/>
  <c r="Y145" i="1" s="1"/>
  <c r="D93" i="6"/>
  <c r="Z144" i="1"/>
  <c r="E93" i="6" s="1"/>
  <c r="AE28" i="1"/>
  <c r="C68" i="6"/>
  <c r="C64" i="6"/>
  <c r="C34" i="6"/>
  <c r="C53" i="6"/>
  <c r="C5" i="6"/>
  <c r="B8" i="2"/>
  <c r="W44" i="1"/>
  <c r="C113" i="6"/>
  <c r="C82" i="6"/>
  <c r="C40" i="6"/>
  <c r="C35" i="6"/>
  <c r="C15" i="6"/>
  <c r="B12" i="2"/>
  <c r="W53" i="1"/>
  <c r="Z55" i="1"/>
  <c r="E82" i="6" s="1"/>
  <c r="X57" i="1"/>
  <c r="W61" i="1"/>
  <c r="Z68" i="1"/>
  <c r="E6" i="6" s="1"/>
  <c r="W70" i="1"/>
  <c r="C76" i="6"/>
  <c r="C71" i="6"/>
  <c r="C62" i="6"/>
  <c r="C42" i="6"/>
  <c r="C37" i="6"/>
  <c r="B14" i="2"/>
  <c r="C112" i="6"/>
  <c r="C77" i="6"/>
  <c r="C20" i="6"/>
  <c r="C14" i="6"/>
  <c r="C12" i="6"/>
  <c r="B6" i="2"/>
  <c r="W95" i="1"/>
  <c r="Z95" i="1" s="1"/>
  <c r="E38" i="6" s="1"/>
  <c r="W101" i="1"/>
  <c r="Z101" i="1" s="1"/>
  <c r="E54" i="6" s="1"/>
  <c r="C88" i="6"/>
  <c r="C57" i="6"/>
  <c r="C63" i="6"/>
  <c r="B7" i="2"/>
  <c r="C16" i="6"/>
  <c r="C13" i="6"/>
  <c r="X113" i="1"/>
  <c r="AA110" i="1"/>
  <c r="W110" i="1"/>
  <c r="Z110" i="1" s="1"/>
  <c r="E63" i="6" s="1"/>
  <c r="W121" i="1"/>
  <c r="Y121" i="1" s="1"/>
  <c r="Z116" i="1"/>
  <c r="D92" i="6"/>
  <c r="Z132" i="1"/>
  <c r="E92" i="6" s="1"/>
  <c r="W137" i="1"/>
  <c r="Y137" i="1" s="1"/>
  <c r="D22" i="6"/>
  <c r="Z149" i="1"/>
  <c r="E22" i="6" s="1"/>
  <c r="D10" i="6"/>
  <c r="Z173" i="1"/>
  <c r="E10" i="6" s="1"/>
  <c r="D83" i="6"/>
  <c r="Z196" i="1"/>
  <c r="E83" i="6" s="1"/>
  <c r="D89" i="6"/>
  <c r="Z198" i="1"/>
  <c r="E89" i="6" s="1"/>
  <c r="J10" i="6"/>
  <c r="J12" i="6"/>
  <c r="J16" i="6"/>
  <c r="C86" i="6"/>
  <c r="C70" i="6"/>
  <c r="C94" i="6"/>
  <c r="C85" i="6"/>
  <c r="B17" i="2"/>
  <c r="C29" i="6"/>
  <c r="C47" i="6"/>
  <c r="C24" i="6"/>
  <c r="B3" i="2"/>
  <c r="C3" i="2" s="1"/>
  <c r="C19" i="6"/>
  <c r="C11" i="6"/>
  <c r="C8" i="6"/>
  <c r="X25" i="1"/>
  <c r="C10" i="2" s="1"/>
  <c r="W33" i="1"/>
  <c r="Y33" i="1" s="1"/>
  <c r="AE36" i="1"/>
  <c r="J5" i="6" s="1"/>
  <c r="C114" i="6"/>
  <c r="C87" i="6"/>
  <c r="C51" i="6"/>
  <c r="B13" i="2"/>
  <c r="C50" i="6"/>
  <c r="C9" i="6"/>
  <c r="L57" i="1"/>
  <c r="W52" i="1"/>
  <c r="AE55" i="1"/>
  <c r="C105" i="6"/>
  <c r="C36" i="6"/>
  <c r="B5" i="2"/>
  <c r="X73" i="1"/>
  <c r="C41" i="6"/>
  <c r="C21" i="6"/>
  <c r="C6" i="6"/>
  <c r="AE68" i="1"/>
  <c r="J6" i="6" s="1"/>
  <c r="W69" i="1"/>
  <c r="Z69" i="1" s="1"/>
  <c r="E41" i="6" s="1"/>
  <c r="AE72" i="1"/>
  <c r="J105" i="6" s="1"/>
  <c r="L73" i="1"/>
  <c r="AE76" i="1"/>
  <c r="J62" i="6" s="1"/>
  <c r="AE93" i="1"/>
  <c r="W94" i="1"/>
  <c r="C103" i="6"/>
  <c r="C78" i="6"/>
  <c r="C69" i="6"/>
  <c r="C65" i="6"/>
  <c r="C54" i="6"/>
  <c r="B16" i="2"/>
  <c r="D78" i="6"/>
  <c r="Z104" i="1"/>
  <c r="E78" i="6" s="1"/>
  <c r="AA111" i="1"/>
  <c r="W111" i="1"/>
  <c r="C72" i="6"/>
  <c r="C98" i="6"/>
  <c r="C79" i="6"/>
  <c r="C58" i="6"/>
  <c r="C43" i="6"/>
  <c r="B15" i="2"/>
  <c r="C15" i="2" s="1"/>
  <c r="X129" i="1"/>
  <c r="J3" i="6"/>
  <c r="J7" i="6"/>
  <c r="J17" i="6"/>
  <c r="J19" i="6"/>
  <c r="AA140" i="1"/>
  <c r="F31" i="6" s="1"/>
  <c r="AE140" i="1"/>
  <c r="AA141" i="1"/>
  <c r="AA142" i="1"/>
  <c r="AA143" i="1"/>
  <c r="F60" i="6" s="1"/>
  <c r="AA144" i="1"/>
  <c r="F93" i="6" s="1"/>
  <c r="C111" i="6"/>
  <c r="C107" i="6"/>
  <c r="C44" i="6"/>
  <c r="C59" i="6"/>
  <c r="W156" i="1"/>
  <c r="W157" i="1"/>
  <c r="Z157" i="1" s="1"/>
  <c r="W158" i="1"/>
  <c r="Z158" i="1" s="1"/>
  <c r="E49" i="6" s="1"/>
  <c r="W159" i="1"/>
  <c r="W160" i="1"/>
  <c r="Z160" i="1" s="1"/>
  <c r="X161" i="1"/>
  <c r="C74" i="6"/>
  <c r="C81" i="6"/>
  <c r="C66" i="6"/>
  <c r="W180" i="1"/>
  <c r="W181" i="1"/>
  <c r="W182" i="1"/>
  <c r="W183" i="1"/>
  <c r="Z183" i="1" s="1"/>
  <c r="W184" i="1"/>
  <c r="Z184" i="1" s="1"/>
  <c r="E45" i="6" s="1"/>
  <c r="X185" i="1"/>
  <c r="AA196" i="1"/>
  <c r="AA197" i="1"/>
  <c r="F61" i="6" s="1"/>
  <c r="AA198" i="1"/>
  <c r="B2" i="2"/>
  <c r="B18" i="2"/>
  <c r="B20" i="2"/>
  <c r="C2" i="6"/>
  <c r="C3" i="6"/>
  <c r="C10" i="6"/>
  <c r="C17" i="6"/>
  <c r="C18" i="6"/>
  <c r="C22" i="6"/>
  <c r="L26" i="6"/>
  <c r="H26" i="6"/>
  <c r="D26" i="6"/>
  <c r="G26" i="6"/>
  <c r="M26" i="6"/>
  <c r="L30" i="6"/>
  <c r="H30" i="6"/>
  <c r="D30" i="6"/>
  <c r="G30" i="6"/>
  <c r="M30" i="6"/>
  <c r="C33" i="6"/>
  <c r="M34" i="6"/>
  <c r="I34" i="6"/>
  <c r="E34" i="6"/>
  <c r="J34" i="6"/>
  <c r="D34" i="6"/>
  <c r="H34" i="6"/>
  <c r="L44" i="6"/>
  <c r="H44" i="6"/>
  <c r="D44" i="6"/>
  <c r="I44" i="6"/>
  <c r="M44" i="6"/>
  <c r="F44" i="6"/>
  <c r="K44" i="6"/>
  <c r="L48" i="6"/>
  <c r="H48" i="6"/>
  <c r="D48" i="6"/>
  <c r="I48" i="6"/>
  <c r="M48" i="6"/>
  <c r="F48" i="6"/>
  <c r="K48" i="6"/>
  <c r="E48" i="6"/>
  <c r="G56" i="6"/>
  <c r="K60" i="6"/>
  <c r="K64" i="6"/>
  <c r="G68" i="6"/>
  <c r="AE148" i="1"/>
  <c r="AE149" i="1"/>
  <c r="J22" i="6" s="1"/>
  <c r="AE150" i="1"/>
  <c r="AE151" i="1"/>
  <c r="J107" i="6" s="1"/>
  <c r="AE152" i="1"/>
  <c r="L153" i="1"/>
  <c r="C52" i="6"/>
  <c r="C73" i="6"/>
  <c r="AE172" i="1"/>
  <c r="J66" i="6" s="1"/>
  <c r="AE173" i="1"/>
  <c r="AE174" i="1"/>
  <c r="AE175" i="1"/>
  <c r="J81" i="6" s="1"/>
  <c r="AE176" i="1"/>
  <c r="L177" i="1"/>
  <c r="L23" i="6"/>
  <c r="H23" i="6"/>
  <c r="D23" i="6"/>
  <c r="G23" i="6"/>
  <c r="M23" i="6"/>
  <c r="F24" i="6"/>
  <c r="I26" i="6"/>
  <c r="L27" i="6"/>
  <c r="H27" i="6"/>
  <c r="D27" i="6"/>
  <c r="G27" i="6"/>
  <c r="M27" i="6"/>
  <c r="F28" i="6"/>
  <c r="I30" i="6"/>
  <c r="L31" i="6"/>
  <c r="H31" i="6"/>
  <c r="D31" i="6"/>
  <c r="G31" i="6"/>
  <c r="M31" i="6"/>
  <c r="F32" i="6"/>
  <c r="K34" i="6"/>
  <c r="L39" i="6"/>
  <c r="H39" i="6"/>
  <c r="D39" i="6"/>
  <c r="J39" i="6"/>
  <c r="E39" i="6"/>
  <c r="K39" i="6"/>
  <c r="M39" i="6"/>
  <c r="E44" i="6"/>
  <c r="G48" i="6"/>
  <c r="L52" i="6"/>
  <c r="H52" i="6"/>
  <c r="D52" i="6"/>
  <c r="I52" i="6"/>
  <c r="G52" i="6"/>
  <c r="M52" i="6"/>
  <c r="F52" i="6"/>
  <c r="K52" i="6"/>
  <c r="E52" i="6"/>
  <c r="C110" i="6"/>
  <c r="C108" i="6"/>
  <c r="C90" i="6"/>
  <c r="C75" i="6"/>
  <c r="AE108" i="1"/>
  <c r="J13" i="6" s="1"/>
  <c r="C109" i="6"/>
  <c r="C115" i="6"/>
  <c r="C99" i="6"/>
  <c r="C55" i="6"/>
  <c r="AE124" i="1"/>
  <c r="C106" i="6"/>
  <c r="C101" i="6"/>
  <c r="C100" i="6"/>
  <c r="C95" i="6"/>
  <c r="C92" i="6"/>
  <c r="Z135" i="1"/>
  <c r="AE156" i="1"/>
  <c r="J32" i="6" s="1"/>
  <c r="C104" i="6"/>
  <c r="C117" i="6"/>
  <c r="C116" i="6"/>
  <c r="C96" i="6"/>
  <c r="C91" i="6"/>
  <c r="Z164" i="1"/>
  <c r="E91" i="6" s="1"/>
  <c r="X169" i="1"/>
  <c r="AE180" i="1"/>
  <c r="J2" i="6" s="1"/>
  <c r="C119" i="6"/>
  <c r="C118" i="6"/>
  <c r="B9" i="2"/>
  <c r="B11" i="2"/>
  <c r="B21" i="2"/>
  <c r="B23" i="2"/>
  <c r="C23" i="6"/>
  <c r="L24" i="6"/>
  <c r="H24" i="6"/>
  <c r="D24" i="6"/>
  <c r="G24" i="6"/>
  <c r="M24" i="6"/>
  <c r="E26" i="6"/>
  <c r="J26" i="6"/>
  <c r="C27" i="6"/>
  <c r="L28" i="6"/>
  <c r="H28" i="6"/>
  <c r="D28" i="6"/>
  <c r="G28" i="6"/>
  <c r="M28" i="6"/>
  <c r="E30" i="6"/>
  <c r="J30" i="6"/>
  <c r="L32" i="6"/>
  <c r="H32" i="6"/>
  <c r="D32" i="6"/>
  <c r="G32" i="6"/>
  <c r="M32" i="6"/>
  <c r="F34" i="6"/>
  <c r="L34" i="6"/>
  <c r="L40" i="6"/>
  <c r="H40" i="6"/>
  <c r="I40" i="6"/>
  <c r="M40" i="6"/>
  <c r="F40" i="6"/>
  <c r="K40" i="6"/>
  <c r="G44" i="6"/>
  <c r="C45" i="6"/>
  <c r="J48" i="6"/>
  <c r="J52" i="6"/>
  <c r="X121" i="1"/>
  <c r="C22" i="2" s="1"/>
  <c r="AE132" i="1"/>
  <c r="C93" i="6"/>
  <c r="C60" i="6"/>
  <c r="C56" i="6"/>
  <c r="X153" i="1"/>
  <c r="X177" i="1"/>
  <c r="C121" i="6"/>
  <c r="C120" i="6"/>
  <c r="C89" i="6"/>
  <c r="C83" i="6"/>
  <c r="C61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L22" i="6"/>
  <c r="H22" i="6"/>
  <c r="F22" i="6"/>
  <c r="K22" i="6"/>
  <c r="E23" i="6"/>
  <c r="J23" i="6"/>
  <c r="I24" i="6"/>
  <c r="L25" i="6"/>
  <c r="H25" i="6"/>
  <c r="D25" i="6"/>
  <c r="G25" i="6"/>
  <c r="M25" i="6"/>
  <c r="F26" i="6"/>
  <c r="K26" i="6"/>
  <c r="E27" i="6"/>
  <c r="J27" i="6"/>
  <c r="C28" i="6"/>
  <c r="I28" i="6"/>
  <c r="L29" i="6"/>
  <c r="H29" i="6"/>
  <c r="D29" i="6"/>
  <c r="G29" i="6"/>
  <c r="M29" i="6"/>
  <c r="F30" i="6"/>
  <c r="K30" i="6"/>
  <c r="E31" i="6"/>
  <c r="J31" i="6"/>
  <c r="C32" i="6"/>
  <c r="I32" i="6"/>
  <c r="L33" i="6"/>
  <c r="H33" i="6"/>
  <c r="D33" i="6"/>
  <c r="G33" i="6"/>
  <c r="M33" i="6"/>
  <c r="G34" i="6"/>
  <c r="M35" i="6"/>
  <c r="I35" i="6"/>
  <c r="H35" i="6"/>
  <c r="J35" i="6"/>
  <c r="G39" i="6"/>
  <c r="E40" i="6"/>
  <c r="L43" i="6"/>
  <c r="H43" i="6"/>
  <c r="D43" i="6"/>
  <c r="J43" i="6"/>
  <c r="E43" i="6"/>
  <c r="K43" i="6"/>
  <c r="M43" i="6"/>
  <c r="J44" i="6"/>
  <c r="I63" i="6"/>
  <c r="L47" i="6"/>
  <c r="H47" i="6"/>
  <c r="D47" i="6"/>
  <c r="J47" i="6"/>
  <c r="E47" i="6"/>
  <c r="I47" i="6"/>
  <c r="L51" i="6"/>
  <c r="H51" i="6"/>
  <c r="D51" i="6"/>
  <c r="E51" i="6"/>
  <c r="I51" i="6"/>
  <c r="L55" i="6"/>
  <c r="H55" i="6"/>
  <c r="D55" i="6"/>
  <c r="J55" i="6"/>
  <c r="E55" i="6"/>
  <c r="I55" i="6"/>
  <c r="E56" i="6"/>
  <c r="K56" i="6"/>
  <c r="G60" i="6"/>
  <c r="G64" i="6"/>
  <c r="K67" i="6"/>
  <c r="L36" i="6"/>
  <c r="I36" i="6"/>
  <c r="G36" i="6"/>
  <c r="M36" i="6"/>
  <c r="L38" i="6"/>
  <c r="H38" i="6"/>
  <c r="D38" i="6"/>
  <c r="K38" i="6"/>
  <c r="F38" i="6"/>
  <c r="I38" i="6"/>
  <c r="L42" i="6"/>
  <c r="H42" i="6"/>
  <c r="D42" i="6"/>
  <c r="K42" i="6"/>
  <c r="F42" i="6"/>
  <c r="I42" i="6"/>
  <c r="L46" i="6"/>
  <c r="H46" i="6"/>
  <c r="D46" i="6"/>
  <c r="K46" i="6"/>
  <c r="F46" i="6"/>
  <c r="I46" i="6"/>
  <c r="K47" i="6"/>
  <c r="L50" i="6"/>
  <c r="H50" i="6"/>
  <c r="D50" i="6"/>
  <c r="K50" i="6"/>
  <c r="F50" i="6"/>
  <c r="I50" i="6"/>
  <c r="K51" i="6"/>
  <c r="L54" i="6"/>
  <c r="H54" i="6"/>
  <c r="D54" i="6"/>
  <c r="K54" i="6"/>
  <c r="F54" i="6"/>
  <c r="I54" i="6"/>
  <c r="K55" i="6"/>
  <c r="F56" i="6"/>
  <c r="M56" i="6"/>
  <c r="L59" i="6"/>
  <c r="H59" i="6"/>
  <c r="D59" i="6"/>
  <c r="J59" i="6"/>
  <c r="E59" i="6"/>
  <c r="K59" i="6"/>
  <c r="F59" i="6"/>
  <c r="M59" i="6"/>
  <c r="L63" i="6"/>
  <c r="H63" i="6"/>
  <c r="J63" i="6"/>
  <c r="K63" i="6"/>
  <c r="F63" i="6"/>
  <c r="M63" i="6"/>
  <c r="L60" i="6"/>
  <c r="H60" i="6"/>
  <c r="D60" i="6"/>
  <c r="I60" i="6"/>
  <c r="J60" i="6"/>
  <c r="E60" i="6"/>
  <c r="M60" i="6"/>
  <c r="L64" i="6"/>
  <c r="H64" i="6"/>
  <c r="D64" i="6"/>
  <c r="I64" i="6"/>
  <c r="J64" i="6"/>
  <c r="E64" i="6"/>
  <c r="M64" i="6"/>
  <c r="L56" i="6"/>
  <c r="H56" i="6"/>
  <c r="D56" i="6"/>
  <c r="I56" i="6"/>
  <c r="J56" i="6"/>
  <c r="F64" i="6"/>
  <c r="J68" i="6"/>
  <c r="M68" i="6"/>
  <c r="H68" i="6"/>
  <c r="D68" i="6"/>
  <c r="I68" i="6"/>
  <c r="L68" i="6"/>
  <c r="F68" i="6"/>
  <c r="K68" i="6"/>
  <c r="E68" i="6"/>
  <c r="L58" i="6"/>
  <c r="H58" i="6"/>
  <c r="D58" i="6"/>
  <c r="G58" i="6"/>
  <c r="M58" i="6"/>
  <c r="L62" i="6"/>
  <c r="H62" i="6"/>
  <c r="G62" i="6"/>
  <c r="M62" i="6"/>
  <c r="L66" i="6"/>
  <c r="H66" i="6"/>
  <c r="D66" i="6"/>
  <c r="G66" i="6"/>
  <c r="M66" i="6"/>
  <c r="F67" i="6"/>
  <c r="L67" i="6"/>
  <c r="H67" i="6"/>
  <c r="D67" i="6"/>
  <c r="G67" i="6"/>
  <c r="M67" i="6"/>
  <c r="J69" i="6"/>
  <c r="J71" i="6"/>
  <c r="L106" i="6"/>
  <c r="L37" i="6"/>
  <c r="H37" i="6"/>
  <c r="D37" i="6"/>
  <c r="G37" i="6"/>
  <c r="M37" i="6"/>
  <c r="L41" i="6"/>
  <c r="H41" i="6"/>
  <c r="D41" i="6"/>
  <c r="G41" i="6"/>
  <c r="M41" i="6"/>
  <c r="L45" i="6"/>
  <c r="H45" i="6"/>
  <c r="D45" i="6"/>
  <c r="G45" i="6"/>
  <c r="M45" i="6"/>
  <c r="L49" i="6"/>
  <c r="H49" i="6"/>
  <c r="G49" i="6"/>
  <c r="M49" i="6"/>
  <c r="L53" i="6"/>
  <c r="H53" i="6"/>
  <c r="D53" i="6"/>
  <c r="G53" i="6"/>
  <c r="M53" i="6"/>
  <c r="L57" i="6"/>
  <c r="H57" i="6"/>
  <c r="D57" i="6"/>
  <c r="G57" i="6"/>
  <c r="M57" i="6"/>
  <c r="F58" i="6"/>
  <c r="K58" i="6"/>
  <c r="L61" i="6"/>
  <c r="H61" i="6"/>
  <c r="D61" i="6"/>
  <c r="G61" i="6"/>
  <c r="M61" i="6"/>
  <c r="F62" i="6"/>
  <c r="K62" i="6"/>
  <c r="L65" i="6"/>
  <c r="H65" i="6"/>
  <c r="D65" i="6"/>
  <c r="G65" i="6"/>
  <c r="M65" i="6"/>
  <c r="F66" i="6"/>
  <c r="K66" i="6"/>
  <c r="E67" i="6"/>
  <c r="J67" i="6"/>
  <c r="M95" i="6"/>
  <c r="I95" i="6"/>
  <c r="E95" i="6"/>
  <c r="K95" i="6"/>
  <c r="F95" i="6"/>
  <c r="J95" i="6"/>
  <c r="D95" i="6"/>
  <c r="L95" i="6"/>
  <c r="M99" i="6"/>
  <c r="I99" i="6"/>
  <c r="E99" i="6"/>
  <c r="K99" i="6"/>
  <c r="F99" i="6"/>
  <c r="J99" i="6"/>
  <c r="D99" i="6"/>
  <c r="L99" i="6"/>
  <c r="K104" i="6"/>
  <c r="G104" i="6"/>
  <c r="M104" i="6"/>
  <c r="I104" i="6"/>
  <c r="E104" i="6"/>
  <c r="H104" i="6"/>
  <c r="F104" i="6"/>
  <c r="I112" i="6"/>
  <c r="J70" i="6"/>
  <c r="J72" i="6"/>
  <c r="J74" i="6"/>
  <c r="J76" i="6"/>
  <c r="J78" i="6"/>
  <c r="J80" i="6"/>
  <c r="J82" i="6"/>
  <c r="J84" i="6"/>
  <c r="J86" i="6"/>
  <c r="J88" i="6"/>
  <c r="J90" i="6"/>
  <c r="M96" i="6"/>
  <c r="I96" i="6"/>
  <c r="E96" i="6"/>
  <c r="J96" i="6"/>
  <c r="D96" i="6"/>
  <c r="H96" i="6"/>
  <c r="L96" i="6"/>
  <c r="M100" i="6"/>
  <c r="I100" i="6"/>
  <c r="E100" i="6"/>
  <c r="J100" i="6"/>
  <c r="D100" i="6"/>
  <c r="H100" i="6"/>
  <c r="L100" i="6"/>
  <c r="K102" i="6"/>
  <c r="G102" i="6"/>
  <c r="M102" i="6"/>
  <c r="I102" i="6"/>
  <c r="E102" i="6"/>
  <c r="H102" i="6"/>
  <c r="F102" i="6"/>
  <c r="D104" i="6"/>
  <c r="K108" i="6"/>
  <c r="G108" i="6"/>
  <c r="M108" i="6"/>
  <c r="I108" i="6"/>
  <c r="E108" i="6"/>
  <c r="H108" i="6"/>
  <c r="F108" i="6"/>
  <c r="L108" i="6"/>
  <c r="D108" i="6"/>
  <c r="K110" i="6"/>
  <c r="G110" i="6"/>
  <c r="M110" i="6"/>
  <c r="I110" i="6"/>
  <c r="E110" i="6"/>
  <c r="H110" i="6"/>
  <c r="F110" i="6"/>
  <c r="L110" i="6"/>
  <c r="D110" i="6"/>
  <c r="G95" i="6"/>
  <c r="F96" i="6"/>
  <c r="G99" i="6"/>
  <c r="F100" i="6"/>
  <c r="D102" i="6"/>
  <c r="J104" i="6"/>
  <c r="J108" i="6"/>
  <c r="J110" i="6"/>
  <c r="J73" i="6"/>
  <c r="J75" i="6"/>
  <c r="J77" i="6"/>
  <c r="J79" i="6"/>
  <c r="J83" i="6"/>
  <c r="J85" i="6"/>
  <c r="J87" i="6"/>
  <c r="J89" i="6"/>
  <c r="J91" i="6"/>
  <c r="H95" i="6"/>
  <c r="G96" i="6"/>
  <c r="H99" i="6"/>
  <c r="G100" i="6"/>
  <c r="J102" i="6"/>
  <c r="L104" i="6"/>
  <c r="K106" i="6"/>
  <c r="G106" i="6"/>
  <c r="M106" i="6"/>
  <c r="I106" i="6"/>
  <c r="E106" i="6"/>
  <c r="H106" i="6"/>
  <c r="F106" i="6"/>
  <c r="M93" i="6"/>
  <c r="I93" i="6"/>
  <c r="G93" i="6"/>
  <c r="L93" i="6"/>
  <c r="M97" i="6"/>
  <c r="I97" i="6"/>
  <c r="E97" i="6"/>
  <c r="G97" i="6"/>
  <c r="L97" i="6"/>
  <c r="K101" i="6"/>
  <c r="G101" i="6"/>
  <c r="M101" i="6"/>
  <c r="I101" i="6"/>
  <c r="E101" i="6"/>
  <c r="J101" i="6"/>
  <c r="K103" i="6"/>
  <c r="G103" i="6"/>
  <c r="M103" i="6"/>
  <c r="I103" i="6"/>
  <c r="E103" i="6"/>
  <c r="J103" i="6"/>
  <c r="K105" i="6"/>
  <c r="G105" i="6"/>
  <c r="M105" i="6"/>
  <c r="I105" i="6"/>
  <c r="E105" i="6"/>
  <c r="K107" i="6"/>
  <c r="G107" i="6"/>
  <c r="M107" i="6"/>
  <c r="I107" i="6"/>
  <c r="E107" i="6"/>
  <c r="K109" i="6"/>
  <c r="G109" i="6"/>
  <c r="M109" i="6"/>
  <c r="I109" i="6"/>
  <c r="E109" i="6"/>
  <c r="J109" i="6"/>
  <c r="K111" i="6"/>
  <c r="G111" i="6"/>
  <c r="M111" i="6"/>
  <c r="I111" i="6"/>
  <c r="E111" i="6"/>
  <c r="J111" i="6"/>
  <c r="G112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M92" i="6"/>
  <c r="F92" i="6"/>
  <c r="J92" i="6"/>
  <c r="H93" i="6"/>
  <c r="M94" i="6"/>
  <c r="I94" i="6"/>
  <c r="E94" i="6"/>
  <c r="G94" i="6"/>
  <c r="L94" i="6"/>
  <c r="H97" i="6"/>
  <c r="M98" i="6"/>
  <c r="I98" i="6"/>
  <c r="E98" i="6"/>
  <c r="G98" i="6"/>
  <c r="L98" i="6"/>
  <c r="D101" i="6"/>
  <c r="L101" i="6"/>
  <c r="D103" i="6"/>
  <c r="L103" i="6"/>
  <c r="D105" i="6"/>
  <c r="L105" i="6"/>
  <c r="D107" i="6"/>
  <c r="L107" i="6"/>
  <c r="D109" i="6"/>
  <c r="L109" i="6"/>
  <c r="D111" i="6"/>
  <c r="L111" i="6"/>
  <c r="L112" i="6"/>
  <c r="H112" i="6"/>
  <c r="J112" i="6"/>
  <c r="F112" i="6"/>
  <c r="K112" i="6"/>
  <c r="G114" i="6"/>
  <c r="K114" i="6"/>
  <c r="G115" i="6"/>
  <c r="K115" i="6"/>
  <c r="G116" i="6"/>
  <c r="K116" i="6"/>
  <c r="G117" i="6"/>
  <c r="K117" i="6"/>
  <c r="G118" i="6"/>
  <c r="K118" i="6"/>
  <c r="G119" i="6"/>
  <c r="K119" i="6"/>
  <c r="G120" i="6"/>
  <c r="K120" i="6"/>
  <c r="G121" i="6"/>
  <c r="K121" i="6"/>
  <c r="D114" i="6"/>
  <c r="H114" i="6"/>
  <c r="L114" i="6"/>
  <c r="D115" i="6"/>
  <c r="H115" i="6"/>
  <c r="L115" i="6"/>
  <c r="D116" i="6"/>
  <c r="H116" i="6"/>
  <c r="L116" i="6"/>
  <c r="D117" i="6"/>
  <c r="H117" i="6"/>
  <c r="L117" i="6"/>
  <c r="D118" i="6"/>
  <c r="H118" i="6"/>
  <c r="L118" i="6"/>
  <c r="D119" i="6"/>
  <c r="H119" i="6"/>
  <c r="L119" i="6"/>
  <c r="D120" i="6"/>
  <c r="H120" i="6"/>
  <c r="L120" i="6"/>
  <c r="D121" i="6"/>
  <c r="H121" i="6"/>
  <c r="L121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18" i="6"/>
  <c r="I118" i="6"/>
  <c r="M118" i="6"/>
  <c r="E119" i="6"/>
  <c r="I119" i="6"/>
  <c r="M119" i="6"/>
  <c r="E120" i="6"/>
  <c r="I120" i="6"/>
  <c r="M120" i="6"/>
  <c r="E121" i="6"/>
  <c r="I121" i="6"/>
  <c r="M121" i="6"/>
  <c r="F114" i="6"/>
  <c r="F115" i="6"/>
  <c r="F116" i="6"/>
  <c r="F117" i="6"/>
  <c r="F118" i="6"/>
  <c r="F119" i="6"/>
  <c r="F120" i="6"/>
  <c r="F121" i="6"/>
  <c r="D7" i="6" l="1"/>
  <c r="Z94" i="1"/>
  <c r="E7" i="6" s="1"/>
  <c r="D35" i="6"/>
  <c r="Z53" i="1"/>
  <c r="E35" i="6" s="1"/>
  <c r="W113" i="1"/>
  <c r="Y113" i="1" s="1"/>
  <c r="D13" i="6"/>
  <c r="Z108" i="1"/>
  <c r="E13" i="6" s="1"/>
  <c r="D16" i="6"/>
  <c r="Z109" i="1"/>
  <c r="E16" i="6" s="1"/>
  <c r="D4" i="6"/>
  <c r="Z92" i="1"/>
  <c r="E4" i="6" s="1"/>
  <c r="W97" i="1"/>
  <c r="Y97" i="1" s="1"/>
  <c r="D71" i="6"/>
  <c r="Z80" i="1"/>
  <c r="E71" i="6" s="1"/>
  <c r="W81" i="1"/>
  <c r="Y81" i="1" s="1"/>
  <c r="C14" i="2" s="1"/>
  <c r="Z76" i="1"/>
  <c r="E62" i="6" s="1"/>
  <c r="D49" i="6"/>
  <c r="D63" i="6"/>
  <c r="C21" i="2"/>
  <c r="W185" i="1"/>
  <c r="Y185" i="1" s="1"/>
  <c r="D2" i="6"/>
  <c r="Z180" i="1"/>
  <c r="E2" i="6" s="1"/>
  <c r="C17" i="2"/>
  <c r="C7" i="2"/>
  <c r="D75" i="6"/>
  <c r="Z61" i="1"/>
  <c r="E75" i="6" s="1"/>
  <c r="D76" i="6"/>
  <c r="Z79" i="1"/>
  <c r="E76" i="6" s="1"/>
  <c r="D36" i="6"/>
  <c r="Z71" i="1"/>
  <c r="E36" i="6" s="1"/>
  <c r="D5" i="6"/>
  <c r="Z36" i="1"/>
  <c r="E5" i="6" s="1"/>
  <c r="W41" i="1"/>
  <c r="Y41" i="1" s="1"/>
  <c r="C8" i="2" s="1"/>
  <c r="C19" i="2"/>
  <c r="C4" i="2"/>
  <c r="D40" i="6"/>
  <c r="C11" i="2"/>
  <c r="C20" i="2"/>
  <c r="W161" i="1"/>
  <c r="Y161" i="1" s="1"/>
  <c r="Z156" i="1"/>
  <c r="E32" i="6" s="1"/>
  <c r="D88" i="6"/>
  <c r="Z111" i="1"/>
  <c r="E88" i="6" s="1"/>
  <c r="C16" i="2"/>
  <c r="D14" i="6"/>
  <c r="Z86" i="1"/>
  <c r="E14" i="6" s="1"/>
  <c r="W65" i="1"/>
  <c r="Y65" i="1" s="1"/>
  <c r="C2" i="2"/>
  <c r="D18" i="6"/>
  <c r="Z181" i="1"/>
  <c r="E18" i="6" s="1"/>
  <c r="D62" i="6"/>
  <c r="C9" i="2"/>
  <c r="C18" i="2"/>
  <c r="D3" i="6"/>
  <c r="Z182" i="1"/>
  <c r="E3" i="6" s="1"/>
  <c r="D73" i="6"/>
  <c r="Z159" i="1"/>
  <c r="E73" i="6" s="1"/>
  <c r="C5" i="2"/>
  <c r="D15" i="6"/>
  <c r="W57" i="1"/>
  <c r="Y57" i="1" s="1"/>
  <c r="C12" i="2" s="1"/>
  <c r="Z52" i="1"/>
  <c r="E15" i="6" s="1"/>
  <c r="C13" i="2"/>
  <c r="D21" i="6"/>
  <c r="Z70" i="1"/>
  <c r="E21" i="6" s="1"/>
  <c r="D9" i="6"/>
  <c r="W49" i="1"/>
  <c r="Y49" i="1" s="1"/>
  <c r="Z44" i="1"/>
  <c r="E9" i="6" s="1"/>
  <c r="D12" i="6"/>
  <c r="W89" i="1"/>
  <c r="Y89" i="1" s="1"/>
  <c r="C6" i="2" s="1"/>
  <c r="Z84" i="1"/>
  <c r="E12" i="6" s="1"/>
  <c r="D90" i="6"/>
  <c r="Z62" i="1"/>
  <c r="E90" i="6" s="1"/>
</calcChain>
</file>

<file path=xl/sharedStrings.xml><?xml version="1.0" encoding="utf-8"?>
<sst xmlns="http://schemas.openxmlformats.org/spreadsheetml/2006/main" count="448" uniqueCount="329">
  <si>
    <t xml:space="preserve"> </t>
  </si>
  <si>
    <t>Place</t>
  </si>
  <si>
    <t>Alpha Team List</t>
  </si>
  <si>
    <t>2018 Cardinal Invite</t>
  </si>
  <si>
    <t>Team</t>
  </si>
  <si>
    <t>Score</t>
  </si>
  <si>
    <t>Brookfield Central</t>
  </si>
  <si>
    <t>DSHA</t>
  </si>
  <si>
    <t>Edgerton</t>
  </si>
  <si>
    <t>Franklin</t>
  </si>
  <si>
    <t>Janesville Craig</t>
  </si>
  <si>
    <t>Janesville Parker</t>
  </si>
  <si>
    <t>Lakeside Lutheran</t>
  </si>
  <si>
    <t>Madison Edgewood</t>
  </si>
  <si>
    <t>Madison Memorial</t>
  </si>
  <si>
    <t>Madison West</t>
  </si>
  <si>
    <t>Middleton</t>
  </si>
  <si>
    <t>Course</t>
  </si>
  <si>
    <t>Middleton JV</t>
  </si>
  <si>
    <t>Milton</t>
  </si>
  <si>
    <t>Pleasant View (Woods/Prairie)</t>
  </si>
  <si>
    <t>Nicolet</t>
  </si>
  <si>
    <t>Notre Dame Academy</t>
  </si>
  <si>
    <t>Notre Dame Academy JV</t>
  </si>
  <si>
    <t>Date</t>
  </si>
  <si>
    <t>Onalaska</t>
  </si>
  <si>
    <t>Oregon</t>
  </si>
  <si>
    <t>Rating</t>
  </si>
  <si>
    <t>118-70.0</t>
  </si>
  <si>
    <t>Sun Prairie</t>
  </si>
  <si>
    <t>The Prairie School</t>
  </si>
  <si>
    <t>Yardage</t>
  </si>
  <si>
    <t>Verona</t>
  </si>
  <si>
    <t>Waunakee</t>
  </si>
  <si>
    <t>Individuals</t>
  </si>
  <si>
    <t>Conditions</t>
  </si>
  <si>
    <t>Sunny, breezy and upper 60's</t>
  </si>
  <si>
    <t>Par by Hole</t>
  </si>
  <si>
    <t>Tie Breakers</t>
  </si>
  <si>
    <t xml:space="preserve"> #1</t>
  </si>
  <si>
    <t xml:space="preserve"> #2</t>
  </si>
  <si>
    <t>#3</t>
  </si>
  <si>
    <t>#4</t>
  </si>
  <si>
    <t>#5</t>
  </si>
  <si>
    <t>#6</t>
  </si>
  <si>
    <t>#7</t>
  </si>
  <si>
    <t>#8</t>
  </si>
  <si>
    <t>#9</t>
  </si>
  <si>
    <t>Player</t>
  </si>
  <si>
    <t>In</t>
  </si>
  <si>
    <t>Out</t>
  </si>
  <si>
    <t>Total</t>
  </si>
  <si>
    <t>Irish / Score</t>
  </si>
  <si>
    <t>Irish / Back 9</t>
  </si>
  <si>
    <t>Irish / Last 6</t>
  </si>
  <si>
    <t>Irish / Last 3</t>
  </si>
  <si>
    <t>Irish / Last 1</t>
  </si>
  <si>
    <t>Irish / 1-9</t>
  </si>
  <si>
    <t>Irish / 4-9</t>
  </si>
  <si>
    <t>Irish / 7-9</t>
  </si>
  <si>
    <t>Irish / 9</t>
  </si>
  <si>
    <t>Bonnie Jin</t>
  </si>
  <si>
    <t>INC</t>
  </si>
  <si>
    <t>Sami Krutz</t>
  </si>
  <si>
    <t>CJ Romero</t>
  </si>
  <si>
    <t>Kyley Wipper</t>
  </si>
  <si>
    <t>Amanda Meyer</t>
  </si>
  <si>
    <t>Anna Cesarz</t>
  </si>
  <si>
    <t>Mia Jensen</t>
  </si>
  <si>
    <t>Elsa Mager</t>
  </si>
  <si>
    <t>Caroline Lodes</t>
  </si>
  <si>
    <t>Anne Naumann</t>
  </si>
  <si>
    <t>Mali Kruckenberg</t>
  </si>
  <si>
    <t>Makenzie Suhr</t>
  </si>
  <si>
    <t>Prairie #1b</t>
  </si>
  <si>
    <t>Janesville Craig #1</t>
  </si>
  <si>
    <t>Woods #1b</t>
  </si>
  <si>
    <t>Middleton #1</t>
  </si>
  <si>
    <t>Maddie Perkins (Ale Bittner)</t>
  </si>
  <si>
    <t>Wants to bring individuals</t>
  </si>
  <si>
    <t>Lakeside Lutheran #1</t>
  </si>
  <si>
    <t>Milton #1</t>
  </si>
  <si>
    <t>Madison West #1</t>
  </si>
  <si>
    <t>Notre Dame Academy #1</t>
  </si>
  <si>
    <t>Alexis Deavers</t>
  </si>
  <si>
    <t>Nicolet #1</t>
  </si>
  <si>
    <t>Brookfield Central #1</t>
  </si>
  <si>
    <t>Prairie #1a</t>
  </si>
  <si>
    <t>Janesville Craig #2</t>
  </si>
  <si>
    <t>Woods #1a</t>
  </si>
  <si>
    <t>Middleton #2</t>
  </si>
  <si>
    <t>Tiena Johnson</t>
  </si>
  <si>
    <t>Lakeside Lutheran #2</t>
  </si>
  <si>
    <t>Milton #2</t>
  </si>
  <si>
    <t>Madison West #2</t>
  </si>
  <si>
    <t>Notre Dame Academy #2</t>
  </si>
  <si>
    <t>Nicolet #2</t>
  </si>
  <si>
    <t>Brookfield Central #2</t>
  </si>
  <si>
    <t>Prairie #2</t>
  </si>
  <si>
    <t>Janesville Craig #3</t>
  </si>
  <si>
    <t>Woods #2</t>
  </si>
  <si>
    <t>Middleton #3</t>
  </si>
  <si>
    <t>Lakeside Lutheran #3</t>
  </si>
  <si>
    <t>Milton #3</t>
  </si>
  <si>
    <t>Madison West #3</t>
  </si>
  <si>
    <t>Notre Dame Academy #3</t>
  </si>
  <si>
    <t>Nicolet #3</t>
  </si>
  <si>
    <t>Brookfield Central #3</t>
  </si>
  <si>
    <t>Prairie #3b</t>
  </si>
  <si>
    <t>Janesville Craig #4</t>
  </si>
  <si>
    <t>Woods #3</t>
  </si>
  <si>
    <t>Middleton #4</t>
  </si>
  <si>
    <t>Lakeside Lutheran #4</t>
  </si>
  <si>
    <t>Milton #4</t>
  </si>
  <si>
    <t xml:space="preserve">Notre Dame Academy </t>
  </si>
  <si>
    <t>Madison West #4</t>
  </si>
  <si>
    <t>Notre Dame Academy #4</t>
  </si>
  <si>
    <t xml:space="preserve">Notre Dame Academy JV </t>
  </si>
  <si>
    <t>Nicolet #4</t>
  </si>
  <si>
    <t>Brookfield Central #4</t>
  </si>
  <si>
    <t>Prairie #3a</t>
  </si>
  <si>
    <t>Brookfield Central Individual #1</t>
  </si>
  <si>
    <t>Woods #4b</t>
  </si>
  <si>
    <t>Middleton #5</t>
  </si>
  <si>
    <t>Lakeside Lutheran #5</t>
  </si>
  <si>
    <t>Milton #5</t>
  </si>
  <si>
    <t>Madison West #5</t>
  </si>
  <si>
    <t>Notre Dame Academy #5</t>
  </si>
  <si>
    <t>Brookfield Central #5</t>
  </si>
  <si>
    <t>Prairie #4b</t>
  </si>
  <si>
    <t>Edgerton #1</t>
  </si>
  <si>
    <t>Woods #4a</t>
  </si>
  <si>
    <t>DSHA #1</t>
  </si>
  <si>
    <t>Mallory Swartz</t>
  </si>
  <si>
    <t>Sun Prairie #1</t>
  </si>
  <si>
    <t>Janesville Parker #1</t>
  </si>
  <si>
    <t>The Prairie School #1</t>
  </si>
  <si>
    <t>Onalaska #1</t>
  </si>
  <si>
    <t>Madison Memorial #1</t>
  </si>
  <si>
    <t>Oregon #1</t>
  </si>
  <si>
    <t>Prairie #4a</t>
  </si>
  <si>
    <t>Edgerton #2</t>
  </si>
  <si>
    <t>Woods #5b</t>
  </si>
  <si>
    <t>DSHA #2</t>
  </si>
  <si>
    <t>Sun Prairie #2</t>
  </si>
  <si>
    <t>Janesville Parker #2</t>
  </si>
  <si>
    <t>The Prairie School #2</t>
  </si>
  <si>
    <t>Onalaska #2</t>
  </si>
  <si>
    <t>Madison Memorial #2</t>
  </si>
  <si>
    <t>Oregon #2</t>
  </si>
  <si>
    <t>Prairie #5</t>
  </si>
  <si>
    <t>Edgerton #3</t>
  </si>
  <si>
    <t>Woods #5a</t>
  </si>
  <si>
    <t>DSHA #3</t>
  </si>
  <si>
    <t>Sun Prairie #3</t>
  </si>
  <si>
    <t>Janesville Parker #3</t>
  </si>
  <si>
    <t>The Prairie School #3</t>
  </si>
  <si>
    <t>Onalaska #3</t>
  </si>
  <si>
    <t>Madison Memorial #3</t>
  </si>
  <si>
    <t>Oregon #3</t>
  </si>
  <si>
    <t>Prairie #6b</t>
  </si>
  <si>
    <t>Edgerton #4</t>
  </si>
  <si>
    <t>Woods #6b</t>
  </si>
  <si>
    <t>DSHA #4</t>
  </si>
  <si>
    <t>Sun Prairie #4</t>
  </si>
  <si>
    <t>Janesville Parker #4</t>
  </si>
  <si>
    <t>Madison Memorial #4</t>
  </si>
  <si>
    <t>Onalaska #4</t>
  </si>
  <si>
    <t>Oregon #4</t>
  </si>
  <si>
    <t>Prairie #6a</t>
  </si>
  <si>
    <t>Edgerton #5</t>
  </si>
  <si>
    <t>Woods #6a</t>
  </si>
  <si>
    <t>DSHA #5</t>
  </si>
  <si>
    <t>Sun Prairie #5</t>
  </si>
  <si>
    <t>Janesville Parker #5</t>
  </si>
  <si>
    <t>Claire Fugate</t>
  </si>
  <si>
    <t>Madison Memorial #5</t>
  </si>
  <si>
    <t>Onalaska #5</t>
  </si>
  <si>
    <t>Oregon #5</t>
  </si>
  <si>
    <t>Prairie #7b</t>
  </si>
  <si>
    <t>Waunakee Individual #1</t>
  </si>
  <si>
    <t>Woods #7</t>
  </si>
  <si>
    <t>Franklin #1</t>
  </si>
  <si>
    <t>Middleton JV #1</t>
  </si>
  <si>
    <t>Madison Edgewood #1</t>
  </si>
  <si>
    <t>Notre Dame AcademyJV #1</t>
  </si>
  <si>
    <t>Verona #1</t>
  </si>
  <si>
    <t>Waunakee #1</t>
  </si>
  <si>
    <t>Prairie #7a</t>
  </si>
  <si>
    <t>Waunakee Individual #2</t>
  </si>
  <si>
    <t>Woods #8b</t>
  </si>
  <si>
    <t>Franklin #2</t>
  </si>
  <si>
    <t>Grace Hoffman</t>
  </si>
  <si>
    <t>Middleton JV #2</t>
  </si>
  <si>
    <t>Madison Edgewood #2</t>
  </si>
  <si>
    <t>Notre Dame AcademyJV #2</t>
  </si>
  <si>
    <t>Verona #2</t>
  </si>
  <si>
    <t>Waunakee #2</t>
  </si>
  <si>
    <t>Prairie #8</t>
  </si>
  <si>
    <t>Franklin Individual #1</t>
  </si>
  <si>
    <t>Woods #8a</t>
  </si>
  <si>
    <t>Franklin #3</t>
  </si>
  <si>
    <t>Middleton JV #3</t>
  </si>
  <si>
    <t>Madison Edgewood #3</t>
  </si>
  <si>
    <t>Notre Dame AcademyJV #3</t>
  </si>
  <si>
    <t>Verona #3</t>
  </si>
  <si>
    <t>Waunakee #3</t>
  </si>
  <si>
    <t>Haleigh Beyer</t>
  </si>
  <si>
    <t>Prairie #9b</t>
  </si>
  <si>
    <t>Brookfield Central Individual #2</t>
  </si>
  <si>
    <t>Woods #9b</t>
  </si>
  <si>
    <t>Franklin #4</t>
  </si>
  <si>
    <t>Middleton JV #4</t>
  </si>
  <si>
    <t>Madison Edgewood #4</t>
  </si>
  <si>
    <t>Notre Dame AcademyJV #4</t>
  </si>
  <si>
    <t>Verona #4</t>
  </si>
  <si>
    <t>Waunakee #4</t>
  </si>
  <si>
    <t>Emma Scholl</t>
  </si>
  <si>
    <t>Prairie #9a</t>
  </si>
  <si>
    <t>Madison Edgewood Individual #1</t>
  </si>
  <si>
    <t>Woods #9a</t>
  </si>
  <si>
    <t>Franklin #5</t>
  </si>
  <si>
    <t>Middleton JV #5</t>
  </si>
  <si>
    <t>Madison Edgewood #5</t>
  </si>
  <si>
    <t>Notre Dame AcademyJV #5</t>
  </si>
  <si>
    <t>Verona #5</t>
  </si>
  <si>
    <t>Waunakee #5</t>
  </si>
  <si>
    <t>Kallie Lux</t>
  </si>
  <si>
    <t>Sara Nerad</t>
  </si>
  <si>
    <t>Lauren Dammen</t>
  </si>
  <si>
    <t>Total Score</t>
  </si>
  <si>
    <t>Back 9</t>
  </si>
  <si>
    <t>#13-#18</t>
  </si>
  <si>
    <t>Irish #16-#18</t>
  </si>
  <si>
    <t>Irish #18</t>
  </si>
  <si>
    <t>Irish Front 9</t>
  </si>
  <si>
    <t>Irish #4-#9</t>
  </si>
  <si>
    <t>Irish #6-#9</t>
  </si>
  <si>
    <t>Irish #9</t>
  </si>
  <si>
    <t>Morgan Knilans</t>
  </si>
  <si>
    <t>Sophia Dooman</t>
  </si>
  <si>
    <t>Bria McDade</t>
  </si>
  <si>
    <t>Ashlyn Burdick</t>
  </si>
  <si>
    <t>Mia Clarquist</t>
  </si>
  <si>
    <t>Baleigh Pajerski</t>
  </si>
  <si>
    <t>Maya Heckmann</t>
  </si>
  <si>
    <t>Maddison Fenner</t>
  </si>
  <si>
    <t>Grace Thomas</t>
  </si>
  <si>
    <t>Ella Butzine</t>
  </si>
  <si>
    <t>Emma Statz</t>
  </si>
  <si>
    <t>Grace Welch</t>
  </si>
  <si>
    <t>Anaka Leske</t>
  </si>
  <si>
    <t>Caitlyn Hegenbarth</t>
  </si>
  <si>
    <t>Grace Jaeger</t>
  </si>
  <si>
    <t>Victoria Thao</t>
  </si>
  <si>
    <t>Ana Kielley</t>
  </si>
  <si>
    <t>Jilli Newman</t>
  </si>
  <si>
    <t>Bridget McCarthy</t>
  </si>
  <si>
    <t>Natalie Rauwolf</t>
  </si>
  <si>
    <t>Anaka Barber</t>
  </si>
  <si>
    <t>Lillian Knetter</t>
  </si>
  <si>
    <t>Margo Bush</t>
  </si>
  <si>
    <t>Ashley Flemming</t>
  </si>
  <si>
    <t>Aspen Flemming</t>
  </si>
  <si>
    <t>DQ</t>
  </si>
  <si>
    <t>Ava Downing</t>
  </si>
  <si>
    <t>Kate Meier</t>
  </si>
  <si>
    <t>Makenzie Hodson</t>
  </si>
  <si>
    <t>Glenna Sanderson</t>
  </si>
  <si>
    <t>Ellie Frisch</t>
  </si>
  <si>
    <t>Milanne Dahmen</t>
  </si>
  <si>
    <t>Hannah Laufenberg</t>
  </si>
  <si>
    <t>Karlye Kriewaldt</t>
  </si>
  <si>
    <t>Devan Utter</t>
  </si>
  <si>
    <t>Emma Kostecki</t>
  </si>
  <si>
    <t>Kennedy Francois</t>
  </si>
  <si>
    <t>Taylor Hakala</t>
  </si>
  <si>
    <t>Claudia Seeman</t>
  </si>
  <si>
    <t>Grace Weiss</t>
  </si>
  <si>
    <t>Reagan Moisson</t>
  </si>
  <si>
    <t>Callie Hakala</t>
  </si>
  <si>
    <t>Valentina Bianchini</t>
  </si>
  <si>
    <t>Isa Pierri</t>
  </si>
  <si>
    <t>Anika Byrne</t>
  </si>
  <si>
    <t>Sophie Packman</t>
  </si>
  <si>
    <t>Ellese Martin</t>
  </si>
  <si>
    <t>Abby VanOoyen</t>
  </si>
  <si>
    <t>Maddie Vincent</t>
  </si>
  <si>
    <t>Cassidy Noble</t>
  </si>
  <si>
    <t>Lily Balison</t>
  </si>
  <si>
    <t>Emma Wolf</t>
  </si>
  <si>
    <t>Anna Gruesen</t>
  </si>
  <si>
    <t>Ella Peters</t>
  </si>
  <si>
    <t>Olivia Lin</t>
  </si>
  <si>
    <t>Belle Mae Williams</t>
  </si>
  <si>
    <t>Alyssa Achenreiner</t>
  </si>
  <si>
    <t>Amber Nguyen</t>
  </si>
  <si>
    <t>Allison Balduzzi</t>
  </si>
  <si>
    <t>Malia McGarry</t>
  </si>
  <si>
    <t>Ashley Soderberg</t>
  </si>
  <si>
    <t>Allysa Schmidt</t>
  </si>
  <si>
    <t>Ally Payne</t>
  </si>
  <si>
    <t>Brooke McCallum</t>
  </si>
  <si>
    <t>Bella Lindert</t>
  </si>
  <si>
    <t>Miller Stang</t>
  </si>
  <si>
    <t>Olivia Oehrlein</t>
  </si>
  <si>
    <t>Sydney O'Hearn</t>
  </si>
  <si>
    <t>Zoey Cruz</t>
  </si>
  <si>
    <t>Natalie Tiltrum</t>
  </si>
  <si>
    <t>Grace Holmes</t>
  </si>
  <si>
    <t>Emily Eitel</t>
  </si>
  <si>
    <t>Sarah Fosbinder</t>
  </si>
  <si>
    <t>Maddie Maraccini</t>
  </si>
  <si>
    <t>Nicole Thomas</t>
  </si>
  <si>
    <t>Caitlyn Ott</t>
  </si>
  <si>
    <t>Andrea Schleeper</t>
  </si>
  <si>
    <t>Celia Donny</t>
  </si>
  <si>
    <t>Meredith Voss</t>
  </si>
  <si>
    <t>Sam Soulier</t>
  </si>
  <si>
    <t>Brooke Ehle</t>
  </si>
  <si>
    <t>Aly Kinzel</t>
  </si>
  <si>
    <t>Sydney Grimm</t>
  </si>
  <si>
    <t>Elena Maier</t>
  </si>
  <si>
    <t>Allie Gosenheimer, Brookfield Central</t>
  </si>
  <si>
    <t>Eva Kumer, Brookfield Central</t>
  </si>
  <si>
    <t>Alaina Aschenbrenner, Franklin</t>
  </si>
  <si>
    <t>Alaka Leske, Madison Edgewood</t>
  </si>
  <si>
    <t>Carsen Genda, Waunakee</t>
  </si>
  <si>
    <t>Anaiah Kenas, Waunakee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</si>
</sst>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36">
    <font>
      <sz val="11"/>
      <color rgb="FF000000"/>
      <name val="Calibri"/>
    </font>
    <font>
      <b/>
      <sz val="9"/>
      <color rgb="FF000000"/>
      <name val="Arial"/>
    </font>
    <font>
      <b/>
      <u/>
      <sz val="10"/>
      <name val="Calibri"/>
    </font>
    <font>
      <sz val="10"/>
      <name val="Calibri"/>
    </font>
    <font>
      <b/>
      <sz val="10"/>
      <color rgb="FF000000"/>
      <name val="Arial"/>
    </font>
    <font>
      <b/>
      <u/>
      <sz val="10"/>
      <name val="Calibri"/>
    </font>
    <font>
      <b/>
      <u/>
      <sz val="10"/>
      <name val="Calibri"/>
    </font>
    <font>
      <sz val="10"/>
      <color rgb="FF000000"/>
      <name val="Tahoma"/>
    </font>
    <font>
      <b/>
      <u/>
      <sz val="10"/>
      <name val="Calibri"/>
    </font>
    <font>
      <b/>
      <u/>
      <sz val="11"/>
      <name val="Calibri"/>
    </font>
    <font>
      <b/>
      <sz val="9"/>
      <name val="Arial"/>
    </font>
    <font>
      <b/>
      <sz val="10"/>
      <color rgb="FF222222"/>
      <name val="Arial"/>
    </font>
    <font>
      <sz val="11"/>
      <name val="Calibri"/>
    </font>
    <font>
      <sz val="10"/>
      <color rgb="FF222222"/>
      <name val="Arial"/>
    </font>
    <font>
      <sz val="10"/>
      <name val="Arial"/>
    </font>
    <font>
      <b/>
      <sz val="10"/>
      <name val="Arial"/>
    </font>
    <font>
      <sz val="9"/>
      <color rgb="FF000000"/>
      <name val="Tahoma"/>
    </font>
    <font>
      <sz val="9"/>
      <name val="Arial"/>
    </font>
    <font>
      <sz val="9"/>
      <name val="Tahoma"/>
    </font>
    <font>
      <b/>
      <u/>
      <sz val="10"/>
      <name val="Calibri"/>
    </font>
    <font>
      <sz val="9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name val="Calibri"/>
    </font>
    <font>
      <sz val="11"/>
      <name val="Tahoma"/>
    </font>
    <font>
      <sz val="9"/>
      <color rgb="FF222222"/>
      <name val="Arial"/>
    </font>
    <font>
      <sz val="11"/>
      <name val="Arial"/>
    </font>
    <font>
      <sz val="11"/>
      <name val="Arial"/>
    </font>
    <font>
      <u/>
      <sz val="11"/>
      <color rgb="FF0000FF"/>
      <name val="Calibri"/>
    </font>
    <font>
      <b/>
      <sz val="11"/>
      <name val="Calibri"/>
    </font>
    <font>
      <sz val="10"/>
      <color rgb="FF000000"/>
      <name val="Arial"/>
    </font>
    <font>
      <sz val="11"/>
      <color rgb="FF000000"/>
      <name val="Inconsolata"/>
    </font>
    <font>
      <sz val="9"/>
      <color rgb="FF222222"/>
      <name val="Verdana"/>
    </font>
    <font>
      <sz val="9"/>
      <name val="Sans-serif"/>
    </font>
    <font>
      <sz val="9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0" xfId="0" applyFont="1" applyFill="1" applyAlignment="1"/>
    <xf numFmtId="0" fontId="9" fillId="0" borderId="0" xfId="0" applyFont="1" applyAlignment="1">
      <alignment horizontal="center"/>
    </xf>
    <xf numFmtId="0" fontId="7" fillId="2" borderId="2" xfId="0" applyFont="1" applyFill="1" applyBorder="1"/>
    <xf numFmtId="0" fontId="11" fillId="2" borderId="0" xfId="0" applyFont="1" applyFill="1" applyAlignment="1"/>
    <xf numFmtId="0" fontId="3" fillId="0" borderId="0" xfId="0" applyFont="1" applyAlignment="1">
      <alignment horizontal="center"/>
    </xf>
    <xf numFmtId="0" fontId="13" fillId="2" borderId="0" xfId="0" applyFont="1" applyFill="1" applyAlignment="1"/>
    <xf numFmtId="0" fontId="13" fillId="3" borderId="0" xfId="0" applyFont="1" applyFill="1" applyAlignment="1"/>
    <xf numFmtId="1" fontId="7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7" fillId="0" borderId="0" xfId="0" applyFont="1" applyAlignment="1">
      <alignment horizontal="right"/>
    </xf>
    <xf numFmtId="0" fontId="15" fillId="0" borderId="0" xfId="0" applyFont="1" applyAlignment="1"/>
    <xf numFmtId="0" fontId="16" fillId="0" borderId="1" xfId="0" applyFont="1" applyBorder="1" applyAlignment="1">
      <alignment wrapText="1"/>
    </xf>
    <xf numFmtId="0" fontId="7" fillId="0" borderId="2" xfId="0" applyFont="1" applyBorder="1" applyAlignment="1"/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3" fillId="3" borderId="0" xfId="0" applyFont="1" applyFill="1" applyAlignment="1"/>
    <xf numFmtId="0" fontId="13" fillId="2" borderId="0" xfId="0" applyFont="1" applyFill="1" applyAlignment="1"/>
    <xf numFmtId="0" fontId="3" fillId="0" borderId="0" xfId="0" applyFont="1" applyAlignment="1"/>
    <xf numFmtId="0" fontId="12" fillId="0" borderId="0" xfId="0" applyFont="1" applyAlignment="1"/>
    <xf numFmtId="0" fontId="3" fillId="3" borderId="0" xfId="0" applyFont="1" applyFill="1" applyAlignment="1"/>
    <xf numFmtId="0" fontId="7" fillId="2" borderId="2" xfId="0" applyFont="1" applyFill="1" applyBorder="1" applyAlignment="1">
      <alignment horizontal="left"/>
    </xf>
    <xf numFmtId="0" fontId="3" fillId="3" borderId="0" xfId="0" applyFont="1" applyFill="1"/>
    <xf numFmtId="0" fontId="12" fillId="0" borderId="0" xfId="0" applyFont="1" applyAlignment="1">
      <alignment horizontal="center"/>
    </xf>
    <xf numFmtId="0" fontId="11" fillId="2" borderId="0" xfId="0" applyFont="1" applyFill="1" applyAlignment="1"/>
    <xf numFmtId="0" fontId="19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6" fillId="0" borderId="6" xfId="0" applyFont="1" applyBorder="1" applyAlignment="1">
      <alignment wrapText="1"/>
    </xf>
    <xf numFmtId="0" fontId="15" fillId="0" borderId="0" xfId="0" applyFont="1" applyAlignment="1"/>
    <xf numFmtId="0" fontId="18" fillId="0" borderId="0" xfId="0" applyFont="1" applyAlignment="1"/>
    <xf numFmtId="0" fontId="7" fillId="2" borderId="2" xfId="0" applyFont="1" applyFill="1" applyBorder="1"/>
    <xf numFmtId="0" fontId="1" fillId="4" borderId="0" xfId="0" applyFont="1" applyFill="1" applyAlignment="1">
      <alignment horizontal="left"/>
    </xf>
    <xf numFmtId="0" fontId="12" fillId="3" borderId="0" xfId="0" applyFont="1" applyFill="1"/>
    <xf numFmtId="0" fontId="20" fillId="4" borderId="0" xfId="0" applyFont="1" applyFill="1" applyAlignment="1">
      <alignment horizontal="center"/>
    </xf>
    <xf numFmtId="1" fontId="20" fillId="4" borderId="0" xfId="0" applyNumberFormat="1" applyFont="1" applyFill="1" applyAlignment="1">
      <alignment horizontal="center"/>
    </xf>
    <xf numFmtId="1" fontId="20" fillId="4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1" fillId="0" borderId="7" xfId="0" applyFont="1" applyBorder="1" applyAlignment="1">
      <alignment horizontal="left"/>
    </xf>
    <xf numFmtId="0" fontId="18" fillId="0" borderId="7" xfId="0" applyFont="1" applyBorder="1" applyAlignment="1"/>
    <xf numFmtId="0" fontId="22" fillId="6" borderId="8" xfId="0" applyFont="1" applyFill="1" applyBorder="1" applyAlignment="1">
      <alignment horizontal="center"/>
    </xf>
    <xf numFmtId="0" fontId="17" fillId="6" borderId="9" xfId="0" applyFont="1" applyFill="1" applyBorder="1" applyAlignment="1"/>
    <xf numFmtId="1" fontId="1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9" xfId="0" applyFont="1" applyBorder="1" applyAlignment="1"/>
    <xf numFmtId="1" fontId="24" fillId="0" borderId="11" xfId="0" applyNumberFormat="1" applyFont="1" applyBorder="1" applyAlignment="1"/>
    <xf numFmtId="1" fontId="20" fillId="6" borderId="9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1" fontId="20" fillId="7" borderId="9" xfId="0" applyNumberFormat="1" applyFont="1" applyFill="1" applyBorder="1" applyAlignment="1">
      <alignment horizontal="center"/>
    </xf>
    <xf numFmtId="0" fontId="7" fillId="2" borderId="0" xfId="0" applyFont="1" applyFill="1"/>
    <xf numFmtId="1" fontId="12" fillId="5" borderId="0" xfId="0" applyNumberFormat="1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/>
    <xf numFmtId="0" fontId="2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1" fontId="20" fillId="0" borderId="0" xfId="0" applyNumberFormat="1" applyFont="1" applyAlignment="1">
      <alignment horizontal="center"/>
    </xf>
    <xf numFmtId="1" fontId="18" fillId="0" borderId="12" xfId="0" applyNumberFormat="1" applyFont="1" applyBorder="1" applyAlignment="1"/>
    <xf numFmtId="1" fontId="20" fillId="8" borderId="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0" fontId="12" fillId="5" borderId="0" xfId="0" applyFont="1" applyFill="1"/>
    <xf numFmtId="0" fontId="21" fillId="2" borderId="0" xfId="0" applyFont="1" applyFill="1"/>
    <xf numFmtId="0" fontId="17" fillId="0" borderId="7" xfId="0" applyFont="1" applyBorder="1" applyAlignment="1"/>
    <xf numFmtId="0" fontId="22" fillId="6" borderId="11" xfId="0" applyFont="1" applyFill="1" applyBorder="1" applyAlignment="1">
      <alignment horizontal="center"/>
    </xf>
    <xf numFmtId="0" fontId="26" fillId="2" borderId="11" xfId="0" applyFont="1" applyFill="1" applyBorder="1" applyAlignment="1"/>
    <xf numFmtId="0" fontId="21" fillId="0" borderId="7" xfId="0" applyFont="1" applyBorder="1" applyAlignment="1">
      <alignment horizontal="left"/>
    </xf>
    <xf numFmtId="0" fontId="22" fillId="6" borderId="13" xfId="0" applyFont="1" applyFill="1" applyBorder="1" applyAlignment="1">
      <alignment horizontal="center"/>
    </xf>
    <xf numFmtId="0" fontId="17" fillId="6" borderId="11" xfId="0" applyFont="1" applyFill="1" applyBorder="1" applyAlignment="1"/>
    <xf numFmtId="0" fontId="20" fillId="0" borderId="11" xfId="0" applyFont="1" applyBorder="1" applyAlignment="1"/>
    <xf numFmtId="0" fontId="20" fillId="0" borderId="10" xfId="0" applyFont="1" applyBorder="1" applyAlignment="1"/>
    <xf numFmtId="0" fontId="27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0" fillId="0" borderId="10" xfId="0" applyFont="1" applyBorder="1" applyAlignment="1"/>
    <xf numFmtId="0" fontId="27" fillId="0" borderId="0" xfId="0" applyFont="1" applyAlignment="1">
      <alignment horizontal="center" wrapText="1"/>
    </xf>
    <xf numFmtId="0" fontId="27" fillId="0" borderId="14" xfId="0" applyFont="1" applyBorder="1" applyAlignment="1"/>
    <xf numFmtId="0" fontId="27" fillId="0" borderId="15" xfId="0" applyFont="1" applyBorder="1" applyAlignment="1"/>
    <xf numFmtId="0" fontId="27" fillId="0" borderId="16" xfId="0" applyFont="1" applyBorder="1" applyAlignment="1"/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1" fillId="2" borderId="0" xfId="0" applyFont="1" applyFill="1"/>
    <xf numFmtId="0" fontId="29" fillId="0" borderId="0" xfId="0" applyFont="1" applyAlignment="1"/>
    <xf numFmtId="0" fontId="4" fillId="0" borderId="6" xfId="0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31" fillId="0" borderId="0" xfId="0" applyFont="1" applyAlignment="1"/>
    <xf numFmtId="0" fontId="31" fillId="0" borderId="2" xfId="0" applyFont="1" applyBorder="1" applyAlignment="1"/>
    <xf numFmtId="1" fontId="31" fillId="0" borderId="2" xfId="0" applyNumberFormat="1" applyFont="1" applyBorder="1" applyAlignment="1">
      <alignment horizontal="center"/>
    </xf>
    <xf numFmtId="1" fontId="20" fillId="6" borderId="9" xfId="0" applyNumberFormat="1" applyFont="1" applyFill="1" applyBorder="1" applyAlignment="1">
      <alignment horizontal="center"/>
    </xf>
    <xf numFmtId="1" fontId="31" fillId="5" borderId="17" xfId="0" applyNumberFormat="1" applyFont="1" applyFill="1" applyBorder="1" applyAlignment="1">
      <alignment horizontal="center"/>
    </xf>
    <xf numFmtId="1" fontId="31" fillId="5" borderId="2" xfId="0" applyNumberFormat="1" applyFont="1" applyFill="1" applyBorder="1" applyAlignment="1">
      <alignment horizontal="center"/>
    </xf>
    <xf numFmtId="0" fontId="17" fillId="0" borderId="0" xfId="0" applyFont="1"/>
    <xf numFmtId="1" fontId="32" fillId="5" borderId="0" xfId="0" applyNumberFormat="1" applyFont="1" applyFill="1" applyAlignment="1">
      <alignment horizontal="center"/>
    </xf>
    <xf numFmtId="0" fontId="31" fillId="2" borderId="2" xfId="0" applyFont="1" applyFill="1" applyBorder="1" applyAlignment="1">
      <alignment horizontal="left"/>
    </xf>
    <xf numFmtId="0" fontId="31" fillId="2" borderId="2" xfId="0" applyFont="1" applyFill="1" applyBorder="1"/>
    <xf numFmtId="0" fontId="33" fillId="2" borderId="11" xfId="0" applyFont="1" applyFill="1" applyBorder="1" applyAlignment="1"/>
    <xf numFmtId="0" fontId="26" fillId="2" borderId="11" xfId="0" applyFont="1" applyFill="1" applyBorder="1" applyAlignment="1"/>
    <xf numFmtId="1" fontId="20" fillId="7" borderId="11" xfId="0" applyNumberFormat="1" applyFont="1" applyFill="1" applyBorder="1" applyAlignment="1">
      <alignment horizontal="center"/>
    </xf>
    <xf numFmtId="1" fontId="34" fillId="0" borderId="11" xfId="0" applyNumberFormat="1" applyFont="1" applyBorder="1" applyAlignment="1"/>
    <xf numFmtId="0" fontId="20" fillId="2" borderId="11" xfId="0" applyFont="1" applyFill="1" applyBorder="1" applyAlignment="1"/>
    <xf numFmtId="0" fontId="26" fillId="2" borderId="0" xfId="0" applyFont="1" applyFill="1" applyAlignment="1"/>
    <xf numFmtId="1" fontId="20" fillId="8" borderId="9" xfId="0" applyNumberFormat="1" applyFont="1" applyFill="1" applyBorder="1" applyAlignment="1">
      <alignment horizontal="center"/>
    </xf>
    <xf numFmtId="0" fontId="13" fillId="2" borderId="11" xfId="0" applyFont="1" applyFill="1" applyBorder="1" applyAlignment="1"/>
    <xf numFmtId="0" fontId="35" fillId="0" borderId="11" xfId="0" applyFont="1" applyBorder="1" applyAlignment="1"/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10" fillId="0" borderId="3" xfId="0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0" fontId="17" fillId="0" borderId="3" xfId="0" applyFont="1" applyBorder="1" applyAlignment="1">
      <alignment horizontal="left"/>
    </xf>
    <xf numFmtId="164" fontId="17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2" fillId="5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1B47"/>
    <outlinePr summaryBelow="0" summaryRight="0"/>
  </sheetPr>
  <dimension ref="A1:AH893"/>
  <sheetViews>
    <sheetView tabSelected="1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19.7109375" customWidth="1"/>
    <col min="2" max="2" width="34.7109375" customWidth="1"/>
    <col min="3" max="22" width="5.5703125" customWidth="1"/>
    <col min="23" max="23" width="13" customWidth="1"/>
    <col min="24" max="24" width="17.42578125" hidden="1" customWidth="1"/>
    <col min="25" max="25" width="14" hidden="1" customWidth="1"/>
    <col min="26" max="34" width="17.42578125" hidden="1" customWidth="1"/>
  </cols>
  <sheetData>
    <row r="1" spans="1:34" ht="15.75" customHeight="1">
      <c r="A1" s="1" t="s">
        <v>0</v>
      </c>
      <c r="B1" s="126" t="s">
        <v>3</v>
      </c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5"/>
      <c r="Y1" s="25"/>
    </row>
    <row r="2" spans="1:34" ht="15.75" customHeight="1">
      <c r="A2" s="26" t="s">
        <v>17</v>
      </c>
      <c r="B2" s="129" t="s">
        <v>20</v>
      </c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5"/>
      <c r="Y2" s="25"/>
    </row>
    <row r="3" spans="1:34" ht="15.75" customHeight="1">
      <c r="A3" s="26" t="s">
        <v>24</v>
      </c>
      <c r="B3" s="130">
        <v>43351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5"/>
      <c r="Y3" s="25"/>
    </row>
    <row r="4" spans="1:34" ht="15.75" customHeight="1">
      <c r="A4" s="26" t="s">
        <v>27</v>
      </c>
      <c r="B4" s="131" t="s">
        <v>28</v>
      </c>
      <c r="C4" s="127"/>
      <c r="D4" s="127"/>
      <c r="E4" s="127"/>
      <c r="F4" s="127"/>
      <c r="G4" s="127"/>
      <c r="H4" s="127"/>
      <c r="I4" s="127"/>
      <c r="J4" s="127"/>
      <c r="K4" s="127"/>
      <c r="L4" s="128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5"/>
      <c r="Y4" s="25"/>
    </row>
    <row r="5" spans="1:34" ht="15.75" customHeight="1">
      <c r="A5" s="26" t="s">
        <v>31</v>
      </c>
      <c r="B5" s="129">
        <v>5335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5"/>
      <c r="Y5" s="25"/>
    </row>
    <row r="6" spans="1:34" ht="15.75" customHeight="1">
      <c r="A6" s="26" t="s">
        <v>35</v>
      </c>
      <c r="B6" s="132" t="s">
        <v>36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5"/>
      <c r="Y6" s="25"/>
    </row>
    <row r="7" spans="1:34" ht="15.75" customHeight="1">
      <c r="A7" s="23"/>
      <c r="B7" s="23"/>
      <c r="C7" s="37"/>
      <c r="D7" s="37"/>
      <c r="E7" s="37"/>
      <c r="F7" s="37"/>
      <c r="G7" s="37"/>
      <c r="H7" s="37"/>
      <c r="I7" s="37"/>
      <c r="J7" s="37"/>
      <c r="K7" s="37"/>
      <c r="L7" s="37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5"/>
    </row>
    <row r="8" spans="1:34" ht="15.75" customHeight="1">
      <c r="A8" s="23"/>
      <c r="B8" s="2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5"/>
      <c r="Y8" s="25"/>
    </row>
    <row r="9" spans="1:34" ht="15.75" customHeight="1">
      <c r="A9" s="42"/>
      <c r="B9" s="44" t="s">
        <v>37</v>
      </c>
      <c r="C9" s="46">
        <v>5</v>
      </c>
      <c r="D9" s="47">
        <v>3</v>
      </c>
      <c r="E9" s="47">
        <v>4</v>
      </c>
      <c r="F9" s="47">
        <v>5</v>
      </c>
      <c r="G9" s="47">
        <v>4</v>
      </c>
      <c r="H9" s="47">
        <v>4</v>
      </c>
      <c r="I9" s="47">
        <v>3</v>
      </c>
      <c r="J9" s="47">
        <v>4</v>
      </c>
      <c r="K9" s="48">
        <v>4</v>
      </c>
      <c r="L9" s="48">
        <f>IF(COUNTBLANK(C9:K9)&gt;0,"",SUM(C9:K9))</f>
        <v>36</v>
      </c>
      <c r="M9" s="47">
        <v>5</v>
      </c>
      <c r="N9" s="48">
        <v>3</v>
      </c>
      <c r="O9" s="47">
        <v>5</v>
      </c>
      <c r="P9" s="47">
        <v>4</v>
      </c>
      <c r="Q9" s="47">
        <v>3</v>
      </c>
      <c r="R9" s="48">
        <v>4</v>
      </c>
      <c r="S9" s="48">
        <v>4</v>
      </c>
      <c r="T9" s="47">
        <v>3</v>
      </c>
      <c r="U9" s="48">
        <v>5</v>
      </c>
      <c r="V9" s="48">
        <f>IF(COUNTBLANK(M9:U9)&gt;0,"",SUM(M9:U9))</f>
        <v>36</v>
      </c>
      <c r="W9" s="48">
        <f>IF(COUNT(L9,V9)&gt;0,SUM(L9,V9),0)</f>
        <v>72</v>
      </c>
      <c r="X9" s="25"/>
      <c r="Y9" s="25"/>
      <c r="Z9" s="133" t="s">
        <v>38</v>
      </c>
      <c r="AA9" s="134"/>
      <c r="AB9" s="134"/>
      <c r="AC9" s="134"/>
      <c r="AD9" s="134"/>
      <c r="AE9" s="134"/>
      <c r="AF9" s="134"/>
      <c r="AG9" s="134"/>
      <c r="AH9" s="134"/>
    </row>
    <row r="10" spans="1:34" ht="12" customHeight="1">
      <c r="A10" s="50" t="str">
        <f>'Team Alpha'!A2</f>
        <v>Brookfield Central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25"/>
      <c r="Y10" s="25"/>
      <c r="Z10" s="49" t="s">
        <v>39</v>
      </c>
      <c r="AA10" s="49" t="s">
        <v>40</v>
      </c>
      <c r="AB10" s="49" t="s">
        <v>41</v>
      </c>
      <c r="AC10" s="49" t="s">
        <v>42</v>
      </c>
      <c r="AD10" s="49" t="s">
        <v>43</v>
      </c>
      <c r="AE10" s="49" t="s">
        <v>44</v>
      </c>
      <c r="AF10" s="49" t="s">
        <v>45</v>
      </c>
      <c r="AG10" s="49" t="s">
        <v>46</v>
      </c>
      <c r="AH10" s="49" t="s">
        <v>47</v>
      </c>
    </row>
    <row r="11" spans="1:34" ht="12" customHeight="1">
      <c r="A11" s="52" t="s">
        <v>48</v>
      </c>
      <c r="B11" s="53"/>
      <c r="C11" s="54">
        <v>1</v>
      </c>
      <c r="D11" s="54">
        <v>2</v>
      </c>
      <c r="E11" s="54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 t="s">
        <v>49</v>
      </c>
      <c r="M11" s="54">
        <v>10</v>
      </c>
      <c r="N11" s="54">
        <v>11</v>
      </c>
      <c r="O11" s="54">
        <v>12</v>
      </c>
      <c r="P11" s="54">
        <v>13</v>
      </c>
      <c r="Q11" s="54">
        <v>14</v>
      </c>
      <c r="R11" s="54">
        <v>15</v>
      </c>
      <c r="S11" s="54">
        <v>16</v>
      </c>
      <c r="T11" s="54">
        <v>17</v>
      </c>
      <c r="U11" s="54">
        <v>18</v>
      </c>
      <c r="V11" s="55" t="s">
        <v>50</v>
      </c>
      <c r="W11" s="56" t="s">
        <v>51</v>
      </c>
      <c r="X11" s="25"/>
      <c r="Y11" s="25"/>
      <c r="Z11" s="49" t="s">
        <v>52</v>
      </c>
      <c r="AA11" s="49" t="s">
        <v>53</v>
      </c>
      <c r="AB11" s="49" t="s">
        <v>54</v>
      </c>
      <c r="AC11" s="49" t="s">
        <v>55</v>
      </c>
      <c r="AD11" s="49" t="s">
        <v>56</v>
      </c>
      <c r="AE11" s="49" t="s">
        <v>57</v>
      </c>
      <c r="AF11" s="49" t="s">
        <v>58</v>
      </c>
      <c r="AG11" s="49" t="s">
        <v>59</v>
      </c>
      <c r="AH11" s="49" t="s">
        <v>60</v>
      </c>
    </row>
    <row r="12" spans="1:34" ht="12" customHeight="1">
      <c r="A12" s="57">
        <v>1</v>
      </c>
      <c r="B12" s="58" t="s">
        <v>61</v>
      </c>
      <c r="C12" s="59">
        <v>5</v>
      </c>
      <c r="D12" s="59">
        <v>4</v>
      </c>
      <c r="E12" s="59">
        <v>4</v>
      </c>
      <c r="F12" s="59">
        <v>5</v>
      </c>
      <c r="G12" s="59">
        <v>6</v>
      </c>
      <c r="H12" s="59">
        <v>5</v>
      </c>
      <c r="I12" s="59">
        <v>3</v>
      </c>
      <c r="J12" s="59">
        <v>4</v>
      </c>
      <c r="K12" s="59">
        <v>5</v>
      </c>
      <c r="L12" s="60">
        <f t="shared" ref="L12:L16" si="0">IF(COUNTBLANK(C12:K12)&gt;0,"",SUM(C12:K12))</f>
        <v>41</v>
      </c>
      <c r="M12" s="59">
        <v>6</v>
      </c>
      <c r="N12" s="59">
        <v>3</v>
      </c>
      <c r="O12" s="59">
        <v>5</v>
      </c>
      <c r="P12" s="59">
        <v>5</v>
      </c>
      <c r="Q12" s="59">
        <v>5</v>
      </c>
      <c r="R12" s="59">
        <v>5</v>
      </c>
      <c r="S12" s="59">
        <v>4</v>
      </c>
      <c r="T12" s="59">
        <v>4</v>
      </c>
      <c r="U12" s="59">
        <v>6</v>
      </c>
      <c r="V12" s="60">
        <f t="shared" ref="V12:V16" si="1">IF(COUNTBLANK(M12:U12)&gt;0,"",SUM(M12:U12))</f>
        <v>43</v>
      </c>
      <c r="W12" s="63">
        <f t="shared" ref="W12:W16" si="2">IF(COUNT(L12,V12)&gt;0,SUM(L12,V12),0)</f>
        <v>84</v>
      </c>
      <c r="X12" s="25"/>
      <c r="Y12" s="25"/>
      <c r="Z12" s="65">
        <f t="shared" ref="Z12:Z16" si="3">W12</f>
        <v>84</v>
      </c>
      <c r="AA12" s="65">
        <f t="shared" ref="AA12:AA16" si="4">V12</f>
        <v>43</v>
      </c>
      <c r="AB12" s="65">
        <f t="shared" ref="AB12:AB16" si="5">SUM(P12:U12)</f>
        <v>29</v>
      </c>
      <c r="AC12" s="65">
        <f t="shared" ref="AC12:AC16" si="6">SUM(S12:U12)</f>
        <v>14</v>
      </c>
      <c r="AD12" s="65">
        <f t="shared" ref="AD12:AD16" si="7">U12</f>
        <v>6</v>
      </c>
      <c r="AE12" s="65">
        <f t="shared" ref="AE12:AE16" si="8">L12</f>
        <v>41</v>
      </c>
      <c r="AF12" s="65">
        <f t="shared" ref="AF12:AF16" si="9">SUM(F12:K12)</f>
        <v>28</v>
      </c>
      <c r="AG12" s="65">
        <f t="shared" ref="AG12:AG16" si="10">SUM(I12:K12)</f>
        <v>12</v>
      </c>
      <c r="AH12" s="65">
        <f t="shared" ref="AH12:AH16" si="11">K12</f>
        <v>5</v>
      </c>
    </row>
    <row r="13" spans="1:34" ht="12" customHeight="1">
      <c r="A13" s="57">
        <v>2</v>
      </c>
      <c r="B13" s="58" t="s">
        <v>63</v>
      </c>
      <c r="C13" s="59">
        <v>5</v>
      </c>
      <c r="D13" s="59">
        <v>3</v>
      </c>
      <c r="E13" s="59">
        <v>7</v>
      </c>
      <c r="F13" s="59">
        <v>5</v>
      </c>
      <c r="G13" s="59">
        <v>5</v>
      </c>
      <c r="H13" s="59">
        <v>4</v>
      </c>
      <c r="I13" s="59">
        <v>4</v>
      </c>
      <c r="J13" s="59">
        <v>5</v>
      </c>
      <c r="K13" s="59">
        <v>7</v>
      </c>
      <c r="L13" s="60">
        <f t="shared" si="0"/>
        <v>45</v>
      </c>
      <c r="M13" s="59">
        <v>6</v>
      </c>
      <c r="N13" s="59">
        <v>4</v>
      </c>
      <c r="O13" s="59">
        <v>6</v>
      </c>
      <c r="P13" s="59">
        <v>6</v>
      </c>
      <c r="Q13" s="59">
        <v>4</v>
      </c>
      <c r="R13" s="59">
        <v>5</v>
      </c>
      <c r="S13" s="59">
        <v>4</v>
      </c>
      <c r="T13" s="59">
        <v>4</v>
      </c>
      <c r="U13" s="59">
        <v>5</v>
      </c>
      <c r="V13" s="60">
        <f t="shared" si="1"/>
        <v>44</v>
      </c>
      <c r="W13" s="63">
        <f t="shared" si="2"/>
        <v>89</v>
      </c>
      <c r="X13" s="25"/>
      <c r="Y13" s="25"/>
      <c r="Z13" s="65">
        <f t="shared" si="3"/>
        <v>89</v>
      </c>
      <c r="AA13" s="65">
        <f t="shared" si="4"/>
        <v>44</v>
      </c>
      <c r="AB13" s="65">
        <f t="shared" si="5"/>
        <v>28</v>
      </c>
      <c r="AC13" s="65">
        <f t="shared" si="6"/>
        <v>13</v>
      </c>
      <c r="AD13" s="65">
        <f t="shared" si="7"/>
        <v>5</v>
      </c>
      <c r="AE13" s="65">
        <f t="shared" si="8"/>
        <v>45</v>
      </c>
      <c r="AF13" s="65">
        <f t="shared" si="9"/>
        <v>30</v>
      </c>
      <c r="AG13" s="65">
        <f t="shared" si="10"/>
        <v>16</v>
      </c>
      <c r="AH13" s="65">
        <f t="shared" si="11"/>
        <v>7</v>
      </c>
    </row>
    <row r="14" spans="1:34" ht="12" customHeight="1">
      <c r="A14" s="57">
        <v>3</v>
      </c>
      <c r="B14" s="58" t="s">
        <v>64</v>
      </c>
      <c r="C14" s="59">
        <v>6</v>
      </c>
      <c r="D14" s="59">
        <v>4</v>
      </c>
      <c r="E14" s="59">
        <v>6</v>
      </c>
      <c r="F14" s="59">
        <v>5</v>
      </c>
      <c r="G14" s="59">
        <v>6</v>
      </c>
      <c r="H14" s="59">
        <v>5</v>
      </c>
      <c r="I14" s="59">
        <v>3</v>
      </c>
      <c r="J14" s="59">
        <v>5</v>
      </c>
      <c r="K14" s="59">
        <v>5</v>
      </c>
      <c r="L14" s="60">
        <f t="shared" si="0"/>
        <v>45</v>
      </c>
      <c r="M14" s="59">
        <v>5</v>
      </c>
      <c r="N14" s="59">
        <v>4</v>
      </c>
      <c r="O14" s="59">
        <v>6</v>
      </c>
      <c r="P14" s="59">
        <v>6</v>
      </c>
      <c r="Q14" s="59">
        <v>4</v>
      </c>
      <c r="R14" s="59">
        <v>5</v>
      </c>
      <c r="S14" s="59">
        <v>6</v>
      </c>
      <c r="T14" s="59">
        <v>5</v>
      </c>
      <c r="U14" s="59">
        <v>5</v>
      </c>
      <c r="V14" s="60">
        <f t="shared" si="1"/>
        <v>46</v>
      </c>
      <c r="W14" s="63">
        <f t="shared" si="2"/>
        <v>91</v>
      </c>
      <c r="X14" s="25"/>
      <c r="Y14" s="25"/>
      <c r="Z14" s="65">
        <f t="shared" si="3"/>
        <v>91</v>
      </c>
      <c r="AA14" s="65">
        <f t="shared" si="4"/>
        <v>46</v>
      </c>
      <c r="AB14" s="65">
        <f t="shared" si="5"/>
        <v>31</v>
      </c>
      <c r="AC14" s="65">
        <f t="shared" si="6"/>
        <v>16</v>
      </c>
      <c r="AD14" s="65">
        <f t="shared" si="7"/>
        <v>5</v>
      </c>
      <c r="AE14" s="65">
        <f t="shared" si="8"/>
        <v>45</v>
      </c>
      <c r="AF14" s="65">
        <f t="shared" si="9"/>
        <v>29</v>
      </c>
      <c r="AG14" s="65">
        <f t="shared" si="10"/>
        <v>13</v>
      </c>
      <c r="AH14" s="65">
        <f t="shared" si="11"/>
        <v>5</v>
      </c>
    </row>
    <row r="15" spans="1:34" ht="12" customHeight="1">
      <c r="A15" s="57">
        <v>4</v>
      </c>
      <c r="B15" s="58" t="s">
        <v>65</v>
      </c>
      <c r="C15" s="59">
        <v>5</v>
      </c>
      <c r="D15" s="59">
        <v>4</v>
      </c>
      <c r="E15" s="59">
        <v>4</v>
      </c>
      <c r="F15" s="59">
        <v>5</v>
      </c>
      <c r="G15" s="59">
        <v>5</v>
      </c>
      <c r="H15" s="59">
        <v>4</v>
      </c>
      <c r="I15" s="59">
        <v>3</v>
      </c>
      <c r="J15" s="59">
        <v>5</v>
      </c>
      <c r="K15" s="59">
        <v>6</v>
      </c>
      <c r="L15" s="60">
        <f t="shared" si="0"/>
        <v>41</v>
      </c>
      <c r="M15" s="59">
        <v>6</v>
      </c>
      <c r="N15" s="59">
        <v>3</v>
      </c>
      <c r="O15" s="59">
        <v>7</v>
      </c>
      <c r="P15" s="59">
        <v>4</v>
      </c>
      <c r="Q15" s="59">
        <v>4</v>
      </c>
      <c r="R15" s="59">
        <v>5</v>
      </c>
      <c r="S15" s="59">
        <v>5</v>
      </c>
      <c r="T15" s="59">
        <v>3</v>
      </c>
      <c r="U15" s="59">
        <v>5</v>
      </c>
      <c r="V15" s="60">
        <f t="shared" si="1"/>
        <v>42</v>
      </c>
      <c r="W15" s="63">
        <f t="shared" si="2"/>
        <v>83</v>
      </c>
      <c r="X15" s="25"/>
      <c r="Y15" s="25"/>
      <c r="Z15" s="65">
        <f t="shared" si="3"/>
        <v>83</v>
      </c>
      <c r="AA15" s="65">
        <f t="shared" si="4"/>
        <v>42</v>
      </c>
      <c r="AB15" s="65">
        <f t="shared" si="5"/>
        <v>26</v>
      </c>
      <c r="AC15" s="65">
        <f t="shared" si="6"/>
        <v>13</v>
      </c>
      <c r="AD15" s="65">
        <f t="shared" si="7"/>
        <v>5</v>
      </c>
      <c r="AE15" s="65">
        <f t="shared" si="8"/>
        <v>41</v>
      </c>
      <c r="AF15" s="65">
        <f t="shared" si="9"/>
        <v>28</v>
      </c>
      <c r="AG15" s="65">
        <f t="shared" si="10"/>
        <v>14</v>
      </c>
      <c r="AH15" s="65">
        <f t="shared" si="11"/>
        <v>6</v>
      </c>
    </row>
    <row r="16" spans="1:34" ht="12" customHeight="1">
      <c r="A16" s="57">
        <v>5</v>
      </c>
      <c r="B16" s="58" t="s">
        <v>66</v>
      </c>
      <c r="C16" s="59">
        <v>6</v>
      </c>
      <c r="D16" s="59">
        <v>4</v>
      </c>
      <c r="E16" s="59">
        <v>5</v>
      </c>
      <c r="F16" s="59">
        <v>5</v>
      </c>
      <c r="G16" s="59">
        <v>6</v>
      </c>
      <c r="H16" s="59">
        <v>5</v>
      </c>
      <c r="I16" s="59">
        <v>4</v>
      </c>
      <c r="J16" s="59">
        <v>4</v>
      </c>
      <c r="K16" s="59">
        <v>5</v>
      </c>
      <c r="L16" s="60">
        <f t="shared" si="0"/>
        <v>44</v>
      </c>
      <c r="M16" s="59">
        <v>7</v>
      </c>
      <c r="N16" s="59">
        <v>7</v>
      </c>
      <c r="O16" s="59">
        <v>7</v>
      </c>
      <c r="P16" s="59">
        <v>6</v>
      </c>
      <c r="Q16" s="59">
        <v>4</v>
      </c>
      <c r="R16" s="59">
        <v>5</v>
      </c>
      <c r="S16" s="59">
        <v>5</v>
      </c>
      <c r="T16" s="59">
        <v>5</v>
      </c>
      <c r="U16" s="59">
        <v>6</v>
      </c>
      <c r="V16" s="60">
        <f t="shared" si="1"/>
        <v>52</v>
      </c>
      <c r="W16" s="63">
        <f t="shared" si="2"/>
        <v>96</v>
      </c>
      <c r="X16" s="25"/>
      <c r="Y16" s="25"/>
      <c r="Z16" s="65">
        <f t="shared" si="3"/>
        <v>96</v>
      </c>
      <c r="AA16" s="65">
        <f t="shared" si="4"/>
        <v>52</v>
      </c>
      <c r="AB16" s="65">
        <f t="shared" si="5"/>
        <v>31</v>
      </c>
      <c r="AC16" s="65">
        <f t="shared" si="6"/>
        <v>16</v>
      </c>
      <c r="AD16" s="65">
        <f t="shared" si="7"/>
        <v>6</v>
      </c>
      <c r="AE16" s="65">
        <f t="shared" si="8"/>
        <v>44</v>
      </c>
      <c r="AF16" s="65">
        <f t="shared" si="9"/>
        <v>29</v>
      </c>
      <c r="AG16" s="65">
        <f t="shared" si="10"/>
        <v>13</v>
      </c>
      <c r="AH16" s="65">
        <f t="shared" si="11"/>
        <v>5</v>
      </c>
    </row>
    <row r="17" spans="1:34" ht="12" customHeight="1">
      <c r="A17" s="68"/>
      <c r="B17" s="69"/>
      <c r="C17" s="42"/>
      <c r="D17" s="42"/>
      <c r="E17" s="42"/>
      <c r="F17" s="70"/>
      <c r="G17" s="42"/>
      <c r="H17" s="70"/>
      <c r="I17" s="42"/>
      <c r="J17" s="42"/>
      <c r="K17" s="42"/>
      <c r="L17" s="71">
        <f>(SUM(L12:L16))-(MAX(L12:L16))</f>
        <v>171</v>
      </c>
      <c r="M17" s="42"/>
      <c r="N17" s="42"/>
      <c r="O17" s="42"/>
      <c r="P17" s="42"/>
      <c r="Q17" s="42"/>
      <c r="R17" s="42"/>
      <c r="S17" s="42"/>
      <c r="T17" s="42"/>
      <c r="U17" s="42"/>
      <c r="V17" s="72"/>
      <c r="W17" s="73">
        <f>IF(COUNT(W12:W16)=5,(SUM(W12:W16))-(MAX(W12:W16)),(IF(COUNT(W12:W16)=4,SUM(W12:W16),IF(COUNTBLANK(W12:W16)&gt;0,SUM(W12:W16),"DQ"))))</f>
        <v>347</v>
      </c>
      <c r="X17" s="25" t="str">
        <f>A10</f>
        <v>Brookfield Central</v>
      </c>
      <c r="Y17" s="74">
        <f>W17</f>
        <v>347</v>
      </c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34" ht="12" customHeight="1">
      <c r="A18" s="76" t="str">
        <f>'Team Alpha'!A3</f>
        <v>DSHA</v>
      </c>
      <c r="B18" s="7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25"/>
      <c r="Y18" s="25"/>
      <c r="Z18" s="75"/>
      <c r="AA18" s="75"/>
      <c r="AB18" s="75"/>
      <c r="AC18" s="75"/>
      <c r="AD18" s="75"/>
      <c r="AE18" s="75"/>
      <c r="AF18" s="75"/>
      <c r="AG18" s="75"/>
      <c r="AH18" s="75"/>
    </row>
    <row r="19" spans="1:34" ht="12" customHeight="1">
      <c r="A19" s="78" t="s">
        <v>48</v>
      </c>
      <c r="B19" s="53"/>
      <c r="C19" s="54">
        <v>1</v>
      </c>
      <c r="D19" s="54">
        <v>2</v>
      </c>
      <c r="E19" s="54">
        <v>3</v>
      </c>
      <c r="F19" s="54">
        <v>4</v>
      </c>
      <c r="G19" s="54">
        <v>5</v>
      </c>
      <c r="H19" s="54">
        <v>6</v>
      </c>
      <c r="I19" s="54">
        <v>7</v>
      </c>
      <c r="J19" s="54">
        <v>8</v>
      </c>
      <c r="K19" s="54">
        <v>9</v>
      </c>
      <c r="L19" s="54" t="s">
        <v>49</v>
      </c>
      <c r="M19" s="54">
        <v>10</v>
      </c>
      <c r="N19" s="54">
        <v>11</v>
      </c>
      <c r="O19" s="54">
        <v>12</v>
      </c>
      <c r="P19" s="54">
        <v>13</v>
      </c>
      <c r="Q19" s="54">
        <v>14</v>
      </c>
      <c r="R19" s="54">
        <v>15</v>
      </c>
      <c r="S19" s="54">
        <v>16</v>
      </c>
      <c r="T19" s="54">
        <v>17</v>
      </c>
      <c r="U19" s="54">
        <v>18</v>
      </c>
      <c r="V19" s="55" t="s">
        <v>50</v>
      </c>
      <c r="W19" s="56" t="s">
        <v>51</v>
      </c>
      <c r="X19" s="25"/>
      <c r="Y19" s="2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ht="12" customHeight="1">
      <c r="A20" s="57">
        <v>1</v>
      </c>
      <c r="B20" s="79" t="s">
        <v>67</v>
      </c>
      <c r="C20" s="59">
        <v>5</v>
      </c>
      <c r="D20" s="59">
        <v>4</v>
      </c>
      <c r="E20" s="59">
        <v>5</v>
      </c>
      <c r="F20" s="59">
        <v>6</v>
      </c>
      <c r="G20" s="59">
        <v>6</v>
      </c>
      <c r="H20" s="59">
        <v>4</v>
      </c>
      <c r="I20" s="59">
        <v>4</v>
      </c>
      <c r="J20" s="59">
        <v>5</v>
      </c>
      <c r="K20" s="59">
        <v>5</v>
      </c>
      <c r="L20" s="60">
        <f t="shared" ref="L20:L24" si="12">IF(COUNTBLANK(C20:K20)&gt;0,"",SUM(C20:K20))</f>
        <v>44</v>
      </c>
      <c r="M20" s="59">
        <v>6</v>
      </c>
      <c r="N20" s="59">
        <v>3</v>
      </c>
      <c r="O20" s="59">
        <v>7</v>
      </c>
      <c r="P20" s="59">
        <v>5</v>
      </c>
      <c r="Q20" s="59">
        <v>4</v>
      </c>
      <c r="R20" s="59">
        <v>6</v>
      </c>
      <c r="S20" s="59">
        <v>5</v>
      </c>
      <c r="T20" s="59">
        <v>5</v>
      </c>
      <c r="U20" s="59">
        <v>7</v>
      </c>
      <c r="V20" s="60">
        <f t="shared" ref="V20:V24" si="13">IF(COUNTBLANK(M20:U20)&gt;0,"",SUM(M20:U20))</f>
        <v>48</v>
      </c>
      <c r="W20" s="63">
        <f t="shared" ref="W20:W24" si="14">IF(COUNT(L20,V20)&gt;0,SUM(L20,V20),0)</f>
        <v>92</v>
      </c>
      <c r="X20" s="25"/>
      <c r="Y20" s="25"/>
      <c r="Z20" s="65">
        <f t="shared" ref="Z20:Z24" si="15">W20</f>
        <v>92</v>
      </c>
      <c r="AA20" s="65">
        <f t="shared" ref="AA20:AA24" si="16">V20</f>
        <v>48</v>
      </c>
      <c r="AB20" s="65">
        <f t="shared" ref="AB20:AB24" si="17">SUM(P20:U20)</f>
        <v>32</v>
      </c>
      <c r="AC20" s="65">
        <f t="shared" ref="AC20:AC24" si="18">SUM(S20:U20)</f>
        <v>17</v>
      </c>
      <c r="AD20" s="65">
        <f t="shared" ref="AD20:AD24" si="19">U20</f>
        <v>7</v>
      </c>
      <c r="AE20" s="65">
        <f t="shared" ref="AE20:AE24" si="20">L20</f>
        <v>44</v>
      </c>
      <c r="AF20" s="65">
        <f t="shared" ref="AF20:AF24" si="21">SUM(F20:K20)</f>
        <v>30</v>
      </c>
      <c r="AG20" s="65">
        <f t="shared" ref="AG20:AG24" si="22">SUM(I20:K20)</f>
        <v>14</v>
      </c>
      <c r="AH20" s="65">
        <f t="shared" ref="AH20:AH24" si="23">K20</f>
        <v>5</v>
      </c>
    </row>
    <row r="21" spans="1:34" ht="12" customHeight="1">
      <c r="A21" s="57">
        <v>2</v>
      </c>
      <c r="B21" s="79" t="s">
        <v>68</v>
      </c>
      <c r="C21" s="59">
        <v>6</v>
      </c>
      <c r="D21" s="59">
        <v>3</v>
      </c>
      <c r="E21" s="59">
        <v>6</v>
      </c>
      <c r="F21" s="59">
        <v>8</v>
      </c>
      <c r="G21" s="59">
        <v>4</v>
      </c>
      <c r="H21" s="59">
        <v>6</v>
      </c>
      <c r="I21" s="59">
        <v>6</v>
      </c>
      <c r="J21" s="59">
        <v>7</v>
      </c>
      <c r="K21" s="59">
        <v>6</v>
      </c>
      <c r="L21" s="60">
        <f t="shared" si="12"/>
        <v>52</v>
      </c>
      <c r="M21" s="59">
        <v>6</v>
      </c>
      <c r="N21" s="59">
        <v>4</v>
      </c>
      <c r="O21" s="59">
        <v>8</v>
      </c>
      <c r="P21" s="59">
        <v>6</v>
      </c>
      <c r="Q21" s="59">
        <v>5</v>
      </c>
      <c r="R21" s="59">
        <v>4</v>
      </c>
      <c r="S21" s="59">
        <v>6</v>
      </c>
      <c r="T21" s="59">
        <v>5</v>
      </c>
      <c r="U21" s="59">
        <v>8</v>
      </c>
      <c r="V21" s="60">
        <f t="shared" si="13"/>
        <v>52</v>
      </c>
      <c r="W21" s="63">
        <f t="shared" si="14"/>
        <v>104</v>
      </c>
      <c r="X21" s="25"/>
      <c r="Y21" s="25"/>
      <c r="Z21" s="65">
        <f t="shared" si="15"/>
        <v>104</v>
      </c>
      <c r="AA21" s="65">
        <f t="shared" si="16"/>
        <v>52</v>
      </c>
      <c r="AB21" s="65">
        <f t="shared" si="17"/>
        <v>34</v>
      </c>
      <c r="AC21" s="65">
        <f t="shared" si="18"/>
        <v>19</v>
      </c>
      <c r="AD21" s="65">
        <f t="shared" si="19"/>
        <v>8</v>
      </c>
      <c r="AE21" s="65">
        <f t="shared" si="20"/>
        <v>52</v>
      </c>
      <c r="AF21" s="65">
        <f t="shared" si="21"/>
        <v>37</v>
      </c>
      <c r="AG21" s="65">
        <f t="shared" si="22"/>
        <v>19</v>
      </c>
      <c r="AH21" s="65">
        <f t="shared" si="23"/>
        <v>6</v>
      </c>
    </row>
    <row r="22" spans="1:34" ht="12" customHeight="1">
      <c r="A22" s="57">
        <v>3</v>
      </c>
      <c r="B22" s="79" t="s">
        <v>69</v>
      </c>
      <c r="C22" s="59">
        <v>6</v>
      </c>
      <c r="D22" s="59">
        <v>4</v>
      </c>
      <c r="E22" s="59">
        <v>4</v>
      </c>
      <c r="F22" s="59">
        <v>6</v>
      </c>
      <c r="G22" s="59">
        <v>6</v>
      </c>
      <c r="H22" s="59">
        <v>6</v>
      </c>
      <c r="I22" s="59">
        <v>5</v>
      </c>
      <c r="J22" s="59">
        <v>8</v>
      </c>
      <c r="K22" s="59">
        <v>6</v>
      </c>
      <c r="L22" s="60">
        <f t="shared" si="12"/>
        <v>51</v>
      </c>
      <c r="M22" s="59">
        <v>9</v>
      </c>
      <c r="N22" s="59">
        <v>4</v>
      </c>
      <c r="O22" s="59">
        <v>8</v>
      </c>
      <c r="P22" s="59">
        <v>6</v>
      </c>
      <c r="Q22" s="59">
        <v>7</v>
      </c>
      <c r="R22" s="59">
        <v>7</v>
      </c>
      <c r="S22" s="59">
        <v>8</v>
      </c>
      <c r="T22" s="59">
        <v>6</v>
      </c>
      <c r="U22" s="59">
        <v>8</v>
      </c>
      <c r="V22" s="60">
        <f t="shared" si="13"/>
        <v>63</v>
      </c>
      <c r="W22" s="63">
        <f t="shared" si="14"/>
        <v>114</v>
      </c>
      <c r="X22" s="25"/>
      <c r="Y22" s="25"/>
      <c r="Z22" s="65">
        <f t="shared" si="15"/>
        <v>114</v>
      </c>
      <c r="AA22" s="65">
        <f t="shared" si="16"/>
        <v>63</v>
      </c>
      <c r="AB22" s="65">
        <f t="shared" si="17"/>
        <v>42</v>
      </c>
      <c r="AC22" s="65">
        <f t="shared" si="18"/>
        <v>22</v>
      </c>
      <c r="AD22" s="65">
        <f t="shared" si="19"/>
        <v>8</v>
      </c>
      <c r="AE22" s="65">
        <f t="shared" si="20"/>
        <v>51</v>
      </c>
      <c r="AF22" s="65">
        <f t="shared" si="21"/>
        <v>37</v>
      </c>
      <c r="AG22" s="65">
        <f t="shared" si="22"/>
        <v>19</v>
      </c>
      <c r="AH22" s="65">
        <f t="shared" si="23"/>
        <v>6</v>
      </c>
    </row>
    <row r="23" spans="1:34" ht="12" customHeight="1">
      <c r="A23" s="57">
        <v>4</v>
      </c>
      <c r="B23" s="79" t="s">
        <v>70</v>
      </c>
      <c r="C23" s="59">
        <v>8</v>
      </c>
      <c r="D23" s="59">
        <v>4</v>
      </c>
      <c r="E23" s="59">
        <v>7</v>
      </c>
      <c r="F23" s="59">
        <v>8</v>
      </c>
      <c r="G23" s="59">
        <v>7</v>
      </c>
      <c r="H23" s="59">
        <v>5</v>
      </c>
      <c r="I23" s="59">
        <v>6</v>
      </c>
      <c r="J23" s="59">
        <v>6</v>
      </c>
      <c r="K23" s="59">
        <v>6</v>
      </c>
      <c r="L23" s="60">
        <f t="shared" si="12"/>
        <v>57</v>
      </c>
      <c r="M23" s="59">
        <v>8</v>
      </c>
      <c r="N23" s="59">
        <v>3</v>
      </c>
      <c r="O23" s="59">
        <v>9</v>
      </c>
      <c r="P23" s="59">
        <v>6</v>
      </c>
      <c r="Q23" s="59">
        <v>4</v>
      </c>
      <c r="R23" s="59">
        <v>5</v>
      </c>
      <c r="S23" s="59">
        <v>6</v>
      </c>
      <c r="T23" s="59">
        <v>4</v>
      </c>
      <c r="U23" s="59">
        <v>8</v>
      </c>
      <c r="V23" s="60">
        <f t="shared" si="13"/>
        <v>53</v>
      </c>
      <c r="W23" s="63">
        <f t="shared" si="14"/>
        <v>110</v>
      </c>
      <c r="X23" s="25"/>
      <c r="Y23" s="25"/>
      <c r="Z23" s="65">
        <f t="shared" si="15"/>
        <v>110</v>
      </c>
      <c r="AA23" s="65">
        <f t="shared" si="16"/>
        <v>53</v>
      </c>
      <c r="AB23" s="65">
        <f t="shared" si="17"/>
        <v>33</v>
      </c>
      <c r="AC23" s="65">
        <f t="shared" si="18"/>
        <v>18</v>
      </c>
      <c r="AD23" s="65">
        <f t="shared" si="19"/>
        <v>8</v>
      </c>
      <c r="AE23" s="65">
        <f t="shared" si="20"/>
        <v>57</v>
      </c>
      <c r="AF23" s="65">
        <f t="shared" si="21"/>
        <v>38</v>
      </c>
      <c r="AG23" s="65">
        <f t="shared" si="22"/>
        <v>18</v>
      </c>
      <c r="AH23" s="65">
        <f t="shared" si="23"/>
        <v>6</v>
      </c>
    </row>
    <row r="24" spans="1:34" ht="12" customHeight="1">
      <c r="A24" s="57">
        <v>5</v>
      </c>
      <c r="B24" s="79" t="s">
        <v>71</v>
      </c>
      <c r="C24" s="59">
        <v>8</v>
      </c>
      <c r="D24" s="59">
        <v>5</v>
      </c>
      <c r="E24" s="59">
        <v>5</v>
      </c>
      <c r="F24" s="59">
        <v>8</v>
      </c>
      <c r="G24" s="59">
        <v>6</v>
      </c>
      <c r="H24" s="59">
        <v>7</v>
      </c>
      <c r="I24" s="59">
        <v>4</v>
      </c>
      <c r="J24" s="59">
        <v>5</v>
      </c>
      <c r="K24" s="59">
        <v>10</v>
      </c>
      <c r="L24" s="60">
        <f t="shared" si="12"/>
        <v>58</v>
      </c>
      <c r="M24" s="59">
        <v>7</v>
      </c>
      <c r="N24" s="59">
        <v>6</v>
      </c>
      <c r="O24" s="59">
        <v>7</v>
      </c>
      <c r="P24" s="59">
        <v>7</v>
      </c>
      <c r="Q24" s="59">
        <v>3</v>
      </c>
      <c r="R24" s="59">
        <v>6</v>
      </c>
      <c r="S24" s="59">
        <v>4</v>
      </c>
      <c r="T24" s="59">
        <v>6</v>
      </c>
      <c r="U24" s="59">
        <v>6</v>
      </c>
      <c r="V24" s="60">
        <f t="shared" si="13"/>
        <v>52</v>
      </c>
      <c r="W24" s="63">
        <f t="shared" si="14"/>
        <v>110</v>
      </c>
      <c r="X24" s="25"/>
      <c r="Y24" s="25"/>
      <c r="Z24" s="65">
        <f t="shared" si="15"/>
        <v>110</v>
      </c>
      <c r="AA24" s="65">
        <f t="shared" si="16"/>
        <v>52</v>
      </c>
      <c r="AB24" s="65">
        <f t="shared" si="17"/>
        <v>32</v>
      </c>
      <c r="AC24" s="65">
        <f t="shared" si="18"/>
        <v>16</v>
      </c>
      <c r="AD24" s="65">
        <f t="shared" si="19"/>
        <v>6</v>
      </c>
      <c r="AE24" s="65">
        <f t="shared" si="20"/>
        <v>58</v>
      </c>
      <c r="AF24" s="65">
        <f t="shared" si="21"/>
        <v>40</v>
      </c>
      <c r="AG24" s="65">
        <f t="shared" si="22"/>
        <v>19</v>
      </c>
      <c r="AH24" s="65">
        <f t="shared" si="23"/>
        <v>10</v>
      </c>
    </row>
    <row r="25" spans="1:34" ht="12" customHeight="1">
      <c r="A25" s="68"/>
      <c r="C25" s="42"/>
      <c r="D25" s="42"/>
      <c r="E25" s="42"/>
      <c r="F25" s="42"/>
      <c r="G25" s="42"/>
      <c r="H25" s="42"/>
      <c r="I25" s="42"/>
      <c r="J25" s="42"/>
      <c r="K25" s="42"/>
      <c r="L25" s="71">
        <f>(SUM(L20:L24))-(MAX(L20:L24))</f>
        <v>204</v>
      </c>
      <c r="M25" s="42"/>
      <c r="N25" s="42"/>
      <c r="O25" s="42"/>
      <c r="P25" s="42"/>
      <c r="Q25" s="42"/>
      <c r="R25" s="42"/>
      <c r="S25" s="42"/>
      <c r="T25" s="42"/>
      <c r="U25" s="42"/>
      <c r="V25" s="72"/>
      <c r="W25" s="73">
        <f>IF(COUNT(W20:W24)=5,(SUM(W20:W24))-(MAX(W20:W24)),(IF(COUNT(W20:W24)=4,SUM(W20:W24),IF(COUNTBLANK(W20:W24)&gt;0,SUM(W20:W24),"DQ"))))</f>
        <v>416</v>
      </c>
      <c r="X25" s="25" t="str">
        <f>A18</f>
        <v>DSHA</v>
      </c>
      <c r="Y25" s="74">
        <f>W25</f>
        <v>416</v>
      </c>
      <c r="Z25" s="75"/>
      <c r="AA25" s="75"/>
      <c r="AB25" s="75"/>
      <c r="AC25" s="75"/>
      <c r="AD25" s="75"/>
      <c r="AE25" s="75"/>
      <c r="AF25" s="75"/>
      <c r="AG25" s="75"/>
      <c r="AH25" s="75"/>
    </row>
    <row r="26" spans="1:34" ht="12" customHeight="1">
      <c r="A26" s="80" t="str">
        <f>'Team Alpha'!A4</f>
        <v>Edgerton</v>
      </c>
      <c r="B26" s="7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25"/>
      <c r="Y26" s="25"/>
      <c r="Z26" s="75"/>
      <c r="AA26" s="75"/>
      <c r="AB26" s="75"/>
      <c r="AC26" s="75"/>
      <c r="AD26" s="75"/>
      <c r="AE26" s="75"/>
      <c r="AF26" s="75"/>
      <c r="AG26" s="75"/>
      <c r="AH26" s="75"/>
    </row>
    <row r="27" spans="1:34" ht="12" customHeight="1">
      <c r="A27" s="81" t="s">
        <v>48</v>
      </c>
      <c r="B27" s="82"/>
      <c r="C27" s="54">
        <v>1</v>
      </c>
      <c r="D27" s="54">
        <v>2</v>
      </c>
      <c r="E27" s="54">
        <v>3</v>
      </c>
      <c r="F27" s="54">
        <v>4</v>
      </c>
      <c r="G27" s="54">
        <v>5</v>
      </c>
      <c r="H27" s="54">
        <v>6</v>
      </c>
      <c r="I27" s="54">
        <v>7</v>
      </c>
      <c r="J27" s="54">
        <v>8</v>
      </c>
      <c r="K27" s="54">
        <v>9</v>
      </c>
      <c r="L27" s="54" t="s">
        <v>49</v>
      </c>
      <c r="M27" s="54">
        <v>10</v>
      </c>
      <c r="N27" s="54">
        <v>11</v>
      </c>
      <c r="O27" s="54">
        <v>12</v>
      </c>
      <c r="P27" s="54">
        <v>13</v>
      </c>
      <c r="Q27" s="54">
        <v>14</v>
      </c>
      <c r="R27" s="54">
        <v>15</v>
      </c>
      <c r="S27" s="54">
        <v>16</v>
      </c>
      <c r="T27" s="54">
        <v>17</v>
      </c>
      <c r="U27" s="54">
        <v>18</v>
      </c>
      <c r="V27" s="55" t="s">
        <v>50</v>
      </c>
      <c r="W27" s="56" t="s">
        <v>51</v>
      </c>
      <c r="X27" s="25"/>
      <c r="Y27" s="25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4" ht="12" customHeight="1">
      <c r="A28" s="57">
        <v>1</v>
      </c>
      <c r="B28" s="83" t="s">
        <v>72</v>
      </c>
      <c r="C28" s="59">
        <v>6</v>
      </c>
      <c r="D28" s="59">
        <v>6</v>
      </c>
      <c r="E28" s="59">
        <v>7</v>
      </c>
      <c r="F28" s="59">
        <v>5</v>
      </c>
      <c r="G28" s="59">
        <v>4</v>
      </c>
      <c r="H28" s="59">
        <v>6</v>
      </c>
      <c r="I28" s="59">
        <v>4</v>
      </c>
      <c r="J28" s="59">
        <v>6</v>
      </c>
      <c r="K28" s="59">
        <v>7</v>
      </c>
      <c r="L28" s="60">
        <f t="shared" ref="L28:L32" si="24">IF(COUNTBLANK(C28:K28)&gt;0,"",SUM(C28:K28))</f>
        <v>51</v>
      </c>
      <c r="M28" s="59">
        <v>5</v>
      </c>
      <c r="N28" s="59">
        <v>7</v>
      </c>
      <c r="O28" s="59">
        <v>5</v>
      </c>
      <c r="P28" s="59">
        <v>5</v>
      </c>
      <c r="Q28" s="59">
        <v>5</v>
      </c>
      <c r="R28" s="59">
        <v>7</v>
      </c>
      <c r="S28" s="59">
        <v>6</v>
      </c>
      <c r="T28" s="59">
        <v>3</v>
      </c>
      <c r="U28" s="59">
        <v>12</v>
      </c>
      <c r="V28" s="60">
        <f t="shared" ref="V28:V32" si="25">IF(COUNTBLANK(M28:U28)&gt;0,"",SUM(M28:U28))</f>
        <v>55</v>
      </c>
      <c r="W28" s="63">
        <f t="shared" ref="W28:W32" si="26">IF(COUNT(L28,V28)&gt;0,SUM(L28,V28),0)</f>
        <v>106</v>
      </c>
      <c r="X28" s="25"/>
      <c r="Y28" s="25"/>
      <c r="Z28" s="65">
        <f t="shared" ref="Z28:Z32" si="27">W28</f>
        <v>106</v>
      </c>
      <c r="AA28" s="65">
        <f t="shared" ref="AA28:AA32" si="28">V28</f>
        <v>55</v>
      </c>
      <c r="AB28" s="65">
        <f t="shared" ref="AB28:AB32" si="29">SUM(P28:U28)</f>
        <v>38</v>
      </c>
      <c r="AC28" s="65">
        <f t="shared" ref="AC28:AC32" si="30">SUM(S28:U28)</f>
        <v>21</v>
      </c>
      <c r="AD28" s="65">
        <f t="shared" ref="AD28:AD32" si="31">U28</f>
        <v>12</v>
      </c>
      <c r="AE28" s="65">
        <f t="shared" ref="AE28:AE32" si="32">L28</f>
        <v>51</v>
      </c>
      <c r="AF28" s="65">
        <f t="shared" ref="AF28:AF32" si="33">SUM(F28:K28)</f>
        <v>32</v>
      </c>
      <c r="AG28" s="65">
        <f t="shared" ref="AG28:AG32" si="34">SUM(I28:K28)</f>
        <v>17</v>
      </c>
      <c r="AH28" s="65">
        <f t="shared" ref="AH28:AH32" si="35">K28</f>
        <v>7</v>
      </c>
    </row>
    <row r="29" spans="1:34" ht="12" customHeight="1">
      <c r="A29" s="57">
        <v>2</v>
      </c>
      <c r="B29" s="84" t="s">
        <v>73</v>
      </c>
      <c r="C29" s="59">
        <v>6</v>
      </c>
      <c r="D29" s="59">
        <v>4</v>
      </c>
      <c r="E29" s="59">
        <v>7</v>
      </c>
      <c r="F29" s="59">
        <v>7</v>
      </c>
      <c r="G29" s="59">
        <v>8</v>
      </c>
      <c r="H29" s="59">
        <v>5</v>
      </c>
      <c r="I29" s="59">
        <v>4</v>
      </c>
      <c r="J29" s="59">
        <v>7</v>
      </c>
      <c r="K29" s="59">
        <v>5</v>
      </c>
      <c r="L29" s="60">
        <f t="shared" si="24"/>
        <v>53</v>
      </c>
      <c r="M29" s="59">
        <v>6</v>
      </c>
      <c r="N29" s="59">
        <v>4</v>
      </c>
      <c r="O29" s="59">
        <v>6</v>
      </c>
      <c r="P29" s="59">
        <v>6</v>
      </c>
      <c r="Q29" s="59">
        <v>5</v>
      </c>
      <c r="R29" s="59">
        <v>10</v>
      </c>
      <c r="S29" s="59">
        <v>5</v>
      </c>
      <c r="T29" s="59">
        <v>5</v>
      </c>
      <c r="U29" s="59">
        <v>8</v>
      </c>
      <c r="V29" s="60">
        <f t="shared" si="25"/>
        <v>55</v>
      </c>
      <c r="W29" s="63">
        <f t="shared" si="26"/>
        <v>108</v>
      </c>
      <c r="X29" s="25"/>
      <c r="Y29" s="25"/>
      <c r="Z29" s="65">
        <f t="shared" si="27"/>
        <v>108</v>
      </c>
      <c r="AA29" s="65">
        <f t="shared" si="28"/>
        <v>55</v>
      </c>
      <c r="AB29" s="65">
        <f t="shared" si="29"/>
        <v>39</v>
      </c>
      <c r="AC29" s="65">
        <f t="shared" si="30"/>
        <v>18</v>
      </c>
      <c r="AD29" s="65">
        <f t="shared" si="31"/>
        <v>8</v>
      </c>
      <c r="AE29" s="65">
        <f t="shared" si="32"/>
        <v>53</v>
      </c>
      <c r="AF29" s="65">
        <f t="shared" si="33"/>
        <v>36</v>
      </c>
      <c r="AG29" s="65">
        <f t="shared" si="34"/>
        <v>16</v>
      </c>
      <c r="AH29" s="65">
        <f t="shared" si="35"/>
        <v>5</v>
      </c>
    </row>
    <row r="30" spans="1:34" ht="12" customHeight="1">
      <c r="A30" s="57">
        <v>3</v>
      </c>
      <c r="B30" s="88" t="s">
        <v>78</v>
      </c>
      <c r="C30" s="59">
        <v>7</v>
      </c>
      <c r="D30" s="59">
        <v>6</v>
      </c>
      <c r="E30" s="59">
        <v>7</v>
      </c>
      <c r="F30" s="59">
        <v>9</v>
      </c>
      <c r="G30" s="59">
        <v>7</v>
      </c>
      <c r="H30" s="59">
        <v>7</v>
      </c>
      <c r="I30" s="59">
        <v>4</v>
      </c>
      <c r="J30" s="59">
        <v>7</v>
      </c>
      <c r="K30" s="59">
        <v>7</v>
      </c>
      <c r="L30" s="60">
        <f t="shared" si="24"/>
        <v>61</v>
      </c>
      <c r="M30" s="59">
        <v>8</v>
      </c>
      <c r="N30" s="59">
        <v>5</v>
      </c>
      <c r="O30" s="59">
        <v>7</v>
      </c>
      <c r="P30" s="59">
        <v>7</v>
      </c>
      <c r="Q30" s="59">
        <v>4</v>
      </c>
      <c r="R30" s="59">
        <v>4</v>
      </c>
      <c r="S30" s="59">
        <v>6</v>
      </c>
      <c r="T30" s="59">
        <v>5</v>
      </c>
      <c r="U30" s="59">
        <v>8</v>
      </c>
      <c r="V30" s="60">
        <f t="shared" si="25"/>
        <v>54</v>
      </c>
      <c r="W30" s="63">
        <f t="shared" si="26"/>
        <v>115</v>
      </c>
      <c r="X30" s="25"/>
      <c r="Y30" s="25"/>
      <c r="Z30" s="65">
        <f t="shared" si="27"/>
        <v>115</v>
      </c>
      <c r="AA30" s="65">
        <f t="shared" si="28"/>
        <v>54</v>
      </c>
      <c r="AB30" s="65">
        <f t="shared" si="29"/>
        <v>34</v>
      </c>
      <c r="AC30" s="65">
        <f t="shared" si="30"/>
        <v>19</v>
      </c>
      <c r="AD30" s="65">
        <f t="shared" si="31"/>
        <v>8</v>
      </c>
      <c r="AE30" s="65">
        <f t="shared" si="32"/>
        <v>61</v>
      </c>
      <c r="AF30" s="65">
        <f t="shared" si="33"/>
        <v>41</v>
      </c>
      <c r="AG30" s="65">
        <f t="shared" si="34"/>
        <v>18</v>
      </c>
      <c r="AH30" s="65">
        <f t="shared" si="35"/>
        <v>7</v>
      </c>
    </row>
    <row r="31" spans="1:34" ht="12" customHeight="1">
      <c r="A31" s="57">
        <v>4</v>
      </c>
      <c r="B31" s="88" t="s">
        <v>84</v>
      </c>
      <c r="C31" s="59">
        <v>6</v>
      </c>
      <c r="D31" s="59">
        <v>4</v>
      </c>
      <c r="E31" s="59">
        <v>6</v>
      </c>
      <c r="F31" s="59">
        <v>6</v>
      </c>
      <c r="G31" s="59">
        <v>6</v>
      </c>
      <c r="H31" s="59">
        <v>6</v>
      </c>
      <c r="I31" s="59">
        <v>5</v>
      </c>
      <c r="J31" s="59">
        <v>7</v>
      </c>
      <c r="K31" s="59">
        <v>6</v>
      </c>
      <c r="L31" s="60">
        <f t="shared" si="24"/>
        <v>52</v>
      </c>
      <c r="M31" s="59">
        <v>6</v>
      </c>
      <c r="N31" s="59">
        <v>6</v>
      </c>
      <c r="O31" s="59">
        <v>7</v>
      </c>
      <c r="P31" s="59">
        <v>6</v>
      </c>
      <c r="Q31" s="59">
        <v>5</v>
      </c>
      <c r="R31" s="59">
        <v>5</v>
      </c>
      <c r="S31" s="59">
        <v>6</v>
      </c>
      <c r="T31" s="59">
        <v>5</v>
      </c>
      <c r="U31" s="59">
        <v>5</v>
      </c>
      <c r="V31" s="60">
        <f t="shared" si="25"/>
        <v>51</v>
      </c>
      <c r="W31" s="63">
        <f t="shared" si="26"/>
        <v>103</v>
      </c>
      <c r="X31" s="25"/>
      <c r="Y31" s="25"/>
      <c r="Z31" s="65">
        <f t="shared" si="27"/>
        <v>103</v>
      </c>
      <c r="AA31" s="65">
        <f t="shared" si="28"/>
        <v>51</v>
      </c>
      <c r="AB31" s="65">
        <f t="shared" si="29"/>
        <v>32</v>
      </c>
      <c r="AC31" s="65">
        <f t="shared" si="30"/>
        <v>16</v>
      </c>
      <c r="AD31" s="65">
        <f t="shared" si="31"/>
        <v>5</v>
      </c>
      <c r="AE31" s="65">
        <f t="shared" si="32"/>
        <v>52</v>
      </c>
      <c r="AF31" s="65">
        <f t="shared" si="33"/>
        <v>36</v>
      </c>
      <c r="AG31" s="65">
        <f t="shared" si="34"/>
        <v>18</v>
      </c>
      <c r="AH31" s="65">
        <f t="shared" si="35"/>
        <v>6</v>
      </c>
    </row>
    <row r="32" spans="1:34" ht="12" customHeight="1">
      <c r="A32" s="57">
        <v>5</v>
      </c>
      <c r="B32" s="84" t="s">
        <v>91</v>
      </c>
      <c r="C32" s="59">
        <v>8</v>
      </c>
      <c r="D32" s="59">
        <v>7</v>
      </c>
      <c r="E32" s="59">
        <v>7</v>
      </c>
      <c r="F32" s="59">
        <v>7</v>
      </c>
      <c r="G32" s="59">
        <v>7</v>
      </c>
      <c r="H32" s="59">
        <v>9</v>
      </c>
      <c r="I32" s="59">
        <v>6</v>
      </c>
      <c r="J32" s="59">
        <v>6</v>
      </c>
      <c r="K32" s="59">
        <v>8</v>
      </c>
      <c r="L32" s="60">
        <f t="shared" si="24"/>
        <v>65</v>
      </c>
      <c r="M32" s="59">
        <v>7</v>
      </c>
      <c r="N32" s="59">
        <v>5</v>
      </c>
      <c r="O32" s="59">
        <v>6</v>
      </c>
      <c r="P32" s="59">
        <v>8</v>
      </c>
      <c r="Q32" s="59">
        <v>5</v>
      </c>
      <c r="R32" s="59">
        <v>7</v>
      </c>
      <c r="S32" s="59">
        <v>6</v>
      </c>
      <c r="T32" s="59">
        <v>4</v>
      </c>
      <c r="U32" s="59">
        <v>9</v>
      </c>
      <c r="V32" s="60">
        <f t="shared" si="25"/>
        <v>57</v>
      </c>
      <c r="W32" s="63">
        <f t="shared" si="26"/>
        <v>122</v>
      </c>
      <c r="X32" s="25"/>
      <c r="Y32" s="25"/>
      <c r="Z32" s="65">
        <f t="shared" si="27"/>
        <v>122</v>
      </c>
      <c r="AA32" s="65">
        <f t="shared" si="28"/>
        <v>57</v>
      </c>
      <c r="AB32" s="65">
        <f t="shared" si="29"/>
        <v>39</v>
      </c>
      <c r="AC32" s="65">
        <f t="shared" si="30"/>
        <v>19</v>
      </c>
      <c r="AD32" s="65">
        <f t="shared" si="31"/>
        <v>9</v>
      </c>
      <c r="AE32" s="65">
        <f t="shared" si="32"/>
        <v>65</v>
      </c>
      <c r="AF32" s="65">
        <f t="shared" si="33"/>
        <v>43</v>
      </c>
      <c r="AG32" s="65">
        <f t="shared" si="34"/>
        <v>20</v>
      </c>
      <c r="AH32" s="65">
        <f t="shared" si="35"/>
        <v>8</v>
      </c>
    </row>
    <row r="33" spans="1:34" ht="12" customHeight="1">
      <c r="A33" s="68"/>
      <c r="B33" s="69"/>
      <c r="C33" s="42"/>
      <c r="D33" s="42"/>
      <c r="E33" s="42"/>
      <c r="F33" s="42"/>
      <c r="G33" s="42"/>
      <c r="H33" s="42"/>
      <c r="I33" s="42"/>
      <c r="J33" s="42"/>
      <c r="K33" s="42"/>
      <c r="L33" s="71">
        <f>(SUM(L28:L32))-(MAX(L28:L32))</f>
        <v>217</v>
      </c>
      <c r="M33" s="42"/>
      <c r="N33" s="42"/>
      <c r="O33" s="42"/>
      <c r="P33" s="42"/>
      <c r="Q33" s="42"/>
      <c r="R33" s="42"/>
      <c r="S33" s="42"/>
      <c r="T33" s="42"/>
      <c r="U33" s="42"/>
      <c r="V33" s="72"/>
      <c r="W33" s="73">
        <f>IF(COUNT(W28:W32)=5,(SUM(W28:W32))-(MAX(W28:W32)),(IF(COUNT(W28:W32)=4,SUM(W28:W32),IF(COUNTBLANK(W28:W32)&gt;0,SUM(W28:W32),"DQ"))))</f>
        <v>432</v>
      </c>
      <c r="X33" s="25" t="str">
        <f>A26</f>
        <v>Edgerton</v>
      </c>
      <c r="Y33" s="74">
        <f>W33</f>
        <v>432</v>
      </c>
      <c r="Z33" s="75"/>
      <c r="AA33" s="75"/>
      <c r="AB33" s="75"/>
      <c r="AC33" s="75"/>
      <c r="AD33" s="75"/>
      <c r="AE33" s="75"/>
      <c r="AF33" s="75"/>
      <c r="AG33" s="75"/>
      <c r="AH33" s="75"/>
    </row>
    <row r="34" spans="1:34" ht="12" customHeight="1">
      <c r="A34" s="96" t="str">
        <f>'Team Alpha'!A5</f>
        <v>Franklin</v>
      </c>
      <c r="B34" s="77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25"/>
      <c r="Y34" s="2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1:34" ht="12" customHeight="1">
      <c r="A35" s="78" t="s">
        <v>48</v>
      </c>
      <c r="B35" s="53"/>
      <c r="C35" s="54">
        <v>1</v>
      </c>
      <c r="D35" s="54">
        <v>2</v>
      </c>
      <c r="E35" s="54">
        <v>3</v>
      </c>
      <c r="F35" s="54">
        <v>4</v>
      </c>
      <c r="G35" s="54">
        <v>5</v>
      </c>
      <c r="H35" s="54">
        <v>6</v>
      </c>
      <c r="I35" s="54">
        <v>7</v>
      </c>
      <c r="J35" s="54">
        <v>8</v>
      </c>
      <c r="K35" s="54">
        <v>9</v>
      </c>
      <c r="L35" s="54" t="s">
        <v>49</v>
      </c>
      <c r="M35" s="54">
        <v>10</v>
      </c>
      <c r="N35" s="54">
        <v>11</v>
      </c>
      <c r="O35" s="54">
        <v>12</v>
      </c>
      <c r="P35" s="54">
        <v>13</v>
      </c>
      <c r="Q35" s="54">
        <v>14</v>
      </c>
      <c r="R35" s="54">
        <v>15</v>
      </c>
      <c r="S35" s="54">
        <v>16</v>
      </c>
      <c r="T35" s="54">
        <v>17</v>
      </c>
      <c r="U35" s="54">
        <v>18</v>
      </c>
      <c r="V35" s="55" t="s">
        <v>50</v>
      </c>
      <c r="W35" s="56" t="s">
        <v>51</v>
      </c>
      <c r="X35" s="25"/>
      <c r="Y35" s="25"/>
      <c r="Z35" s="75"/>
      <c r="AA35" s="75"/>
      <c r="AB35" s="75"/>
      <c r="AC35" s="75"/>
      <c r="AD35" s="75"/>
      <c r="AE35" s="75"/>
      <c r="AF35" s="75"/>
      <c r="AG35" s="75"/>
      <c r="AH35" s="75"/>
    </row>
    <row r="36" spans="1:34" ht="12" customHeight="1">
      <c r="A36" s="57">
        <v>1</v>
      </c>
      <c r="B36" s="83" t="s">
        <v>133</v>
      </c>
      <c r="C36" s="59">
        <v>5</v>
      </c>
      <c r="D36" s="59">
        <v>4</v>
      </c>
      <c r="E36" s="59">
        <v>5</v>
      </c>
      <c r="F36" s="59">
        <v>5</v>
      </c>
      <c r="G36" s="59">
        <v>4</v>
      </c>
      <c r="H36" s="59">
        <v>4</v>
      </c>
      <c r="I36" s="59">
        <v>3</v>
      </c>
      <c r="J36" s="59">
        <v>5</v>
      </c>
      <c r="K36" s="59">
        <v>6</v>
      </c>
      <c r="L36" s="60">
        <f t="shared" ref="L36:L40" si="36">IF(COUNTBLANK(C36:K36)&gt;0,"",SUM(C36:K36))</f>
        <v>41</v>
      </c>
      <c r="M36" s="59">
        <v>5</v>
      </c>
      <c r="N36" s="59">
        <v>5</v>
      </c>
      <c r="O36" s="59">
        <v>4</v>
      </c>
      <c r="P36" s="59">
        <v>4</v>
      </c>
      <c r="Q36" s="59">
        <v>4</v>
      </c>
      <c r="R36" s="59">
        <v>4</v>
      </c>
      <c r="S36" s="59">
        <v>5</v>
      </c>
      <c r="T36" s="59">
        <v>5</v>
      </c>
      <c r="U36" s="59">
        <v>5</v>
      </c>
      <c r="V36" s="60">
        <f t="shared" ref="V36:V40" si="37">IF(COUNTBLANK(M36:U36)&gt;0,"",SUM(M36:U36))</f>
        <v>41</v>
      </c>
      <c r="W36" s="63">
        <f t="shared" ref="W36:W40" si="38">IF(COUNT(L36,V36)&gt;0,SUM(L36,V36),0)</f>
        <v>82</v>
      </c>
      <c r="X36" s="25"/>
      <c r="Y36" s="25"/>
      <c r="Z36" s="65">
        <f t="shared" ref="Z36:Z40" si="39">W36</f>
        <v>82</v>
      </c>
      <c r="AA36" s="65">
        <f t="shared" ref="AA36:AA40" si="40">V36</f>
        <v>41</v>
      </c>
      <c r="AB36" s="65">
        <f t="shared" ref="AB36:AB40" si="41">SUM(P36:U36)</f>
        <v>27</v>
      </c>
      <c r="AC36" s="65">
        <f t="shared" ref="AC36:AC40" si="42">SUM(S36:U36)</f>
        <v>15</v>
      </c>
      <c r="AD36" s="65">
        <f t="shared" ref="AD36:AD40" si="43">U36</f>
        <v>5</v>
      </c>
      <c r="AE36" s="65">
        <f t="shared" ref="AE36:AE40" si="44">L36</f>
        <v>41</v>
      </c>
      <c r="AF36" s="65">
        <f t="shared" ref="AF36:AF40" si="45">SUM(F36:K36)</f>
        <v>27</v>
      </c>
      <c r="AG36" s="65">
        <f t="shared" ref="AG36:AG40" si="46">SUM(I36:K36)</f>
        <v>14</v>
      </c>
      <c r="AH36" s="65">
        <f t="shared" ref="AH36:AH40" si="47">K36</f>
        <v>6</v>
      </c>
    </row>
    <row r="37" spans="1:34" ht="12" customHeight="1">
      <c r="A37" s="57">
        <v>2</v>
      </c>
      <c r="B37" s="84" t="s">
        <v>175</v>
      </c>
      <c r="C37" s="59">
        <v>6</v>
      </c>
      <c r="D37" s="59">
        <v>4</v>
      </c>
      <c r="E37" s="59">
        <v>5</v>
      </c>
      <c r="F37" s="59">
        <v>4</v>
      </c>
      <c r="G37" s="59">
        <v>5</v>
      </c>
      <c r="H37" s="59">
        <v>6</v>
      </c>
      <c r="I37" s="59">
        <v>4</v>
      </c>
      <c r="J37" s="59">
        <v>6</v>
      </c>
      <c r="K37" s="59">
        <v>9</v>
      </c>
      <c r="L37" s="60">
        <f t="shared" si="36"/>
        <v>49</v>
      </c>
      <c r="M37" s="59">
        <v>7</v>
      </c>
      <c r="N37" s="59">
        <v>4</v>
      </c>
      <c r="O37" s="59">
        <v>5</v>
      </c>
      <c r="P37" s="59">
        <v>6</v>
      </c>
      <c r="Q37" s="59">
        <v>5</v>
      </c>
      <c r="R37" s="59">
        <v>6</v>
      </c>
      <c r="S37" s="59">
        <v>5</v>
      </c>
      <c r="T37" s="59">
        <v>6</v>
      </c>
      <c r="U37" s="59">
        <v>5</v>
      </c>
      <c r="V37" s="60">
        <f t="shared" si="37"/>
        <v>49</v>
      </c>
      <c r="W37" s="63">
        <f t="shared" si="38"/>
        <v>98</v>
      </c>
      <c r="X37" s="25"/>
      <c r="Y37" s="25"/>
      <c r="Z37" s="65">
        <f t="shared" si="39"/>
        <v>98</v>
      </c>
      <c r="AA37" s="65">
        <f t="shared" si="40"/>
        <v>49</v>
      </c>
      <c r="AB37" s="65">
        <f t="shared" si="41"/>
        <v>33</v>
      </c>
      <c r="AC37" s="65">
        <f t="shared" si="42"/>
        <v>16</v>
      </c>
      <c r="AD37" s="65">
        <f t="shared" si="43"/>
        <v>5</v>
      </c>
      <c r="AE37" s="65">
        <f t="shared" si="44"/>
        <v>49</v>
      </c>
      <c r="AF37" s="65">
        <f t="shared" si="45"/>
        <v>34</v>
      </c>
      <c r="AG37" s="65">
        <f t="shared" si="46"/>
        <v>19</v>
      </c>
      <c r="AH37" s="65">
        <f t="shared" si="47"/>
        <v>9</v>
      </c>
    </row>
    <row r="38" spans="1:34" ht="12" customHeight="1">
      <c r="A38" s="57">
        <v>3</v>
      </c>
      <c r="B38" s="84" t="s">
        <v>192</v>
      </c>
      <c r="C38" s="59">
        <v>7</v>
      </c>
      <c r="D38" s="59">
        <v>3</v>
      </c>
      <c r="E38" s="59">
        <v>6</v>
      </c>
      <c r="F38" s="59">
        <v>6</v>
      </c>
      <c r="G38" s="59">
        <v>6</v>
      </c>
      <c r="H38" s="59">
        <v>6</v>
      </c>
      <c r="I38" s="59">
        <v>4</v>
      </c>
      <c r="J38" s="59">
        <v>4</v>
      </c>
      <c r="K38" s="59">
        <v>5</v>
      </c>
      <c r="L38" s="60">
        <f t="shared" si="36"/>
        <v>47</v>
      </c>
      <c r="M38" s="59">
        <v>5</v>
      </c>
      <c r="N38" s="59">
        <v>4</v>
      </c>
      <c r="O38" s="59">
        <v>7</v>
      </c>
      <c r="P38" s="59">
        <v>4</v>
      </c>
      <c r="Q38" s="59">
        <v>6</v>
      </c>
      <c r="R38" s="59">
        <v>6</v>
      </c>
      <c r="S38" s="59">
        <v>6</v>
      </c>
      <c r="T38" s="59">
        <v>4</v>
      </c>
      <c r="U38" s="59">
        <v>5</v>
      </c>
      <c r="V38" s="60">
        <f t="shared" si="37"/>
        <v>47</v>
      </c>
      <c r="W38" s="63">
        <f t="shared" si="38"/>
        <v>94</v>
      </c>
      <c r="X38" s="25"/>
      <c r="Y38" s="25"/>
      <c r="Z38" s="65">
        <f t="shared" si="39"/>
        <v>94</v>
      </c>
      <c r="AA38" s="65">
        <f t="shared" si="40"/>
        <v>47</v>
      </c>
      <c r="AB38" s="65">
        <f t="shared" si="41"/>
        <v>31</v>
      </c>
      <c r="AC38" s="65">
        <f t="shared" si="42"/>
        <v>15</v>
      </c>
      <c r="AD38" s="65">
        <f t="shared" si="43"/>
        <v>5</v>
      </c>
      <c r="AE38" s="65">
        <f t="shared" si="44"/>
        <v>47</v>
      </c>
      <c r="AF38" s="65">
        <f t="shared" si="45"/>
        <v>31</v>
      </c>
      <c r="AG38" s="65">
        <f t="shared" si="46"/>
        <v>13</v>
      </c>
      <c r="AH38" s="65">
        <f t="shared" si="47"/>
        <v>5</v>
      </c>
    </row>
    <row r="39" spans="1:34" ht="12" customHeight="1">
      <c r="A39" s="57">
        <v>4</v>
      </c>
      <c r="B39" s="84" t="s">
        <v>207</v>
      </c>
      <c r="C39" s="59">
        <v>7</v>
      </c>
      <c r="D39" s="59">
        <v>4</v>
      </c>
      <c r="E39" s="59">
        <v>4</v>
      </c>
      <c r="F39" s="59">
        <v>6</v>
      </c>
      <c r="G39" s="59">
        <v>6</v>
      </c>
      <c r="H39" s="59">
        <v>6</v>
      </c>
      <c r="I39" s="59">
        <v>6</v>
      </c>
      <c r="J39" s="59">
        <v>7</v>
      </c>
      <c r="K39" s="59">
        <v>6</v>
      </c>
      <c r="L39" s="60">
        <f t="shared" si="36"/>
        <v>52</v>
      </c>
      <c r="M39" s="59">
        <v>7</v>
      </c>
      <c r="N39" s="59">
        <v>4</v>
      </c>
      <c r="O39" s="59">
        <v>8</v>
      </c>
      <c r="P39" s="59">
        <v>6</v>
      </c>
      <c r="Q39" s="59">
        <v>6</v>
      </c>
      <c r="R39" s="59">
        <v>7</v>
      </c>
      <c r="S39" s="59">
        <v>4</v>
      </c>
      <c r="T39" s="59">
        <v>3</v>
      </c>
      <c r="U39" s="59">
        <v>5</v>
      </c>
      <c r="V39" s="60">
        <f t="shared" si="37"/>
        <v>50</v>
      </c>
      <c r="W39" s="63">
        <f t="shared" si="38"/>
        <v>102</v>
      </c>
      <c r="X39" s="25"/>
      <c r="Y39" s="25"/>
      <c r="Z39" s="65">
        <f t="shared" si="39"/>
        <v>102</v>
      </c>
      <c r="AA39" s="65">
        <f t="shared" si="40"/>
        <v>50</v>
      </c>
      <c r="AB39" s="65">
        <f t="shared" si="41"/>
        <v>31</v>
      </c>
      <c r="AC39" s="65">
        <f t="shared" si="42"/>
        <v>12</v>
      </c>
      <c r="AD39" s="65">
        <f t="shared" si="43"/>
        <v>5</v>
      </c>
      <c r="AE39" s="65">
        <f t="shared" si="44"/>
        <v>52</v>
      </c>
      <c r="AF39" s="65">
        <f t="shared" si="45"/>
        <v>37</v>
      </c>
      <c r="AG39" s="65">
        <f t="shared" si="46"/>
        <v>19</v>
      </c>
      <c r="AH39" s="65">
        <f t="shared" si="47"/>
        <v>6</v>
      </c>
    </row>
    <row r="40" spans="1:34" ht="12" customHeight="1">
      <c r="A40" s="57">
        <v>5</v>
      </c>
      <c r="B40" s="84" t="s">
        <v>217</v>
      </c>
      <c r="C40" s="59">
        <v>7</v>
      </c>
      <c r="D40" s="59">
        <v>4</v>
      </c>
      <c r="E40" s="59">
        <v>6</v>
      </c>
      <c r="F40" s="59">
        <v>6</v>
      </c>
      <c r="G40" s="59">
        <v>4</v>
      </c>
      <c r="H40" s="59">
        <v>6</v>
      </c>
      <c r="I40" s="59">
        <v>5</v>
      </c>
      <c r="J40" s="59">
        <v>5</v>
      </c>
      <c r="K40" s="59">
        <v>8</v>
      </c>
      <c r="L40" s="60">
        <f t="shared" si="36"/>
        <v>51</v>
      </c>
      <c r="M40" s="59">
        <v>8</v>
      </c>
      <c r="N40" s="59">
        <v>5</v>
      </c>
      <c r="O40" s="59">
        <v>7</v>
      </c>
      <c r="P40" s="59">
        <v>7</v>
      </c>
      <c r="Q40" s="59">
        <v>4</v>
      </c>
      <c r="R40" s="59">
        <v>5</v>
      </c>
      <c r="S40" s="59">
        <v>6</v>
      </c>
      <c r="T40" s="59">
        <v>4</v>
      </c>
      <c r="U40" s="59">
        <v>6</v>
      </c>
      <c r="V40" s="60">
        <f t="shared" si="37"/>
        <v>52</v>
      </c>
      <c r="W40" s="63">
        <f t="shared" si="38"/>
        <v>103</v>
      </c>
      <c r="X40" s="25"/>
      <c r="Y40" s="25"/>
      <c r="Z40" s="65">
        <f t="shared" si="39"/>
        <v>103</v>
      </c>
      <c r="AA40" s="65">
        <f t="shared" si="40"/>
        <v>52</v>
      </c>
      <c r="AB40" s="65">
        <f t="shared" si="41"/>
        <v>32</v>
      </c>
      <c r="AC40" s="65">
        <f t="shared" si="42"/>
        <v>16</v>
      </c>
      <c r="AD40" s="65">
        <f t="shared" si="43"/>
        <v>6</v>
      </c>
      <c r="AE40" s="65">
        <f t="shared" si="44"/>
        <v>51</v>
      </c>
      <c r="AF40" s="65">
        <f t="shared" si="45"/>
        <v>34</v>
      </c>
      <c r="AG40" s="65">
        <f t="shared" si="46"/>
        <v>18</v>
      </c>
      <c r="AH40" s="65">
        <f t="shared" si="47"/>
        <v>8</v>
      </c>
    </row>
    <row r="41" spans="1:34" ht="12" customHeight="1">
      <c r="A41" s="68"/>
      <c r="B41" s="69"/>
      <c r="C41" s="42"/>
      <c r="D41" s="42"/>
      <c r="E41" s="42"/>
      <c r="F41" s="42"/>
      <c r="G41" s="42"/>
      <c r="H41" s="42"/>
      <c r="I41" s="42"/>
      <c r="J41" s="42"/>
      <c r="K41" s="42"/>
      <c r="L41" s="71">
        <f>(SUM(L36:L40))-(MAX(L36:L40))</f>
        <v>188</v>
      </c>
      <c r="M41" s="42"/>
      <c r="N41" s="42"/>
      <c r="O41" s="42"/>
      <c r="P41" s="42"/>
      <c r="Q41" s="42"/>
      <c r="R41" s="42"/>
      <c r="S41" s="42"/>
      <c r="T41" s="42"/>
      <c r="U41" s="42"/>
      <c r="V41" s="72"/>
      <c r="W41" s="73">
        <f>IF(COUNT(W36:W40)=5,(SUM(W36:W40))-(MAX(W36:W40)),(IF(COUNT(W36:W40)=4,SUM(W36:W40),IF(COUNTBLANK(W36:W40)&gt;0,SUM(W36:W40),"DQ"))))</f>
        <v>376</v>
      </c>
      <c r="X41" s="25" t="str">
        <f>A34</f>
        <v>Franklin</v>
      </c>
      <c r="Y41" s="74">
        <f>W41</f>
        <v>376</v>
      </c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2" customHeight="1">
      <c r="A42" s="96" t="str">
        <f>'Team Alpha'!A6</f>
        <v>Janesville Craig</v>
      </c>
      <c r="B42" s="77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25"/>
      <c r="Y42" s="25"/>
      <c r="Z42" s="75"/>
      <c r="AA42" s="75"/>
      <c r="AB42" s="75"/>
      <c r="AC42" s="75"/>
      <c r="AD42" s="75"/>
      <c r="AE42" s="75"/>
      <c r="AF42" s="75"/>
      <c r="AG42" s="75"/>
      <c r="AH42" s="75"/>
    </row>
    <row r="43" spans="1:34" ht="12" customHeight="1">
      <c r="A43" s="78" t="s">
        <v>48</v>
      </c>
      <c r="B43" s="53"/>
      <c r="C43" s="54">
        <v>1</v>
      </c>
      <c r="D43" s="54">
        <v>2</v>
      </c>
      <c r="E43" s="54">
        <v>3</v>
      </c>
      <c r="F43" s="54">
        <v>4</v>
      </c>
      <c r="G43" s="54">
        <v>5</v>
      </c>
      <c r="H43" s="54">
        <v>6</v>
      </c>
      <c r="I43" s="54">
        <v>7</v>
      </c>
      <c r="J43" s="54">
        <v>8</v>
      </c>
      <c r="K43" s="54">
        <v>9</v>
      </c>
      <c r="L43" s="54" t="s">
        <v>49</v>
      </c>
      <c r="M43" s="54">
        <v>10</v>
      </c>
      <c r="N43" s="54">
        <v>11</v>
      </c>
      <c r="O43" s="54">
        <v>12</v>
      </c>
      <c r="P43" s="54">
        <v>13</v>
      </c>
      <c r="Q43" s="54">
        <v>14</v>
      </c>
      <c r="R43" s="54">
        <v>15</v>
      </c>
      <c r="S43" s="54">
        <v>16</v>
      </c>
      <c r="T43" s="54">
        <v>17</v>
      </c>
      <c r="U43" s="54">
        <v>18</v>
      </c>
      <c r="V43" s="55" t="s">
        <v>50</v>
      </c>
      <c r="W43" s="56" t="s">
        <v>51</v>
      </c>
      <c r="X43" s="25"/>
      <c r="Y43" s="2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2" customHeight="1">
      <c r="A44" s="57">
        <v>1</v>
      </c>
      <c r="B44" s="83" t="s">
        <v>227</v>
      </c>
      <c r="C44" s="59">
        <v>5</v>
      </c>
      <c r="D44" s="59">
        <v>4</v>
      </c>
      <c r="E44" s="59">
        <v>5</v>
      </c>
      <c r="F44" s="59">
        <v>6</v>
      </c>
      <c r="G44" s="59">
        <v>4</v>
      </c>
      <c r="H44" s="59">
        <v>5</v>
      </c>
      <c r="I44" s="59">
        <v>4</v>
      </c>
      <c r="J44" s="59">
        <v>6</v>
      </c>
      <c r="K44" s="59">
        <v>4</v>
      </c>
      <c r="L44" s="60">
        <f t="shared" ref="L44:L47" si="48">IF(COUNTBLANK(C44:K44)&gt;0,"",SUM(C44:K44))</f>
        <v>43</v>
      </c>
      <c r="M44" s="59">
        <v>5</v>
      </c>
      <c r="N44" s="59">
        <v>4</v>
      </c>
      <c r="O44" s="59">
        <v>4</v>
      </c>
      <c r="P44" s="59">
        <v>5</v>
      </c>
      <c r="Q44" s="59">
        <v>4</v>
      </c>
      <c r="R44" s="59">
        <v>4</v>
      </c>
      <c r="S44" s="59">
        <v>4</v>
      </c>
      <c r="T44" s="59">
        <v>4</v>
      </c>
      <c r="U44" s="59">
        <v>6</v>
      </c>
      <c r="V44" s="60">
        <f t="shared" ref="V44:V47" si="49">IF(COUNTBLANK(M44:U44)&gt;0,"",SUM(M44:U44))</f>
        <v>40</v>
      </c>
      <c r="W44" s="63">
        <f t="shared" ref="W44:W48" si="50">IF(COUNT(L44,V44)&gt;0,SUM(L44,V44),0)</f>
        <v>83</v>
      </c>
      <c r="X44" s="25"/>
      <c r="Y44" s="25"/>
      <c r="Z44" s="65">
        <f t="shared" ref="Z44:Z48" si="51">W44</f>
        <v>83</v>
      </c>
      <c r="AA44" s="65">
        <f t="shared" ref="AA44:AA48" si="52">V44</f>
        <v>40</v>
      </c>
      <c r="AB44" s="65">
        <f t="shared" ref="AB44:AB48" si="53">SUM(P44:U44)</f>
        <v>27</v>
      </c>
      <c r="AC44" s="65">
        <f t="shared" ref="AC44:AC48" si="54">SUM(S44:U44)</f>
        <v>14</v>
      </c>
      <c r="AD44" s="65">
        <f t="shared" ref="AD44:AD48" si="55">U44</f>
        <v>6</v>
      </c>
      <c r="AE44" s="65">
        <f t="shared" ref="AE44:AE48" si="56">L44</f>
        <v>43</v>
      </c>
      <c r="AF44" s="65">
        <f t="shared" ref="AF44:AF48" si="57">SUM(F44:K44)</f>
        <v>29</v>
      </c>
      <c r="AG44" s="65">
        <f t="shared" ref="AG44:AG48" si="58">SUM(I44:K44)</f>
        <v>14</v>
      </c>
      <c r="AH44" s="65">
        <f t="shared" ref="AH44:AH48" si="59">K44</f>
        <v>4</v>
      </c>
    </row>
    <row r="45" spans="1:34" ht="12" customHeight="1">
      <c r="A45" s="57">
        <v>2</v>
      </c>
      <c r="B45" s="84" t="s">
        <v>228</v>
      </c>
      <c r="C45" s="59">
        <v>7</v>
      </c>
      <c r="D45" s="59">
        <v>3</v>
      </c>
      <c r="E45" s="59">
        <v>5</v>
      </c>
      <c r="F45" s="59">
        <v>6</v>
      </c>
      <c r="G45" s="59">
        <v>6</v>
      </c>
      <c r="H45" s="59">
        <v>6</v>
      </c>
      <c r="I45" s="59">
        <v>4</v>
      </c>
      <c r="J45" s="59">
        <v>4</v>
      </c>
      <c r="K45" s="59">
        <v>6</v>
      </c>
      <c r="L45" s="60">
        <f t="shared" si="48"/>
        <v>47</v>
      </c>
      <c r="M45" s="59">
        <v>8</v>
      </c>
      <c r="N45" s="59">
        <v>4</v>
      </c>
      <c r="O45" s="59">
        <v>5</v>
      </c>
      <c r="P45" s="59">
        <v>8</v>
      </c>
      <c r="Q45" s="59">
        <v>4</v>
      </c>
      <c r="R45" s="59">
        <v>6</v>
      </c>
      <c r="S45" s="59">
        <v>4</v>
      </c>
      <c r="T45" s="59">
        <v>4</v>
      </c>
      <c r="U45" s="59">
        <v>7</v>
      </c>
      <c r="V45" s="60">
        <f t="shared" si="49"/>
        <v>50</v>
      </c>
      <c r="W45" s="63">
        <f t="shared" si="50"/>
        <v>97</v>
      </c>
      <c r="X45" s="25"/>
      <c r="Y45" s="25"/>
      <c r="Z45" s="65">
        <f t="shared" si="51"/>
        <v>97</v>
      </c>
      <c r="AA45" s="65">
        <f t="shared" si="52"/>
        <v>50</v>
      </c>
      <c r="AB45" s="65">
        <f t="shared" si="53"/>
        <v>33</v>
      </c>
      <c r="AC45" s="65">
        <f t="shared" si="54"/>
        <v>15</v>
      </c>
      <c r="AD45" s="65">
        <f t="shared" si="55"/>
        <v>7</v>
      </c>
      <c r="AE45" s="65">
        <f t="shared" si="56"/>
        <v>47</v>
      </c>
      <c r="AF45" s="65">
        <f t="shared" si="57"/>
        <v>32</v>
      </c>
      <c r="AG45" s="65">
        <f t="shared" si="58"/>
        <v>14</v>
      </c>
      <c r="AH45" s="65">
        <f t="shared" si="59"/>
        <v>6</v>
      </c>
    </row>
    <row r="46" spans="1:34" ht="12" customHeight="1">
      <c r="A46" s="57">
        <v>3</v>
      </c>
      <c r="B46" s="84" t="s">
        <v>229</v>
      </c>
      <c r="C46" s="59">
        <v>6</v>
      </c>
      <c r="D46" s="59">
        <v>5</v>
      </c>
      <c r="E46" s="59">
        <v>6</v>
      </c>
      <c r="F46" s="59">
        <v>8</v>
      </c>
      <c r="G46" s="59">
        <v>7</v>
      </c>
      <c r="H46" s="59">
        <v>7</v>
      </c>
      <c r="I46" s="59">
        <v>5</v>
      </c>
      <c r="J46" s="59">
        <v>6</v>
      </c>
      <c r="K46" s="59">
        <v>9</v>
      </c>
      <c r="L46" s="60">
        <f t="shared" si="48"/>
        <v>59</v>
      </c>
      <c r="M46" s="59">
        <v>5</v>
      </c>
      <c r="N46" s="59">
        <v>5</v>
      </c>
      <c r="O46" s="59">
        <v>8</v>
      </c>
      <c r="P46" s="59">
        <v>7</v>
      </c>
      <c r="Q46" s="59">
        <v>4</v>
      </c>
      <c r="R46" s="59">
        <v>5</v>
      </c>
      <c r="S46" s="59">
        <v>8</v>
      </c>
      <c r="T46" s="59">
        <v>4</v>
      </c>
      <c r="U46" s="59">
        <v>5</v>
      </c>
      <c r="V46" s="60">
        <f t="shared" si="49"/>
        <v>51</v>
      </c>
      <c r="W46" s="63">
        <f t="shared" si="50"/>
        <v>110</v>
      </c>
      <c r="X46" s="25"/>
      <c r="Y46" s="25"/>
      <c r="Z46" s="65">
        <f t="shared" si="51"/>
        <v>110</v>
      </c>
      <c r="AA46" s="65">
        <f t="shared" si="52"/>
        <v>51</v>
      </c>
      <c r="AB46" s="65">
        <f t="shared" si="53"/>
        <v>33</v>
      </c>
      <c r="AC46" s="65">
        <f t="shared" si="54"/>
        <v>17</v>
      </c>
      <c r="AD46" s="65">
        <f t="shared" si="55"/>
        <v>5</v>
      </c>
      <c r="AE46" s="65">
        <f t="shared" si="56"/>
        <v>59</v>
      </c>
      <c r="AF46" s="65">
        <f t="shared" si="57"/>
        <v>42</v>
      </c>
      <c r="AG46" s="65">
        <f t="shared" si="58"/>
        <v>20</v>
      </c>
      <c r="AH46" s="65">
        <f t="shared" si="59"/>
        <v>9</v>
      </c>
    </row>
    <row r="47" spans="1:34" ht="12" customHeight="1">
      <c r="A47" s="57">
        <v>4</v>
      </c>
      <c r="B47" s="84" t="s">
        <v>239</v>
      </c>
      <c r="C47" s="59">
        <v>6</v>
      </c>
      <c r="D47" s="59">
        <v>4</v>
      </c>
      <c r="E47" s="59">
        <v>5</v>
      </c>
      <c r="F47" s="59">
        <v>6</v>
      </c>
      <c r="G47" s="59">
        <v>5</v>
      </c>
      <c r="H47" s="59">
        <v>6</v>
      </c>
      <c r="I47" s="59">
        <v>4</v>
      </c>
      <c r="J47" s="59">
        <v>5</v>
      </c>
      <c r="K47" s="59">
        <v>6</v>
      </c>
      <c r="L47" s="60">
        <f t="shared" si="48"/>
        <v>47</v>
      </c>
      <c r="M47" s="59">
        <v>5</v>
      </c>
      <c r="N47" s="59">
        <v>5</v>
      </c>
      <c r="O47" s="59">
        <v>7</v>
      </c>
      <c r="P47" s="59">
        <v>7</v>
      </c>
      <c r="Q47" s="59">
        <v>4</v>
      </c>
      <c r="R47" s="59">
        <v>7</v>
      </c>
      <c r="S47" s="59">
        <v>5</v>
      </c>
      <c r="T47" s="59">
        <v>4</v>
      </c>
      <c r="U47" s="59">
        <v>6</v>
      </c>
      <c r="V47" s="60">
        <f t="shared" si="49"/>
        <v>50</v>
      </c>
      <c r="W47" s="63">
        <f t="shared" si="50"/>
        <v>97</v>
      </c>
      <c r="X47" s="25"/>
      <c r="Y47" s="25"/>
      <c r="Z47" s="65">
        <f t="shared" si="51"/>
        <v>97</v>
      </c>
      <c r="AA47" s="65">
        <f t="shared" si="52"/>
        <v>50</v>
      </c>
      <c r="AB47" s="65">
        <f t="shared" si="53"/>
        <v>33</v>
      </c>
      <c r="AC47" s="65">
        <f t="shared" si="54"/>
        <v>15</v>
      </c>
      <c r="AD47" s="65">
        <f t="shared" si="55"/>
        <v>6</v>
      </c>
      <c r="AE47" s="65">
        <f t="shared" si="56"/>
        <v>47</v>
      </c>
      <c r="AF47" s="65">
        <f t="shared" si="57"/>
        <v>32</v>
      </c>
      <c r="AG47" s="65">
        <f t="shared" si="58"/>
        <v>15</v>
      </c>
      <c r="AH47" s="65">
        <f t="shared" si="59"/>
        <v>6</v>
      </c>
    </row>
    <row r="48" spans="1:34" ht="12" customHeight="1">
      <c r="A48" s="57">
        <v>5</v>
      </c>
      <c r="B48" s="84"/>
      <c r="C48" s="59"/>
      <c r="D48" s="59"/>
      <c r="E48" s="59"/>
      <c r="F48" s="59"/>
      <c r="G48" s="59"/>
      <c r="H48" s="59"/>
      <c r="I48" s="59"/>
      <c r="J48" s="59"/>
      <c r="K48" s="59"/>
      <c r="L48" s="105">
        <v>0</v>
      </c>
      <c r="M48" s="59"/>
      <c r="N48" s="59"/>
      <c r="O48" s="59"/>
      <c r="P48" s="59"/>
      <c r="Q48" s="59"/>
      <c r="R48" s="59"/>
      <c r="S48" s="59"/>
      <c r="T48" s="59"/>
      <c r="U48" s="59"/>
      <c r="V48" s="105">
        <v>999</v>
      </c>
      <c r="W48" s="63">
        <f t="shared" si="50"/>
        <v>999</v>
      </c>
      <c r="X48" s="25"/>
      <c r="Y48" s="25"/>
      <c r="Z48" s="65">
        <f t="shared" si="51"/>
        <v>999</v>
      </c>
      <c r="AA48" s="65">
        <f t="shared" si="52"/>
        <v>999</v>
      </c>
      <c r="AB48" s="65">
        <f t="shared" si="53"/>
        <v>0</v>
      </c>
      <c r="AC48" s="65">
        <f t="shared" si="54"/>
        <v>0</v>
      </c>
      <c r="AD48" s="65">
        <f t="shared" si="55"/>
        <v>0</v>
      </c>
      <c r="AE48" s="65">
        <f t="shared" si="56"/>
        <v>0</v>
      </c>
      <c r="AF48" s="65">
        <f t="shared" si="57"/>
        <v>0</v>
      </c>
      <c r="AG48" s="65">
        <f t="shared" si="58"/>
        <v>0</v>
      </c>
      <c r="AH48" s="65">
        <f t="shared" si="59"/>
        <v>0</v>
      </c>
    </row>
    <row r="49" spans="1:34" ht="12" customHeight="1">
      <c r="A49" s="68"/>
      <c r="B49" s="108"/>
      <c r="C49" s="42"/>
      <c r="D49" s="42"/>
      <c r="E49" s="42"/>
      <c r="F49" s="42"/>
      <c r="G49" s="42"/>
      <c r="H49" s="42"/>
      <c r="I49" s="42"/>
      <c r="J49" s="42"/>
      <c r="K49" s="42"/>
      <c r="L49" s="71">
        <f>(SUM(L44:L48))-(MAX(L44:L48))</f>
        <v>137</v>
      </c>
      <c r="M49" s="42"/>
      <c r="N49" s="42"/>
      <c r="O49" s="42"/>
      <c r="P49" s="42"/>
      <c r="Q49" s="42"/>
      <c r="R49" s="42"/>
      <c r="S49" s="42"/>
      <c r="T49" s="42"/>
      <c r="U49" s="42"/>
      <c r="V49" s="72"/>
      <c r="W49" s="73">
        <f>IF(COUNT(W44:W48)=5,(SUM(W44:W48))-(MAX(W44:W48)),(IF(COUNT(W44:W48)=4,SUM(W44:W48),IF(COUNTBLANK(W44:W48)&gt;0,SUM(W44:W48),"DQ"))))</f>
        <v>387</v>
      </c>
      <c r="X49" s="25" t="str">
        <f>A42</f>
        <v>Janesville Craig</v>
      </c>
      <c r="Y49" s="74">
        <f>W49</f>
        <v>387</v>
      </c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ht="12" customHeight="1">
      <c r="A50" s="96" t="str">
        <f>'Team Alpha'!A7</f>
        <v>Janesville Parker</v>
      </c>
      <c r="B50" s="77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25"/>
      <c r="Y50" s="25"/>
      <c r="Z50" s="75"/>
      <c r="AA50" s="75"/>
      <c r="AB50" s="75"/>
      <c r="AC50" s="75"/>
      <c r="AD50" s="75"/>
      <c r="AE50" s="75"/>
      <c r="AF50" s="75"/>
      <c r="AG50" s="75"/>
      <c r="AH50" s="75"/>
    </row>
    <row r="51" spans="1:34" ht="12" customHeight="1">
      <c r="A51" s="78" t="s">
        <v>48</v>
      </c>
      <c r="B51" s="53"/>
      <c r="C51" s="54">
        <v>1</v>
      </c>
      <c r="D51" s="54">
        <v>2</v>
      </c>
      <c r="E51" s="54">
        <v>3</v>
      </c>
      <c r="F51" s="54">
        <v>4</v>
      </c>
      <c r="G51" s="54">
        <v>5</v>
      </c>
      <c r="H51" s="54">
        <v>6</v>
      </c>
      <c r="I51" s="54">
        <v>7</v>
      </c>
      <c r="J51" s="54">
        <v>8</v>
      </c>
      <c r="K51" s="54">
        <v>9</v>
      </c>
      <c r="L51" s="54" t="s">
        <v>49</v>
      </c>
      <c r="M51" s="54">
        <v>10</v>
      </c>
      <c r="N51" s="54">
        <v>11</v>
      </c>
      <c r="O51" s="54">
        <v>12</v>
      </c>
      <c r="P51" s="54">
        <v>13</v>
      </c>
      <c r="Q51" s="54">
        <v>14</v>
      </c>
      <c r="R51" s="54">
        <v>15</v>
      </c>
      <c r="S51" s="54">
        <v>16</v>
      </c>
      <c r="T51" s="54">
        <v>17</v>
      </c>
      <c r="U51" s="54">
        <v>18</v>
      </c>
      <c r="V51" s="55" t="s">
        <v>50</v>
      </c>
      <c r="W51" s="56" t="s">
        <v>51</v>
      </c>
      <c r="X51" s="25"/>
      <c r="Y51" s="25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 ht="12" customHeight="1">
      <c r="A52" s="57">
        <v>1</v>
      </c>
      <c r="B52" s="83" t="s">
        <v>240</v>
      </c>
      <c r="C52" s="59">
        <v>5</v>
      </c>
      <c r="D52" s="59">
        <v>3</v>
      </c>
      <c r="E52" s="59">
        <v>5</v>
      </c>
      <c r="F52" s="59">
        <v>6</v>
      </c>
      <c r="G52" s="59">
        <v>5</v>
      </c>
      <c r="H52" s="59">
        <v>6</v>
      </c>
      <c r="I52" s="59">
        <v>4</v>
      </c>
      <c r="J52" s="59">
        <v>5</v>
      </c>
      <c r="K52" s="59">
        <v>5</v>
      </c>
      <c r="L52" s="60">
        <f t="shared" ref="L52:L55" si="60">IF(COUNTBLANK(C52:K52)&gt;0,"",SUM(C52:K52))</f>
        <v>44</v>
      </c>
      <c r="M52" s="59">
        <v>6</v>
      </c>
      <c r="N52" s="59">
        <v>3</v>
      </c>
      <c r="O52" s="59">
        <v>6</v>
      </c>
      <c r="P52" s="59">
        <v>4</v>
      </c>
      <c r="Q52" s="59">
        <v>4</v>
      </c>
      <c r="R52" s="59">
        <v>7</v>
      </c>
      <c r="S52" s="59">
        <v>4</v>
      </c>
      <c r="T52" s="59">
        <v>4</v>
      </c>
      <c r="U52" s="59">
        <v>5</v>
      </c>
      <c r="V52" s="60">
        <f t="shared" ref="V52:V55" si="61">IF(COUNTBLANK(M52:U52)&gt;0,"",SUM(M52:U52))</f>
        <v>43</v>
      </c>
      <c r="W52" s="63">
        <f t="shared" ref="W52:W56" si="62">IF(COUNT(L52,V52)&gt;0,SUM(L52,V52),0)</f>
        <v>87</v>
      </c>
      <c r="X52" s="25"/>
      <c r="Y52" s="25"/>
      <c r="Z52" s="65">
        <f t="shared" ref="Z52:Z56" si="63">W52</f>
        <v>87</v>
      </c>
      <c r="AA52" s="65">
        <f t="shared" ref="AA52:AA56" si="64">V52</f>
        <v>43</v>
      </c>
      <c r="AB52" s="65">
        <f t="shared" ref="AB52:AB56" si="65">SUM(P52:U52)</f>
        <v>28</v>
      </c>
      <c r="AC52" s="65">
        <f t="shared" ref="AC52:AC56" si="66">SUM(S52:U52)</f>
        <v>13</v>
      </c>
      <c r="AD52" s="65">
        <f t="shared" ref="AD52:AD56" si="67">U52</f>
        <v>5</v>
      </c>
      <c r="AE52" s="65">
        <f t="shared" ref="AE52:AE56" si="68">L52</f>
        <v>44</v>
      </c>
      <c r="AF52" s="65">
        <f t="shared" ref="AF52:AF56" si="69">SUM(F52:K52)</f>
        <v>31</v>
      </c>
      <c r="AG52" s="65">
        <f t="shared" ref="AG52:AG56" si="70">SUM(I52:K52)</f>
        <v>14</v>
      </c>
      <c r="AH52" s="65">
        <f t="shared" ref="AH52:AH56" si="71">K52</f>
        <v>5</v>
      </c>
    </row>
    <row r="53" spans="1:34" ht="12" customHeight="1">
      <c r="A53" s="57">
        <v>2</v>
      </c>
      <c r="B53" s="88" t="s">
        <v>241</v>
      </c>
      <c r="C53" s="59">
        <v>6</v>
      </c>
      <c r="D53" s="59">
        <v>4</v>
      </c>
      <c r="E53" s="59">
        <v>5</v>
      </c>
      <c r="F53" s="59">
        <v>5</v>
      </c>
      <c r="G53" s="59">
        <v>4</v>
      </c>
      <c r="H53" s="59">
        <v>6</v>
      </c>
      <c r="I53" s="59">
        <v>5</v>
      </c>
      <c r="J53" s="59">
        <v>7</v>
      </c>
      <c r="K53" s="59">
        <v>5</v>
      </c>
      <c r="L53" s="60">
        <f t="shared" si="60"/>
        <v>47</v>
      </c>
      <c r="M53" s="59">
        <v>3</v>
      </c>
      <c r="N53" s="59">
        <v>3</v>
      </c>
      <c r="O53" s="59">
        <v>7</v>
      </c>
      <c r="P53" s="59">
        <v>6</v>
      </c>
      <c r="Q53" s="59">
        <v>5</v>
      </c>
      <c r="R53" s="59">
        <v>5</v>
      </c>
      <c r="S53" s="59">
        <v>4</v>
      </c>
      <c r="T53" s="59">
        <v>7</v>
      </c>
      <c r="U53" s="59">
        <v>7</v>
      </c>
      <c r="V53" s="60">
        <f t="shared" si="61"/>
        <v>47</v>
      </c>
      <c r="W53" s="63">
        <f t="shared" si="62"/>
        <v>94</v>
      </c>
      <c r="X53" s="25"/>
      <c r="Y53" s="25"/>
      <c r="Z53" s="65">
        <f t="shared" si="63"/>
        <v>94</v>
      </c>
      <c r="AA53" s="65">
        <f t="shared" si="64"/>
        <v>47</v>
      </c>
      <c r="AB53" s="65">
        <f t="shared" si="65"/>
        <v>34</v>
      </c>
      <c r="AC53" s="65">
        <f t="shared" si="66"/>
        <v>18</v>
      </c>
      <c r="AD53" s="65">
        <f t="shared" si="67"/>
        <v>7</v>
      </c>
      <c r="AE53" s="65">
        <f t="shared" si="68"/>
        <v>47</v>
      </c>
      <c r="AF53" s="65">
        <f t="shared" si="69"/>
        <v>32</v>
      </c>
      <c r="AG53" s="65">
        <f t="shared" si="70"/>
        <v>17</v>
      </c>
      <c r="AH53" s="65">
        <f t="shared" si="71"/>
        <v>5</v>
      </c>
    </row>
    <row r="54" spans="1:34" ht="12" customHeight="1">
      <c r="A54" s="57">
        <v>3</v>
      </c>
      <c r="B54" s="88" t="s">
        <v>242</v>
      </c>
      <c r="C54" s="59">
        <v>6</v>
      </c>
      <c r="D54" s="59">
        <v>4</v>
      </c>
      <c r="E54" s="59">
        <v>7</v>
      </c>
      <c r="F54" s="59">
        <v>8</v>
      </c>
      <c r="G54" s="59">
        <v>6</v>
      </c>
      <c r="H54" s="59">
        <v>4</v>
      </c>
      <c r="I54" s="59">
        <v>4</v>
      </c>
      <c r="J54" s="59">
        <v>4</v>
      </c>
      <c r="K54" s="59">
        <v>6</v>
      </c>
      <c r="L54" s="60">
        <f t="shared" si="60"/>
        <v>49</v>
      </c>
      <c r="M54" s="59">
        <v>6</v>
      </c>
      <c r="N54" s="59">
        <v>3</v>
      </c>
      <c r="O54" s="59">
        <v>5</v>
      </c>
      <c r="P54" s="59">
        <v>4</v>
      </c>
      <c r="Q54" s="59">
        <v>4</v>
      </c>
      <c r="R54" s="59">
        <v>5</v>
      </c>
      <c r="S54" s="59">
        <v>7</v>
      </c>
      <c r="T54" s="59">
        <v>4</v>
      </c>
      <c r="U54" s="59">
        <v>8</v>
      </c>
      <c r="V54" s="60">
        <f t="shared" si="61"/>
        <v>46</v>
      </c>
      <c r="W54" s="63">
        <f t="shared" si="62"/>
        <v>95</v>
      </c>
      <c r="X54" s="25"/>
      <c r="Y54" s="25"/>
      <c r="Z54" s="65">
        <f t="shared" si="63"/>
        <v>95</v>
      </c>
      <c r="AA54" s="65">
        <f t="shared" si="64"/>
        <v>46</v>
      </c>
      <c r="AB54" s="65">
        <f t="shared" si="65"/>
        <v>32</v>
      </c>
      <c r="AC54" s="65">
        <f t="shared" si="66"/>
        <v>19</v>
      </c>
      <c r="AD54" s="65">
        <f t="shared" si="67"/>
        <v>8</v>
      </c>
      <c r="AE54" s="65">
        <f t="shared" si="68"/>
        <v>49</v>
      </c>
      <c r="AF54" s="65">
        <f t="shared" si="69"/>
        <v>32</v>
      </c>
      <c r="AG54" s="65">
        <f t="shared" si="70"/>
        <v>14</v>
      </c>
      <c r="AH54" s="65">
        <f t="shared" si="71"/>
        <v>6</v>
      </c>
    </row>
    <row r="55" spans="1:34" ht="12" customHeight="1">
      <c r="A55" s="57">
        <v>4</v>
      </c>
      <c r="B55" s="84" t="s">
        <v>243</v>
      </c>
      <c r="C55" s="59">
        <v>7</v>
      </c>
      <c r="D55" s="59">
        <v>4</v>
      </c>
      <c r="E55" s="59">
        <v>7</v>
      </c>
      <c r="F55" s="59">
        <v>8</v>
      </c>
      <c r="G55" s="59">
        <v>5</v>
      </c>
      <c r="H55" s="59">
        <v>7</v>
      </c>
      <c r="I55" s="59">
        <v>4</v>
      </c>
      <c r="J55" s="59">
        <v>7</v>
      </c>
      <c r="K55" s="59">
        <v>6</v>
      </c>
      <c r="L55" s="60">
        <f t="shared" si="60"/>
        <v>55</v>
      </c>
      <c r="M55" s="59">
        <v>6</v>
      </c>
      <c r="N55" s="59">
        <v>4</v>
      </c>
      <c r="O55" s="59">
        <v>8</v>
      </c>
      <c r="P55" s="59">
        <v>8</v>
      </c>
      <c r="Q55" s="59">
        <v>4</v>
      </c>
      <c r="R55" s="59">
        <v>6</v>
      </c>
      <c r="S55" s="59">
        <v>5</v>
      </c>
      <c r="T55" s="59">
        <v>4</v>
      </c>
      <c r="U55" s="59">
        <v>7</v>
      </c>
      <c r="V55" s="60">
        <f t="shared" si="61"/>
        <v>52</v>
      </c>
      <c r="W55" s="63">
        <f t="shared" si="62"/>
        <v>107</v>
      </c>
      <c r="X55" s="25"/>
      <c r="Y55" s="25"/>
      <c r="Z55" s="65">
        <f t="shared" si="63"/>
        <v>107</v>
      </c>
      <c r="AA55" s="65">
        <f t="shared" si="64"/>
        <v>52</v>
      </c>
      <c r="AB55" s="65">
        <f t="shared" si="65"/>
        <v>34</v>
      </c>
      <c r="AC55" s="65">
        <f t="shared" si="66"/>
        <v>16</v>
      </c>
      <c r="AD55" s="65">
        <f t="shared" si="67"/>
        <v>7</v>
      </c>
      <c r="AE55" s="65">
        <f t="shared" si="68"/>
        <v>55</v>
      </c>
      <c r="AF55" s="65">
        <f t="shared" si="69"/>
        <v>37</v>
      </c>
      <c r="AG55" s="65">
        <f t="shared" si="70"/>
        <v>17</v>
      </c>
      <c r="AH55" s="65">
        <f t="shared" si="71"/>
        <v>6</v>
      </c>
    </row>
    <row r="56" spans="1:34" ht="12" customHeight="1">
      <c r="A56" s="57">
        <v>5</v>
      </c>
      <c r="B56" s="84" t="s">
        <v>244</v>
      </c>
      <c r="C56" s="59"/>
      <c r="D56" s="59"/>
      <c r="E56" s="59"/>
      <c r="F56" s="59"/>
      <c r="G56" s="59"/>
      <c r="H56" s="59"/>
      <c r="I56" s="59"/>
      <c r="J56" s="59"/>
      <c r="K56" s="59"/>
      <c r="L56" s="105">
        <v>99</v>
      </c>
      <c r="M56" s="59"/>
      <c r="N56" s="59"/>
      <c r="O56" s="59"/>
      <c r="P56" s="59"/>
      <c r="Q56" s="59"/>
      <c r="R56" s="59"/>
      <c r="S56" s="59"/>
      <c r="T56" s="59"/>
      <c r="U56" s="59"/>
      <c r="V56" s="105">
        <v>99</v>
      </c>
      <c r="W56" s="63">
        <f t="shared" si="62"/>
        <v>198</v>
      </c>
      <c r="X56" s="25"/>
      <c r="Y56" s="25"/>
      <c r="Z56" s="65">
        <f t="shared" si="63"/>
        <v>198</v>
      </c>
      <c r="AA56" s="65">
        <f t="shared" si="64"/>
        <v>99</v>
      </c>
      <c r="AB56" s="65">
        <f t="shared" si="65"/>
        <v>0</v>
      </c>
      <c r="AC56" s="65">
        <f t="shared" si="66"/>
        <v>0</v>
      </c>
      <c r="AD56" s="65">
        <f t="shared" si="67"/>
        <v>0</v>
      </c>
      <c r="AE56" s="65">
        <f t="shared" si="68"/>
        <v>99</v>
      </c>
      <c r="AF56" s="65">
        <f t="shared" si="69"/>
        <v>0</v>
      </c>
      <c r="AG56" s="65">
        <f t="shared" si="70"/>
        <v>0</v>
      </c>
      <c r="AH56" s="65">
        <f t="shared" si="71"/>
        <v>0</v>
      </c>
    </row>
    <row r="57" spans="1:34" ht="12" customHeight="1">
      <c r="A57" s="68"/>
      <c r="B57" s="69"/>
      <c r="C57" s="42"/>
      <c r="D57" s="42"/>
      <c r="E57" s="42"/>
      <c r="F57" s="42"/>
      <c r="G57" s="42"/>
      <c r="H57" s="42"/>
      <c r="I57" s="42"/>
      <c r="J57" s="42"/>
      <c r="K57" s="42"/>
      <c r="L57" s="71">
        <f>(SUM(L52:L56))-(MAX(L52:L56))</f>
        <v>195</v>
      </c>
      <c r="M57" s="42"/>
      <c r="N57" s="42"/>
      <c r="O57" s="42"/>
      <c r="P57" s="42"/>
      <c r="Q57" s="42"/>
      <c r="R57" s="42"/>
      <c r="S57" s="42"/>
      <c r="T57" s="42"/>
      <c r="U57" s="42"/>
      <c r="V57" s="72"/>
      <c r="W57" s="73">
        <f>IF(COUNT(W52:W56)=5,(SUM(W52:W56))-(MAX(W52:W56)),(IF(COUNT(W52:W56)=4,SUM(W52:W56),IF(COUNTBLANK(W52:W56)&gt;0,SUM(W52:W56),"DQ"))))</f>
        <v>383</v>
      </c>
      <c r="X57" s="25" t="str">
        <f>A50</f>
        <v>Janesville Parker</v>
      </c>
      <c r="Y57" s="74">
        <f>W57</f>
        <v>383</v>
      </c>
      <c r="Z57" s="75"/>
      <c r="AA57" s="75"/>
      <c r="AB57" s="75"/>
      <c r="AC57" s="75"/>
      <c r="AD57" s="75"/>
      <c r="AE57" s="75"/>
      <c r="AF57" s="75"/>
      <c r="AG57" s="75"/>
      <c r="AH57" s="75"/>
    </row>
    <row r="58" spans="1:34" ht="12" customHeight="1">
      <c r="A58" s="96" t="str">
        <f>'Team Alpha'!A8</f>
        <v>Lakeside Lutheran</v>
      </c>
      <c r="B58" s="77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25"/>
      <c r="Y58" s="25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 ht="12" customHeight="1">
      <c r="A59" s="78" t="s">
        <v>48</v>
      </c>
      <c r="B59" s="53"/>
      <c r="C59" s="54">
        <v>1</v>
      </c>
      <c r="D59" s="54">
        <v>2</v>
      </c>
      <c r="E59" s="54">
        <v>3</v>
      </c>
      <c r="F59" s="54">
        <v>4</v>
      </c>
      <c r="G59" s="54">
        <v>5</v>
      </c>
      <c r="H59" s="54">
        <v>6</v>
      </c>
      <c r="I59" s="54">
        <v>7</v>
      </c>
      <c r="J59" s="54">
        <v>8</v>
      </c>
      <c r="K59" s="54">
        <v>9</v>
      </c>
      <c r="L59" s="54" t="s">
        <v>49</v>
      </c>
      <c r="M59" s="54">
        <v>10</v>
      </c>
      <c r="N59" s="54">
        <v>11</v>
      </c>
      <c r="O59" s="54">
        <v>12</v>
      </c>
      <c r="P59" s="54">
        <v>13</v>
      </c>
      <c r="Q59" s="54">
        <v>14</v>
      </c>
      <c r="R59" s="54">
        <v>15</v>
      </c>
      <c r="S59" s="54">
        <v>16</v>
      </c>
      <c r="T59" s="54">
        <v>17</v>
      </c>
      <c r="U59" s="54">
        <v>18</v>
      </c>
      <c r="V59" s="55" t="s">
        <v>50</v>
      </c>
      <c r="W59" s="56" t="s">
        <v>51</v>
      </c>
      <c r="X59" s="25"/>
      <c r="Y59" s="25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 ht="12" customHeight="1">
      <c r="A60" s="57">
        <v>1</v>
      </c>
      <c r="B60" s="83" t="s">
        <v>245</v>
      </c>
      <c r="C60" s="59">
        <v>7</v>
      </c>
      <c r="D60" s="59">
        <v>3</v>
      </c>
      <c r="E60" s="59">
        <v>5</v>
      </c>
      <c r="F60" s="59">
        <v>6</v>
      </c>
      <c r="G60" s="59">
        <v>5</v>
      </c>
      <c r="H60" s="59">
        <v>4</v>
      </c>
      <c r="I60" s="59">
        <v>4</v>
      </c>
      <c r="J60" s="59">
        <v>4</v>
      </c>
      <c r="K60" s="59">
        <v>7</v>
      </c>
      <c r="L60" s="60">
        <f t="shared" ref="L60:L64" si="72">IF(COUNTBLANK(C60:K60)&gt;0,"",SUM(C60:K60))</f>
        <v>45</v>
      </c>
      <c r="M60" s="59">
        <v>6</v>
      </c>
      <c r="N60" s="59">
        <v>3</v>
      </c>
      <c r="O60" s="59">
        <v>6</v>
      </c>
      <c r="P60" s="59">
        <v>6</v>
      </c>
      <c r="Q60" s="59">
        <v>4</v>
      </c>
      <c r="R60" s="59">
        <v>5</v>
      </c>
      <c r="S60" s="59">
        <v>5</v>
      </c>
      <c r="T60" s="59">
        <v>4</v>
      </c>
      <c r="U60" s="59">
        <v>7</v>
      </c>
      <c r="V60" s="60">
        <f t="shared" ref="V60:V64" si="73">IF(COUNTBLANK(M60:U60)&gt;0,"",SUM(M60:U60))</f>
        <v>46</v>
      </c>
      <c r="W60" s="63">
        <f t="shared" ref="W60:W64" si="74">IF(COUNT(L60,V60)&gt;0,SUM(L60,V60),0)</f>
        <v>91</v>
      </c>
      <c r="X60" s="25"/>
      <c r="Y60" s="25"/>
      <c r="Z60" s="65">
        <f t="shared" ref="Z60:Z64" si="75">W60</f>
        <v>91</v>
      </c>
      <c r="AA60" s="65">
        <f t="shared" ref="AA60:AA64" si="76">V60</f>
        <v>46</v>
      </c>
      <c r="AB60" s="65">
        <f t="shared" ref="AB60:AB64" si="77">SUM(P60:U60)</f>
        <v>31</v>
      </c>
      <c r="AC60" s="65">
        <f t="shared" ref="AC60:AC64" si="78">SUM(S60:U60)</f>
        <v>16</v>
      </c>
      <c r="AD60" s="65">
        <f t="shared" ref="AD60:AD64" si="79">U60</f>
        <v>7</v>
      </c>
      <c r="AE60" s="65">
        <f t="shared" ref="AE60:AE64" si="80">L60</f>
        <v>45</v>
      </c>
      <c r="AF60" s="65">
        <f t="shared" ref="AF60:AF64" si="81">SUM(F60:K60)</f>
        <v>30</v>
      </c>
      <c r="AG60" s="65">
        <f t="shared" ref="AG60:AG64" si="82">SUM(I60:K60)</f>
        <v>15</v>
      </c>
      <c r="AH60" s="65">
        <f t="shared" ref="AH60:AH64" si="83">K60</f>
        <v>7</v>
      </c>
    </row>
    <row r="61" spans="1:34" ht="12" customHeight="1">
      <c r="A61" s="57">
        <v>2</v>
      </c>
      <c r="B61" s="84" t="s">
        <v>246</v>
      </c>
      <c r="C61" s="59">
        <v>6</v>
      </c>
      <c r="D61" s="59">
        <v>5</v>
      </c>
      <c r="E61" s="59">
        <v>7</v>
      </c>
      <c r="F61" s="59">
        <v>6</v>
      </c>
      <c r="G61" s="59">
        <v>4</v>
      </c>
      <c r="H61" s="59">
        <v>6</v>
      </c>
      <c r="I61" s="59">
        <v>5</v>
      </c>
      <c r="J61" s="59">
        <v>6</v>
      </c>
      <c r="K61" s="59">
        <v>8</v>
      </c>
      <c r="L61" s="60">
        <f t="shared" si="72"/>
        <v>53</v>
      </c>
      <c r="M61" s="59">
        <v>5</v>
      </c>
      <c r="N61" s="59">
        <v>4</v>
      </c>
      <c r="O61" s="59">
        <v>6</v>
      </c>
      <c r="P61" s="59">
        <v>7</v>
      </c>
      <c r="Q61" s="59">
        <v>4</v>
      </c>
      <c r="R61" s="59">
        <v>4</v>
      </c>
      <c r="S61" s="59">
        <v>7</v>
      </c>
      <c r="T61" s="59">
        <v>5</v>
      </c>
      <c r="U61" s="59">
        <v>10</v>
      </c>
      <c r="V61" s="60">
        <f t="shared" si="73"/>
        <v>52</v>
      </c>
      <c r="W61" s="63">
        <f t="shared" si="74"/>
        <v>105</v>
      </c>
      <c r="X61" s="25"/>
      <c r="Y61" s="25"/>
      <c r="Z61" s="65">
        <f t="shared" si="75"/>
        <v>105</v>
      </c>
      <c r="AA61" s="65">
        <f t="shared" si="76"/>
        <v>52</v>
      </c>
      <c r="AB61" s="65">
        <f t="shared" si="77"/>
        <v>37</v>
      </c>
      <c r="AC61" s="65">
        <f t="shared" si="78"/>
        <v>22</v>
      </c>
      <c r="AD61" s="65">
        <f t="shared" si="79"/>
        <v>10</v>
      </c>
      <c r="AE61" s="65">
        <f t="shared" si="80"/>
        <v>53</v>
      </c>
      <c r="AF61" s="65">
        <f t="shared" si="81"/>
        <v>35</v>
      </c>
      <c r="AG61" s="65">
        <f t="shared" si="82"/>
        <v>19</v>
      </c>
      <c r="AH61" s="65">
        <f t="shared" si="83"/>
        <v>8</v>
      </c>
    </row>
    <row r="62" spans="1:34" ht="12" customHeight="1">
      <c r="A62" s="57">
        <v>3</v>
      </c>
      <c r="B62" s="88" t="s">
        <v>247</v>
      </c>
      <c r="C62" s="59">
        <v>8</v>
      </c>
      <c r="D62" s="59">
        <v>4</v>
      </c>
      <c r="E62" s="59">
        <v>6</v>
      </c>
      <c r="F62" s="59">
        <v>7</v>
      </c>
      <c r="G62" s="59">
        <v>5</v>
      </c>
      <c r="H62" s="59">
        <v>5</v>
      </c>
      <c r="I62" s="59">
        <v>4</v>
      </c>
      <c r="J62" s="59">
        <v>5</v>
      </c>
      <c r="K62" s="59">
        <v>7</v>
      </c>
      <c r="L62" s="60">
        <f t="shared" si="72"/>
        <v>51</v>
      </c>
      <c r="M62" s="59">
        <v>6</v>
      </c>
      <c r="N62" s="59">
        <v>6</v>
      </c>
      <c r="O62" s="59">
        <v>8</v>
      </c>
      <c r="P62" s="59">
        <v>7</v>
      </c>
      <c r="Q62" s="59">
        <v>5</v>
      </c>
      <c r="R62" s="59">
        <v>8</v>
      </c>
      <c r="S62" s="59">
        <v>6</v>
      </c>
      <c r="T62" s="59">
        <v>7</v>
      </c>
      <c r="U62" s="59">
        <v>8</v>
      </c>
      <c r="V62" s="60">
        <f t="shared" si="73"/>
        <v>61</v>
      </c>
      <c r="W62" s="63">
        <f t="shared" si="74"/>
        <v>112</v>
      </c>
      <c r="X62" s="25"/>
      <c r="Y62" s="25"/>
      <c r="Z62" s="65">
        <f t="shared" si="75"/>
        <v>112</v>
      </c>
      <c r="AA62" s="65">
        <f t="shared" si="76"/>
        <v>61</v>
      </c>
      <c r="AB62" s="65">
        <f t="shared" si="77"/>
        <v>41</v>
      </c>
      <c r="AC62" s="65">
        <f t="shared" si="78"/>
        <v>21</v>
      </c>
      <c r="AD62" s="65">
        <f t="shared" si="79"/>
        <v>8</v>
      </c>
      <c r="AE62" s="65">
        <f t="shared" si="80"/>
        <v>51</v>
      </c>
      <c r="AF62" s="65">
        <f t="shared" si="81"/>
        <v>33</v>
      </c>
      <c r="AG62" s="65">
        <f t="shared" si="82"/>
        <v>16</v>
      </c>
      <c r="AH62" s="65">
        <f t="shared" si="83"/>
        <v>7</v>
      </c>
    </row>
    <row r="63" spans="1:34" ht="12" customHeight="1">
      <c r="A63" s="57">
        <v>4</v>
      </c>
      <c r="B63" s="88" t="s">
        <v>248</v>
      </c>
      <c r="C63" s="59">
        <v>10</v>
      </c>
      <c r="D63" s="59">
        <v>7</v>
      </c>
      <c r="E63" s="59">
        <v>7</v>
      </c>
      <c r="F63" s="59">
        <v>9</v>
      </c>
      <c r="G63" s="59">
        <v>6</v>
      </c>
      <c r="H63" s="59">
        <v>8</v>
      </c>
      <c r="I63" s="59">
        <v>9</v>
      </c>
      <c r="J63" s="59">
        <v>10</v>
      </c>
      <c r="K63" s="59">
        <v>9</v>
      </c>
      <c r="L63" s="60">
        <f t="shared" si="72"/>
        <v>75</v>
      </c>
      <c r="M63" s="59">
        <v>8</v>
      </c>
      <c r="N63" s="59">
        <v>6</v>
      </c>
      <c r="O63" s="59">
        <v>10</v>
      </c>
      <c r="P63" s="59">
        <v>6</v>
      </c>
      <c r="Q63" s="59">
        <v>9</v>
      </c>
      <c r="R63" s="59">
        <v>9</v>
      </c>
      <c r="S63" s="59">
        <v>7</v>
      </c>
      <c r="T63" s="59">
        <v>5</v>
      </c>
      <c r="U63" s="59">
        <v>10</v>
      </c>
      <c r="V63" s="60">
        <f t="shared" si="73"/>
        <v>70</v>
      </c>
      <c r="W63" s="63">
        <f t="shared" si="74"/>
        <v>145</v>
      </c>
      <c r="X63" s="25"/>
      <c r="Y63" s="25"/>
      <c r="Z63" s="65">
        <f t="shared" si="75"/>
        <v>145</v>
      </c>
      <c r="AA63" s="65">
        <f t="shared" si="76"/>
        <v>70</v>
      </c>
      <c r="AB63" s="65">
        <f t="shared" si="77"/>
        <v>46</v>
      </c>
      <c r="AC63" s="65">
        <f t="shared" si="78"/>
        <v>22</v>
      </c>
      <c r="AD63" s="65">
        <f t="shared" si="79"/>
        <v>10</v>
      </c>
      <c r="AE63" s="65">
        <f t="shared" si="80"/>
        <v>75</v>
      </c>
      <c r="AF63" s="65">
        <f t="shared" si="81"/>
        <v>51</v>
      </c>
      <c r="AG63" s="65">
        <f t="shared" si="82"/>
        <v>28</v>
      </c>
      <c r="AH63" s="65">
        <f t="shared" si="83"/>
        <v>9</v>
      </c>
    </row>
    <row r="64" spans="1:34" ht="12" customHeight="1">
      <c r="A64" s="57">
        <v>5</v>
      </c>
      <c r="B64" s="88" t="s">
        <v>249</v>
      </c>
      <c r="C64" s="59">
        <v>9</v>
      </c>
      <c r="D64" s="59">
        <v>4</v>
      </c>
      <c r="E64" s="59">
        <v>10</v>
      </c>
      <c r="F64" s="59">
        <v>10</v>
      </c>
      <c r="G64" s="59">
        <v>6</v>
      </c>
      <c r="H64" s="59">
        <v>9</v>
      </c>
      <c r="I64" s="59">
        <v>5</v>
      </c>
      <c r="J64" s="59">
        <v>8</v>
      </c>
      <c r="K64" s="59">
        <v>7</v>
      </c>
      <c r="L64" s="60">
        <f t="shared" si="72"/>
        <v>68</v>
      </c>
      <c r="M64" s="59">
        <v>8</v>
      </c>
      <c r="N64" s="59">
        <v>5</v>
      </c>
      <c r="O64" s="59">
        <v>9</v>
      </c>
      <c r="P64" s="59">
        <v>9</v>
      </c>
      <c r="Q64" s="59">
        <v>6</v>
      </c>
      <c r="R64" s="59">
        <v>8</v>
      </c>
      <c r="S64" s="59">
        <v>7</v>
      </c>
      <c r="T64" s="59">
        <v>8</v>
      </c>
      <c r="U64" s="59">
        <v>10</v>
      </c>
      <c r="V64" s="60">
        <f t="shared" si="73"/>
        <v>70</v>
      </c>
      <c r="W64" s="63">
        <f t="shared" si="74"/>
        <v>138</v>
      </c>
      <c r="X64" s="25"/>
      <c r="Y64" s="25"/>
      <c r="Z64" s="65">
        <f t="shared" si="75"/>
        <v>138</v>
      </c>
      <c r="AA64" s="65">
        <f t="shared" si="76"/>
        <v>70</v>
      </c>
      <c r="AB64" s="65">
        <f t="shared" si="77"/>
        <v>48</v>
      </c>
      <c r="AC64" s="65">
        <f t="shared" si="78"/>
        <v>25</v>
      </c>
      <c r="AD64" s="65">
        <f t="shared" si="79"/>
        <v>10</v>
      </c>
      <c r="AE64" s="65">
        <f t="shared" si="80"/>
        <v>68</v>
      </c>
      <c r="AF64" s="65">
        <f t="shared" si="81"/>
        <v>45</v>
      </c>
      <c r="AG64" s="65">
        <f t="shared" si="82"/>
        <v>20</v>
      </c>
      <c r="AH64" s="65">
        <f t="shared" si="83"/>
        <v>7</v>
      </c>
    </row>
    <row r="65" spans="1:34" ht="12" customHeight="1">
      <c r="A65" s="68"/>
      <c r="B65" s="69"/>
      <c r="C65" s="42"/>
      <c r="D65" s="42"/>
      <c r="E65" s="42"/>
      <c r="F65" s="42"/>
      <c r="G65" s="42"/>
      <c r="H65" s="42"/>
      <c r="I65" s="42"/>
      <c r="J65" s="42"/>
      <c r="K65" s="42"/>
      <c r="L65" s="71">
        <f>(SUM(L60:L64))-(MAX(L60:L64))</f>
        <v>217</v>
      </c>
      <c r="M65" s="42"/>
      <c r="N65" s="42"/>
      <c r="O65" s="42"/>
      <c r="P65" s="42"/>
      <c r="Q65" s="42"/>
      <c r="R65" s="42"/>
      <c r="S65" s="42"/>
      <c r="T65" s="42"/>
      <c r="U65" s="42"/>
      <c r="V65" s="72"/>
      <c r="W65" s="73">
        <f>IF(COUNT(W60:W64)=5,(SUM(W60:W64))-(MAX(W60:W64)),(IF(COUNT(W60:W64)=4,SUM(W60:W64),IF(COUNTBLANK(W60:W64)&gt;0,SUM(W60:W64),"DQ"))))</f>
        <v>446</v>
      </c>
      <c r="X65" s="25" t="str">
        <f>A58</f>
        <v>Lakeside Lutheran</v>
      </c>
      <c r="Y65" s="74">
        <f>W65</f>
        <v>446</v>
      </c>
      <c r="Z65" s="75"/>
      <c r="AA65" s="75"/>
      <c r="AB65" s="75"/>
      <c r="AC65" s="75"/>
      <c r="AD65" s="75"/>
      <c r="AE65" s="75"/>
      <c r="AF65" s="75"/>
      <c r="AG65" s="75"/>
      <c r="AH65" s="75"/>
    </row>
    <row r="66" spans="1:34" ht="12" customHeight="1">
      <c r="A66" s="96" t="str">
        <f>'Team Alpha'!A9</f>
        <v>Madison Edgewood</v>
      </c>
      <c r="B66" s="77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25"/>
      <c r="Y66" s="2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1:34" ht="12" customHeight="1">
      <c r="A67" s="78" t="s">
        <v>48</v>
      </c>
      <c r="B67" s="53"/>
      <c r="C67" s="54">
        <v>1</v>
      </c>
      <c r="D67" s="54">
        <v>2</v>
      </c>
      <c r="E67" s="54">
        <v>3</v>
      </c>
      <c r="F67" s="54">
        <v>4</v>
      </c>
      <c r="G67" s="54">
        <v>5</v>
      </c>
      <c r="H67" s="54">
        <v>6</v>
      </c>
      <c r="I67" s="54">
        <v>7</v>
      </c>
      <c r="J67" s="54">
        <v>8</v>
      </c>
      <c r="K67" s="54">
        <v>9</v>
      </c>
      <c r="L67" s="54" t="s">
        <v>49</v>
      </c>
      <c r="M67" s="54">
        <v>10</v>
      </c>
      <c r="N67" s="54">
        <v>11</v>
      </c>
      <c r="O67" s="54">
        <v>12</v>
      </c>
      <c r="P67" s="54">
        <v>13</v>
      </c>
      <c r="Q67" s="54">
        <v>14</v>
      </c>
      <c r="R67" s="54">
        <v>15</v>
      </c>
      <c r="S67" s="54">
        <v>16</v>
      </c>
      <c r="T67" s="54">
        <v>17</v>
      </c>
      <c r="U67" s="54">
        <v>18</v>
      </c>
      <c r="V67" s="55" t="s">
        <v>50</v>
      </c>
      <c r="W67" s="56" t="s">
        <v>51</v>
      </c>
      <c r="X67" s="25"/>
      <c r="Y67" s="2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1:34" ht="12" customHeight="1">
      <c r="A68" s="57">
        <v>1</v>
      </c>
      <c r="B68" s="79" t="s">
        <v>250</v>
      </c>
      <c r="C68" s="59">
        <v>6</v>
      </c>
      <c r="D68" s="59">
        <v>3</v>
      </c>
      <c r="E68" s="59">
        <v>5</v>
      </c>
      <c r="F68" s="59">
        <v>4</v>
      </c>
      <c r="G68" s="59">
        <v>4</v>
      </c>
      <c r="H68" s="59">
        <v>5</v>
      </c>
      <c r="I68" s="59">
        <v>3</v>
      </c>
      <c r="J68" s="59">
        <v>6</v>
      </c>
      <c r="K68" s="59">
        <v>6</v>
      </c>
      <c r="L68" s="60">
        <f t="shared" ref="L68:L72" si="84">IF(COUNTBLANK(C68:K68)&gt;0,"",SUM(C68:K68))</f>
        <v>42</v>
      </c>
      <c r="M68" s="59">
        <v>5</v>
      </c>
      <c r="N68" s="59">
        <v>3</v>
      </c>
      <c r="O68" s="59">
        <v>5</v>
      </c>
      <c r="P68" s="59">
        <v>4</v>
      </c>
      <c r="Q68" s="59">
        <v>3</v>
      </c>
      <c r="R68" s="59">
        <v>5</v>
      </c>
      <c r="S68" s="59">
        <v>5</v>
      </c>
      <c r="T68" s="59">
        <v>4</v>
      </c>
      <c r="U68" s="59">
        <v>6</v>
      </c>
      <c r="V68" s="60">
        <f t="shared" ref="V68:V72" si="85">IF(COUNTBLANK(M68:U68)&gt;0,"",SUM(M68:U68))</f>
        <v>40</v>
      </c>
      <c r="W68" s="63">
        <f t="shared" ref="W68:W72" si="86">IF(COUNT(L68,V68)&gt;0,SUM(L68,V68),0)</f>
        <v>82</v>
      </c>
      <c r="X68" s="25"/>
      <c r="Y68" s="25"/>
      <c r="Z68" s="65">
        <f t="shared" ref="Z68:Z72" si="87">W68</f>
        <v>82</v>
      </c>
      <c r="AA68" s="65">
        <f t="shared" ref="AA68:AA72" si="88">V68</f>
        <v>40</v>
      </c>
      <c r="AB68" s="65">
        <f t="shared" ref="AB68:AB72" si="89">SUM(P68:U68)</f>
        <v>27</v>
      </c>
      <c r="AC68" s="65">
        <f t="shared" ref="AC68:AC72" si="90">SUM(S68:U68)</f>
        <v>15</v>
      </c>
      <c r="AD68" s="65">
        <f t="shared" ref="AD68:AD72" si="91">U68</f>
        <v>6</v>
      </c>
      <c r="AE68" s="65">
        <f t="shared" ref="AE68:AE72" si="92">L68</f>
        <v>42</v>
      </c>
      <c r="AF68" s="65">
        <f t="shared" ref="AF68:AF72" si="93">SUM(F68:K68)</f>
        <v>28</v>
      </c>
      <c r="AG68" s="65">
        <f t="shared" ref="AG68:AG72" si="94">SUM(I68:K68)</f>
        <v>15</v>
      </c>
      <c r="AH68" s="65">
        <f t="shared" ref="AH68:AH72" si="95">K68</f>
        <v>6</v>
      </c>
    </row>
    <row r="69" spans="1:34" ht="12" customHeight="1">
      <c r="A69" s="57">
        <v>2</v>
      </c>
      <c r="B69" s="79" t="s">
        <v>251</v>
      </c>
      <c r="C69" s="59">
        <v>5</v>
      </c>
      <c r="D69" s="59">
        <v>4</v>
      </c>
      <c r="E69" s="59">
        <v>7</v>
      </c>
      <c r="F69" s="59">
        <v>5</v>
      </c>
      <c r="G69" s="59">
        <v>6</v>
      </c>
      <c r="H69" s="59">
        <v>4</v>
      </c>
      <c r="I69" s="59">
        <v>5</v>
      </c>
      <c r="J69" s="59">
        <v>5</v>
      </c>
      <c r="K69" s="59">
        <v>5</v>
      </c>
      <c r="L69" s="60">
        <f t="shared" si="84"/>
        <v>46</v>
      </c>
      <c r="M69" s="59">
        <v>8</v>
      </c>
      <c r="N69" s="59">
        <v>3</v>
      </c>
      <c r="O69" s="59">
        <v>7</v>
      </c>
      <c r="P69" s="59">
        <v>3</v>
      </c>
      <c r="Q69" s="59">
        <v>5</v>
      </c>
      <c r="R69" s="59">
        <v>5</v>
      </c>
      <c r="S69" s="59">
        <v>6</v>
      </c>
      <c r="T69" s="59">
        <v>5</v>
      </c>
      <c r="U69" s="59">
        <v>7</v>
      </c>
      <c r="V69" s="60">
        <f t="shared" si="85"/>
        <v>49</v>
      </c>
      <c r="W69" s="63">
        <f t="shared" si="86"/>
        <v>95</v>
      </c>
      <c r="X69" s="25"/>
      <c r="Y69" s="25"/>
      <c r="Z69" s="65">
        <f t="shared" si="87"/>
        <v>95</v>
      </c>
      <c r="AA69" s="65">
        <f t="shared" si="88"/>
        <v>49</v>
      </c>
      <c r="AB69" s="65">
        <f t="shared" si="89"/>
        <v>31</v>
      </c>
      <c r="AC69" s="65">
        <f t="shared" si="90"/>
        <v>18</v>
      </c>
      <c r="AD69" s="65">
        <f t="shared" si="91"/>
        <v>7</v>
      </c>
      <c r="AE69" s="65">
        <f t="shared" si="92"/>
        <v>46</v>
      </c>
      <c r="AF69" s="65">
        <f t="shared" si="93"/>
        <v>30</v>
      </c>
      <c r="AG69" s="65">
        <f t="shared" si="94"/>
        <v>15</v>
      </c>
      <c r="AH69" s="65">
        <f t="shared" si="95"/>
        <v>5</v>
      </c>
    </row>
    <row r="70" spans="1:34" ht="12" customHeight="1">
      <c r="A70" s="57">
        <v>3</v>
      </c>
      <c r="B70" s="79" t="s">
        <v>252</v>
      </c>
      <c r="C70" s="59">
        <v>5</v>
      </c>
      <c r="D70" s="59">
        <v>3</v>
      </c>
      <c r="E70" s="59">
        <v>6</v>
      </c>
      <c r="F70" s="59">
        <v>5</v>
      </c>
      <c r="G70" s="59">
        <v>5</v>
      </c>
      <c r="H70" s="59">
        <v>5</v>
      </c>
      <c r="I70" s="59">
        <v>4</v>
      </c>
      <c r="J70" s="59">
        <v>4</v>
      </c>
      <c r="K70" s="59">
        <v>5</v>
      </c>
      <c r="L70" s="60">
        <f t="shared" si="84"/>
        <v>42</v>
      </c>
      <c r="M70" s="59">
        <v>6</v>
      </c>
      <c r="N70" s="59">
        <v>7</v>
      </c>
      <c r="O70" s="59">
        <v>5</v>
      </c>
      <c r="P70" s="59">
        <v>5</v>
      </c>
      <c r="Q70" s="59">
        <v>4</v>
      </c>
      <c r="R70" s="59">
        <v>6</v>
      </c>
      <c r="S70" s="59">
        <v>6</v>
      </c>
      <c r="T70" s="59">
        <v>4</v>
      </c>
      <c r="U70" s="59">
        <v>5</v>
      </c>
      <c r="V70" s="60">
        <f t="shared" si="85"/>
        <v>48</v>
      </c>
      <c r="W70" s="63">
        <f t="shared" si="86"/>
        <v>90</v>
      </c>
      <c r="X70" s="25"/>
      <c r="Y70" s="25"/>
      <c r="Z70" s="65">
        <f t="shared" si="87"/>
        <v>90</v>
      </c>
      <c r="AA70" s="65">
        <f t="shared" si="88"/>
        <v>48</v>
      </c>
      <c r="AB70" s="65">
        <f t="shared" si="89"/>
        <v>30</v>
      </c>
      <c r="AC70" s="65">
        <f t="shared" si="90"/>
        <v>15</v>
      </c>
      <c r="AD70" s="65">
        <f t="shared" si="91"/>
        <v>5</v>
      </c>
      <c r="AE70" s="65">
        <f t="shared" si="92"/>
        <v>42</v>
      </c>
      <c r="AF70" s="65">
        <f t="shared" si="93"/>
        <v>28</v>
      </c>
      <c r="AG70" s="65">
        <f t="shared" si="94"/>
        <v>13</v>
      </c>
      <c r="AH70" s="65">
        <f t="shared" si="95"/>
        <v>5</v>
      </c>
    </row>
    <row r="71" spans="1:34" ht="12" customHeight="1">
      <c r="A71" s="57">
        <v>4</v>
      </c>
      <c r="B71" s="79" t="s">
        <v>253</v>
      </c>
      <c r="C71" s="59">
        <v>6</v>
      </c>
      <c r="D71" s="59">
        <v>4</v>
      </c>
      <c r="E71" s="59">
        <v>6</v>
      </c>
      <c r="F71" s="59">
        <v>7</v>
      </c>
      <c r="G71" s="59">
        <v>5</v>
      </c>
      <c r="H71" s="59">
        <v>5</v>
      </c>
      <c r="I71" s="59">
        <v>4</v>
      </c>
      <c r="J71" s="59">
        <v>5</v>
      </c>
      <c r="K71" s="59">
        <v>5</v>
      </c>
      <c r="L71" s="60">
        <f t="shared" si="84"/>
        <v>47</v>
      </c>
      <c r="M71" s="59">
        <v>6</v>
      </c>
      <c r="N71" s="59">
        <v>4</v>
      </c>
      <c r="O71" s="59">
        <v>9</v>
      </c>
      <c r="P71" s="59">
        <v>6</v>
      </c>
      <c r="Q71" s="59">
        <v>4</v>
      </c>
      <c r="R71" s="59">
        <v>4</v>
      </c>
      <c r="S71" s="59">
        <v>5</v>
      </c>
      <c r="T71" s="59">
        <v>4</v>
      </c>
      <c r="U71" s="59">
        <v>5</v>
      </c>
      <c r="V71" s="60">
        <f t="shared" si="85"/>
        <v>47</v>
      </c>
      <c r="W71" s="63">
        <f t="shared" si="86"/>
        <v>94</v>
      </c>
      <c r="X71" s="25"/>
      <c r="Y71" s="25"/>
      <c r="Z71" s="65">
        <f t="shared" si="87"/>
        <v>94</v>
      </c>
      <c r="AA71" s="65">
        <f t="shared" si="88"/>
        <v>47</v>
      </c>
      <c r="AB71" s="65">
        <f t="shared" si="89"/>
        <v>28</v>
      </c>
      <c r="AC71" s="65">
        <f t="shared" si="90"/>
        <v>14</v>
      </c>
      <c r="AD71" s="65">
        <f t="shared" si="91"/>
        <v>5</v>
      </c>
      <c r="AE71" s="65">
        <f t="shared" si="92"/>
        <v>47</v>
      </c>
      <c r="AF71" s="65">
        <f t="shared" si="93"/>
        <v>31</v>
      </c>
      <c r="AG71" s="65">
        <f t="shared" si="94"/>
        <v>14</v>
      </c>
      <c r="AH71" s="65">
        <f t="shared" si="95"/>
        <v>5</v>
      </c>
    </row>
    <row r="72" spans="1:34" ht="12" customHeight="1">
      <c r="A72" s="57">
        <v>5</v>
      </c>
      <c r="B72" s="79" t="s">
        <v>254</v>
      </c>
      <c r="C72" s="59">
        <v>9</v>
      </c>
      <c r="D72" s="59">
        <v>4</v>
      </c>
      <c r="E72" s="59">
        <v>7</v>
      </c>
      <c r="F72" s="59">
        <v>7</v>
      </c>
      <c r="G72" s="59">
        <v>8</v>
      </c>
      <c r="H72" s="59">
        <v>9</v>
      </c>
      <c r="I72" s="59">
        <v>5</v>
      </c>
      <c r="J72" s="59">
        <v>7</v>
      </c>
      <c r="K72" s="59">
        <v>8</v>
      </c>
      <c r="L72" s="60">
        <f t="shared" si="84"/>
        <v>64</v>
      </c>
      <c r="M72" s="59">
        <v>7</v>
      </c>
      <c r="N72" s="59">
        <v>5</v>
      </c>
      <c r="O72" s="59">
        <v>8</v>
      </c>
      <c r="P72" s="59">
        <v>8</v>
      </c>
      <c r="Q72" s="59">
        <v>7</v>
      </c>
      <c r="R72" s="59">
        <v>6</v>
      </c>
      <c r="S72" s="59">
        <v>8</v>
      </c>
      <c r="T72" s="59">
        <v>4</v>
      </c>
      <c r="U72" s="59">
        <v>7</v>
      </c>
      <c r="V72" s="60">
        <f t="shared" si="85"/>
        <v>60</v>
      </c>
      <c r="W72" s="63">
        <f t="shared" si="86"/>
        <v>124</v>
      </c>
      <c r="X72" s="25"/>
      <c r="Y72" s="25"/>
      <c r="Z72" s="65">
        <f t="shared" si="87"/>
        <v>124</v>
      </c>
      <c r="AA72" s="65">
        <f t="shared" si="88"/>
        <v>60</v>
      </c>
      <c r="AB72" s="65">
        <f t="shared" si="89"/>
        <v>40</v>
      </c>
      <c r="AC72" s="65">
        <f t="shared" si="90"/>
        <v>19</v>
      </c>
      <c r="AD72" s="65">
        <f t="shared" si="91"/>
        <v>7</v>
      </c>
      <c r="AE72" s="65">
        <f t="shared" si="92"/>
        <v>64</v>
      </c>
      <c r="AF72" s="65">
        <f t="shared" si="93"/>
        <v>44</v>
      </c>
      <c r="AG72" s="65">
        <f t="shared" si="94"/>
        <v>20</v>
      </c>
      <c r="AH72" s="65">
        <f t="shared" si="95"/>
        <v>8</v>
      </c>
    </row>
    <row r="73" spans="1:34" ht="12" customHeight="1">
      <c r="A73" s="68"/>
      <c r="B73" s="69"/>
      <c r="C73" s="42"/>
      <c r="D73" s="42"/>
      <c r="E73" s="42"/>
      <c r="F73" s="42"/>
      <c r="G73" s="42"/>
      <c r="H73" s="42"/>
      <c r="I73" s="42"/>
      <c r="J73" s="42"/>
      <c r="K73" s="42"/>
      <c r="L73" s="71">
        <f>(SUM(L68:L72))-(MAX(L68:L72))</f>
        <v>177</v>
      </c>
      <c r="M73" s="42"/>
      <c r="N73" s="42"/>
      <c r="O73" s="42"/>
      <c r="P73" s="42"/>
      <c r="Q73" s="42"/>
      <c r="R73" s="42"/>
      <c r="S73" s="42"/>
      <c r="T73" s="42"/>
      <c r="U73" s="42"/>
      <c r="V73" s="72"/>
      <c r="W73" s="73">
        <f>IF(COUNT(W68:W72)=5,(SUM(W68:W72))-(MAX(W68:W72)),(IF(COUNT(W68:W72)=4,SUM(W68:W72),IF(COUNTBLANK(W68:W72)&gt;0,SUM(W68:W72),"DQ"))))</f>
        <v>361</v>
      </c>
      <c r="X73" s="25" t="str">
        <f>A66</f>
        <v>Madison Edgewood</v>
      </c>
      <c r="Y73" s="74">
        <f>W73</f>
        <v>361</v>
      </c>
      <c r="Z73" s="75"/>
      <c r="AA73" s="75"/>
      <c r="AB73" s="75"/>
      <c r="AC73" s="75"/>
      <c r="AD73" s="75"/>
      <c r="AE73" s="75"/>
      <c r="AF73" s="75"/>
      <c r="AG73" s="75"/>
      <c r="AH73" s="75"/>
    </row>
    <row r="74" spans="1:34" ht="12" customHeight="1">
      <c r="A74" s="96" t="str">
        <f>'Team Alpha'!A10</f>
        <v>Madison Memorial</v>
      </c>
      <c r="B74" s="77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25"/>
      <c r="Y74" s="25"/>
      <c r="Z74" s="75"/>
      <c r="AA74" s="75"/>
      <c r="AB74" s="75"/>
      <c r="AC74" s="75"/>
      <c r="AD74" s="75"/>
      <c r="AE74" s="75"/>
      <c r="AF74" s="75"/>
      <c r="AG74" s="75"/>
      <c r="AH74" s="75"/>
    </row>
    <row r="75" spans="1:34" ht="12" customHeight="1">
      <c r="A75" s="78" t="s">
        <v>48</v>
      </c>
      <c r="B75" s="53"/>
      <c r="C75" s="54">
        <v>1</v>
      </c>
      <c r="D75" s="54">
        <v>2</v>
      </c>
      <c r="E75" s="54">
        <v>3</v>
      </c>
      <c r="F75" s="54">
        <v>4</v>
      </c>
      <c r="G75" s="54">
        <v>5</v>
      </c>
      <c r="H75" s="54">
        <v>6</v>
      </c>
      <c r="I75" s="54">
        <v>7</v>
      </c>
      <c r="J75" s="54">
        <v>8</v>
      </c>
      <c r="K75" s="54">
        <v>9</v>
      </c>
      <c r="L75" s="54" t="s">
        <v>49</v>
      </c>
      <c r="M75" s="54">
        <v>10</v>
      </c>
      <c r="N75" s="54">
        <v>11</v>
      </c>
      <c r="O75" s="54">
        <v>12</v>
      </c>
      <c r="P75" s="54">
        <v>13</v>
      </c>
      <c r="Q75" s="54">
        <v>14</v>
      </c>
      <c r="R75" s="54">
        <v>15</v>
      </c>
      <c r="S75" s="54">
        <v>16</v>
      </c>
      <c r="T75" s="54">
        <v>17</v>
      </c>
      <c r="U75" s="54">
        <v>18</v>
      </c>
      <c r="V75" s="55" t="s">
        <v>50</v>
      </c>
      <c r="W75" s="56" t="s">
        <v>51</v>
      </c>
      <c r="X75" s="25"/>
      <c r="Y75" s="25"/>
      <c r="Z75" s="75"/>
      <c r="AA75" s="75"/>
      <c r="AB75" s="75"/>
      <c r="AC75" s="75"/>
      <c r="AD75" s="75"/>
      <c r="AE75" s="75"/>
      <c r="AF75" s="75"/>
      <c r="AG75" s="75"/>
      <c r="AH75" s="75"/>
    </row>
    <row r="76" spans="1:34" ht="12" customHeight="1">
      <c r="A76" s="57">
        <v>1</v>
      </c>
      <c r="B76" s="112" t="s">
        <v>255</v>
      </c>
      <c r="C76" s="59">
        <v>5</v>
      </c>
      <c r="D76" s="59">
        <v>5</v>
      </c>
      <c r="E76" s="59">
        <v>7</v>
      </c>
      <c r="F76" s="59">
        <v>5</v>
      </c>
      <c r="G76" s="59">
        <v>8</v>
      </c>
      <c r="H76" s="59">
        <v>5</v>
      </c>
      <c r="I76" s="59">
        <v>5</v>
      </c>
      <c r="J76" s="59">
        <v>5</v>
      </c>
      <c r="K76" s="59">
        <v>5</v>
      </c>
      <c r="L76" s="60">
        <f t="shared" ref="L76:L80" si="96">IF(COUNTBLANK(C76:K76)&gt;0,"",SUM(C76:K76))</f>
        <v>50</v>
      </c>
      <c r="M76" s="59">
        <v>5</v>
      </c>
      <c r="N76" s="59">
        <v>5</v>
      </c>
      <c r="O76" s="59">
        <v>7</v>
      </c>
      <c r="P76" s="59">
        <v>5</v>
      </c>
      <c r="Q76" s="59">
        <v>4</v>
      </c>
      <c r="R76" s="59">
        <v>6</v>
      </c>
      <c r="S76" s="59">
        <v>5</v>
      </c>
      <c r="T76" s="59">
        <v>8</v>
      </c>
      <c r="U76" s="59">
        <v>6</v>
      </c>
      <c r="V76" s="60">
        <f t="shared" ref="V76:V80" si="97">IF(COUNTBLANK(M76:U76)&gt;0,"",SUM(M76:U76))</f>
        <v>51</v>
      </c>
      <c r="W76" s="63">
        <f t="shared" ref="W76:W80" si="98">IF(COUNT(L76,V76)&gt;0,SUM(L76,V76),0)</f>
        <v>101</v>
      </c>
      <c r="X76" s="25"/>
      <c r="Y76" s="25"/>
      <c r="Z76" s="65">
        <f t="shared" ref="Z76:Z80" si="99">W76</f>
        <v>101</v>
      </c>
      <c r="AA76" s="65">
        <f t="shared" ref="AA76:AA80" si="100">V76</f>
        <v>51</v>
      </c>
      <c r="AB76" s="65">
        <f t="shared" ref="AB76:AB80" si="101">SUM(P76:U76)</f>
        <v>34</v>
      </c>
      <c r="AC76" s="65">
        <f t="shared" ref="AC76:AC80" si="102">SUM(S76:U76)</f>
        <v>19</v>
      </c>
      <c r="AD76" s="65">
        <f t="shared" ref="AD76:AD80" si="103">U76</f>
        <v>6</v>
      </c>
      <c r="AE76" s="65">
        <f t="shared" ref="AE76:AE80" si="104">L76</f>
        <v>50</v>
      </c>
      <c r="AF76" s="65">
        <f t="shared" ref="AF76:AF80" si="105">SUM(F76:K76)</f>
        <v>33</v>
      </c>
      <c r="AG76" s="65">
        <f t="shared" ref="AG76:AG80" si="106">SUM(I76:K76)</f>
        <v>15</v>
      </c>
      <c r="AH76" s="65">
        <f t="shared" ref="AH76:AH80" si="107">K76</f>
        <v>5</v>
      </c>
    </row>
    <row r="77" spans="1:34" ht="12" customHeight="1">
      <c r="A77" s="57">
        <v>2</v>
      </c>
      <c r="B77" s="112" t="s">
        <v>256</v>
      </c>
      <c r="C77" s="59">
        <v>7</v>
      </c>
      <c r="D77" s="59">
        <v>4</v>
      </c>
      <c r="E77" s="59">
        <v>4</v>
      </c>
      <c r="F77" s="59">
        <v>6</v>
      </c>
      <c r="G77" s="59">
        <v>5</v>
      </c>
      <c r="H77" s="59">
        <v>6</v>
      </c>
      <c r="I77" s="59">
        <v>4</v>
      </c>
      <c r="J77" s="59">
        <v>5</v>
      </c>
      <c r="K77" s="59">
        <v>6</v>
      </c>
      <c r="L77" s="60">
        <f t="shared" si="96"/>
        <v>47</v>
      </c>
      <c r="M77" s="59">
        <v>5</v>
      </c>
      <c r="N77" s="59">
        <v>4</v>
      </c>
      <c r="O77" s="59">
        <v>5</v>
      </c>
      <c r="P77" s="59">
        <v>5</v>
      </c>
      <c r="Q77" s="59">
        <v>5</v>
      </c>
      <c r="R77" s="59">
        <v>6</v>
      </c>
      <c r="S77" s="59">
        <v>7</v>
      </c>
      <c r="T77" s="59">
        <v>4</v>
      </c>
      <c r="U77" s="59">
        <v>6</v>
      </c>
      <c r="V77" s="60">
        <f t="shared" si="97"/>
        <v>47</v>
      </c>
      <c r="W77" s="63">
        <f t="shared" si="98"/>
        <v>94</v>
      </c>
      <c r="X77" s="25"/>
      <c r="Y77" s="25"/>
      <c r="Z77" s="65">
        <f t="shared" si="99"/>
        <v>94</v>
      </c>
      <c r="AA77" s="65">
        <f t="shared" si="100"/>
        <v>47</v>
      </c>
      <c r="AB77" s="65">
        <f t="shared" si="101"/>
        <v>33</v>
      </c>
      <c r="AC77" s="65">
        <f t="shared" si="102"/>
        <v>17</v>
      </c>
      <c r="AD77" s="65">
        <f t="shared" si="103"/>
        <v>6</v>
      </c>
      <c r="AE77" s="65">
        <f t="shared" si="104"/>
        <v>47</v>
      </c>
      <c r="AF77" s="65">
        <f t="shared" si="105"/>
        <v>32</v>
      </c>
      <c r="AG77" s="65">
        <f t="shared" si="106"/>
        <v>15</v>
      </c>
      <c r="AH77" s="65">
        <f t="shared" si="107"/>
        <v>6</v>
      </c>
    </row>
    <row r="78" spans="1:34" ht="12" customHeight="1">
      <c r="A78" s="57">
        <v>3</v>
      </c>
      <c r="B78" s="112" t="s">
        <v>257</v>
      </c>
      <c r="C78" s="59">
        <v>6</v>
      </c>
      <c r="D78" s="59">
        <v>3</v>
      </c>
      <c r="E78" s="59">
        <v>5</v>
      </c>
      <c r="F78" s="59">
        <v>7</v>
      </c>
      <c r="G78" s="59">
        <v>6</v>
      </c>
      <c r="H78" s="59">
        <v>5</v>
      </c>
      <c r="I78" s="59">
        <v>3</v>
      </c>
      <c r="J78" s="59">
        <v>5</v>
      </c>
      <c r="K78" s="59">
        <v>5</v>
      </c>
      <c r="L78" s="60">
        <f t="shared" si="96"/>
        <v>45</v>
      </c>
      <c r="M78" s="59">
        <v>5</v>
      </c>
      <c r="N78" s="59">
        <v>4</v>
      </c>
      <c r="O78" s="59">
        <v>5</v>
      </c>
      <c r="P78" s="59">
        <v>6</v>
      </c>
      <c r="Q78" s="59">
        <v>6</v>
      </c>
      <c r="R78" s="59">
        <v>10</v>
      </c>
      <c r="S78" s="59">
        <v>5</v>
      </c>
      <c r="T78" s="59">
        <v>3</v>
      </c>
      <c r="U78" s="59">
        <v>6</v>
      </c>
      <c r="V78" s="60">
        <f t="shared" si="97"/>
        <v>50</v>
      </c>
      <c r="W78" s="63">
        <f t="shared" si="98"/>
        <v>95</v>
      </c>
      <c r="X78" s="25"/>
      <c r="Y78" s="25"/>
      <c r="Z78" s="65">
        <f t="shared" si="99"/>
        <v>95</v>
      </c>
      <c r="AA78" s="65">
        <f t="shared" si="100"/>
        <v>50</v>
      </c>
      <c r="AB78" s="65">
        <f t="shared" si="101"/>
        <v>36</v>
      </c>
      <c r="AC78" s="65">
        <f t="shared" si="102"/>
        <v>14</v>
      </c>
      <c r="AD78" s="65">
        <f t="shared" si="103"/>
        <v>6</v>
      </c>
      <c r="AE78" s="65">
        <f t="shared" si="104"/>
        <v>45</v>
      </c>
      <c r="AF78" s="65">
        <f t="shared" si="105"/>
        <v>31</v>
      </c>
      <c r="AG78" s="65">
        <f t="shared" si="106"/>
        <v>13</v>
      </c>
      <c r="AH78" s="65">
        <f t="shared" si="107"/>
        <v>5</v>
      </c>
    </row>
    <row r="79" spans="1:34" ht="12" customHeight="1">
      <c r="A79" s="57">
        <v>4</v>
      </c>
      <c r="B79" s="112" t="s">
        <v>258</v>
      </c>
      <c r="C79" s="59">
        <v>6</v>
      </c>
      <c r="D79" s="59">
        <v>6</v>
      </c>
      <c r="E79" s="59">
        <v>6</v>
      </c>
      <c r="F79" s="59">
        <v>7</v>
      </c>
      <c r="G79" s="59">
        <v>5</v>
      </c>
      <c r="H79" s="59">
        <v>5</v>
      </c>
      <c r="I79" s="59">
        <v>5</v>
      </c>
      <c r="J79" s="59">
        <v>5</v>
      </c>
      <c r="K79" s="59">
        <v>7</v>
      </c>
      <c r="L79" s="60">
        <f t="shared" si="96"/>
        <v>52</v>
      </c>
      <c r="M79" s="59">
        <v>6</v>
      </c>
      <c r="N79" s="59">
        <v>4</v>
      </c>
      <c r="O79" s="59">
        <v>6</v>
      </c>
      <c r="P79" s="59">
        <v>6</v>
      </c>
      <c r="Q79" s="59">
        <v>6</v>
      </c>
      <c r="R79" s="59">
        <v>6</v>
      </c>
      <c r="S79" s="59">
        <v>5</v>
      </c>
      <c r="T79" s="59">
        <v>5</v>
      </c>
      <c r="U79" s="59">
        <v>9</v>
      </c>
      <c r="V79" s="60">
        <f t="shared" si="97"/>
        <v>53</v>
      </c>
      <c r="W79" s="63">
        <f t="shared" si="98"/>
        <v>105</v>
      </c>
      <c r="X79" s="25"/>
      <c r="Y79" s="25"/>
      <c r="Z79" s="65">
        <f t="shared" si="99"/>
        <v>105</v>
      </c>
      <c r="AA79" s="65">
        <f t="shared" si="100"/>
        <v>53</v>
      </c>
      <c r="AB79" s="65">
        <f t="shared" si="101"/>
        <v>37</v>
      </c>
      <c r="AC79" s="65">
        <f t="shared" si="102"/>
        <v>19</v>
      </c>
      <c r="AD79" s="65">
        <f t="shared" si="103"/>
        <v>9</v>
      </c>
      <c r="AE79" s="65">
        <f t="shared" si="104"/>
        <v>52</v>
      </c>
      <c r="AF79" s="65">
        <f t="shared" si="105"/>
        <v>34</v>
      </c>
      <c r="AG79" s="65">
        <f t="shared" si="106"/>
        <v>17</v>
      </c>
      <c r="AH79" s="65">
        <f t="shared" si="107"/>
        <v>7</v>
      </c>
    </row>
    <row r="80" spans="1:34" ht="12" customHeight="1">
      <c r="A80" s="57">
        <v>5</v>
      </c>
      <c r="B80" s="112" t="s">
        <v>259</v>
      </c>
      <c r="C80" s="59">
        <v>6</v>
      </c>
      <c r="D80" s="59">
        <v>5</v>
      </c>
      <c r="E80" s="59">
        <v>4</v>
      </c>
      <c r="F80" s="59">
        <v>7</v>
      </c>
      <c r="G80" s="59">
        <v>6</v>
      </c>
      <c r="H80" s="59">
        <v>7</v>
      </c>
      <c r="I80" s="59">
        <v>4</v>
      </c>
      <c r="J80" s="59">
        <v>5</v>
      </c>
      <c r="K80" s="59">
        <v>6</v>
      </c>
      <c r="L80" s="60">
        <f t="shared" si="96"/>
        <v>50</v>
      </c>
      <c r="M80" s="59">
        <v>7</v>
      </c>
      <c r="N80" s="59">
        <v>5</v>
      </c>
      <c r="O80" s="59">
        <v>7</v>
      </c>
      <c r="P80" s="59">
        <v>6</v>
      </c>
      <c r="Q80" s="59">
        <v>5</v>
      </c>
      <c r="R80" s="59">
        <v>6</v>
      </c>
      <c r="S80" s="59">
        <v>5</v>
      </c>
      <c r="T80" s="59">
        <v>5</v>
      </c>
      <c r="U80" s="59">
        <v>8</v>
      </c>
      <c r="V80" s="60">
        <f t="shared" si="97"/>
        <v>54</v>
      </c>
      <c r="W80" s="63">
        <f t="shared" si="98"/>
        <v>104</v>
      </c>
      <c r="X80" s="25"/>
      <c r="Y80" s="25"/>
      <c r="Z80" s="65">
        <f t="shared" si="99"/>
        <v>104</v>
      </c>
      <c r="AA80" s="65">
        <f t="shared" si="100"/>
        <v>54</v>
      </c>
      <c r="AB80" s="65">
        <f t="shared" si="101"/>
        <v>35</v>
      </c>
      <c r="AC80" s="65">
        <f t="shared" si="102"/>
        <v>18</v>
      </c>
      <c r="AD80" s="65">
        <f t="shared" si="103"/>
        <v>8</v>
      </c>
      <c r="AE80" s="65">
        <f t="shared" si="104"/>
        <v>50</v>
      </c>
      <c r="AF80" s="65">
        <f t="shared" si="105"/>
        <v>35</v>
      </c>
      <c r="AG80" s="65">
        <f t="shared" si="106"/>
        <v>15</v>
      </c>
      <c r="AH80" s="65">
        <f t="shared" si="107"/>
        <v>6</v>
      </c>
    </row>
    <row r="81" spans="1:34" ht="12" customHeight="1">
      <c r="A81" s="68"/>
      <c r="B81" s="69"/>
      <c r="C81" s="42"/>
      <c r="D81" s="42"/>
      <c r="E81" s="42"/>
      <c r="F81" s="42"/>
      <c r="G81" s="42"/>
      <c r="H81" s="42"/>
      <c r="I81" s="42"/>
      <c r="J81" s="42"/>
      <c r="K81" s="42"/>
      <c r="L81" s="71">
        <f>(SUM(L76:L80))-(MAX(L76:L80))</f>
        <v>192</v>
      </c>
      <c r="M81" s="42"/>
      <c r="N81" s="42"/>
      <c r="O81" s="42"/>
      <c r="P81" s="42"/>
      <c r="Q81" s="42"/>
      <c r="R81" s="42"/>
      <c r="S81" s="42"/>
      <c r="T81" s="42"/>
      <c r="U81" s="42"/>
      <c r="V81" s="72"/>
      <c r="W81" s="73">
        <f>IF(COUNT(W76:W80)=5,(SUM(W76:W80))-(MAX(W76:W80)),(IF(COUNT(W76:W80)=4,SUM(W76:W80),IF(COUNTBLANK(W76:W80)&gt;0,SUM(W76:W80),"DQ"))))</f>
        <v>394</v>
      </c>
      <c r="X81" s="25" t="str">
        <f>A74</f>
        <v>Madison Memorial</v>
      </c>
      <c r="Y81" s="74">
        <f>W81</f>
        <v>394</v>
      </c>
      <c r="Z81" s="75"/>
      <c r="AA81" s="75"/>
      <c r="AB81" s="75"/>
      <c r="AC81" s="75"/>
      <c r="AD81" s="75"/>
      <c r="AE81" s="75"/>
      <c r="AF81" s="75"/>
      <c r="AG81" s="75"/>
      <c r="AH81" s="75"/>
    </row>
    <row r="82" spans="1:34" ht="12" customHeight="1">
      <c r="A82" s="96" t="str">
        <f>'Team Alpha'!A11</f>
        <v>Madison West</v>
      </c>
      <c r="B82" s="77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25"/>
      <c r="Y82" s="25"/>
      <c r="Z82" s="75"/>
      <c r="AA82" s="75"/>
      <c r="AB82" s="75"/>
      <c r="AC82" s="75"/>
      <c r="AD82" s="75"/>
      <c r="AE82" s="75"/>
      <c r="AF82" s="75"/>
      <c r="AG82" s="75"/>
      <c r="AH82" s="75"/>
    </row>
    <row r="83" spans="1:34" ht="12" customHeight="1">
      <c r="A83" s="78" t="s">
        <v>48</v>
      </c>
      <c r="B83" s="53"/>
      <c r="C83" s="54">
        <v>1</v>
      </c>
      <c r="D83" s="54">
        <v>2</v>
      </c>
      <c r="E83" s="54">
        <v>3</v>
      </c>
      <c r="F83" s="54">
        <v>4</v>
      </c>
      <c r="G83" s="54">
        <v>5</v>
      </c>
      <c r="H83" s="54">
        <v>6</v>
      </c>
      <c r="I83" s="54">
        <v>7</v>
      </c>
      <c r="J83" s="54">
        <v>8</v>
      </c>
      <c r="K83" s="54">
        <v>9</v>
      </c>
      <c r="L83" s="54" t="s">
        <v>49</v>
      </c>
      <c r="M83" s="54">
        <v>10</v>
      </c>
      <c r="N83" s="54">
        <v>11</v>
      </c>
      <c r="O83" s="54">
        <v>12</v>
      </c>
      <c r="P83" s="54">
        <v>13</v>
      </c>
      <c r="Q83" s="54">
        <v>14</v>
      </c>
      <c r="R83" s="54">
        <v>15</v>
      </c>
      <c r="S83" s="54">
        <v>16</v>
      </c>
      <c r="T83" s="54">
        <v>17</v>
      </c>
      <c r="U83" s="54">
        <v>18</v>
      </c>
      <c r="V83" s="55" t="s">
        <v>50</v>
      </c>
      <c r="W83" s="56" t="s">
        <v>51</v>
      </c>
      <c r="X83" s="25"/>
      <c r="Y83" s="25"/>
      <c r="Z83" s="75"/>
      <c r="AA83" s="75"/>
      <c r="AB83" s="75"/>
      <c r="AC83" s="75"/>
      <c r="AD83" s="75"/>
      <c r="AE83" s="75"/>
      <c r="AF83" s="75"/>
      <c r="AG83" s="75"/>
      <c r="AH83" s="75"/>
    </row>
    <row r="84" spans="1:34" ht="12" customHeight="1">
      <c r="A84" s="57">
        <v>1</v>
      </c>
      <c r="B84" s="113" t="s">
        <v>260</v>
      </c>
      <c r="C84" s="59">
        <v>6</v>
      </c>
      <c r="D84" s="59">
        <v>4</v>
      </c>
      <c r="E84" s="59">
        <v>4</v>
      </c>
      <c r="F84" s="59">
        <v>4</v>
      </c>
      <c r="G84" s="59">
        <v>5</v>
      </c>
      <c r="H84" s="59">
        <v>5</v>
      </c>
      <c r="I84" s="59">
        <v>4</v>
      </c>
      <c r="J84" s="59">
        <v>4</v>
      </c>
      <c r="K84" s="59">
        <v>4</v>
      </c>
      <c r="L84" s="60">
        <f t="shared" ref="L84:L86" si="108">IF(COUNTBLANK(C84:K84)&gt;0,"",SUM(C84:K84))</f>
        <v>40</v>
      </c>
      <c r="M84" s="59">
        <v>5</v>
      </c>
      <c r="N84" s="59">
        <v>5</v>
      </c>
      <c r="O84" s="59">
        <v>5</v>
      </c>
      <c r="P84" s="59">
        <v>4</v>
      </c>
      <c r="Q84" s="59">
        <v>4</v>
      </c>
      <c r="R84" s="59">
        <v>4</v>
      </c>
      <c r="S84" s="59">
        <v>7</v>
      </c>
      <c r="T84" s="59">
        <v>5</v>
      </c>
      <c r="U84" s="59">
        <v>6</v>
      </c>
      <c r="V84" s="60">
        <f t="shared" ref="V84:V86" si="109">IF(COUNTBLANK(M84:U84)&gt;0,"",SUM(M84:U84))</f>
        <v>45</v>
      </c>
      <c r="W84" s="63">
        <f t="shared" ref="W84:W86" si="110">IF(COUNT(L84,V84)&gt;0,SUM(L84,V84),0)</f>
        <v>85</v>
      </c>
      <c r="X84" s="25"/>
      <c r="Y84" s="25"/>
      <c r="Z84" s="65">
        <f t="shared" ref="Z84:Z88" si="111">W84</f>
        <v>85</v>
      </c>
      <c r="AA84" s="65">
        <f t="shared" ref="AA84:AA88" si="112">V84</f>
        <v>45</v>
      </c>
      <c r="AB84" s="65">
        <f t="shared" ref="AB84:AB88" si="113">SUM(P84:U84)</f>
        <v>30</v>
      </c>
      <c r="AC84" s="65">
        <f t="shared" ref="AC84:AC88" si="114">SUM(S84:U84)</f>
        <v>18</v>
      </c>
      <c r="AD84" s="65">
        <f t="shared" ref="AD84:AD88" si="115">U84</f>
        <v>6</v>
      </c>
      <c r="AE84" s="65">
        <f t="shared" ref="AE84:AE88" si="116">L84</f>
        <v>40</v>
      </c>
      <c r="AF84" s="65">
        <f t="shared" ref="AF84:AF88" si="117">SUM(F84:K84)</f>
        <v>26</v>
      </c>
      <c r="AG84" s="65">
        <f t="shared" ref="AG84:AG88" si="118">SUM(I84:K84)</f>
        <v>12</v>
      </c>
      <c r="AH84" s="65">
        <f t="shared" ref="AH84:AH88" si="119">K84</f>
        <v>4</v>
      </c>
    </row>
    <row r="85" spans="1:34" ht="12" customHeight="1">
      <c r="A85" s="57">
        <v>2</v>
      </c>
      <c r="B85" s="113" t="s">
        <v>261</v>
      </c>
      <c r="C85" s="59">
        <v>6</v>
      </c>
      <c r="D85" s="59">
        <v>4</v>
      </c>
      <c r="E85" s="59">
        <v>4</v>
      </c>
      <c r="F85" s="59">
        <v>6</v>
      </c>
      <c r="G85" s="59">
        <v>5</v>
      </c>
      <c r="H85" s="59">
        <v>5</v>
      </c>
      <c r="I85" s="59">
        <v>3</v>
      </c>
      <c r="J85" s="59">
        <v>5</v>
      </c>
      <c r="K85" s="59">
        <v>5</v>
      </c>
      <c r="L85" s="60">
        <f t="shared" si="108"/>
        <v>43</v>
      </c>
      <c r="M85" s="59">
        <v>7</v>
      </c>
      <c r="N85" s="59">
        <v>3</v>
      </c>
      <c r="O85" s="59">
        <v>4</v>
      </c>
      <c r="P85" s="59">
        <v>6</v>
      </c>
      <c r="Q85" s="59">
        <v>4</v>
      </c>
      <c r="R85" s="59">
        <v>6</v>
      </c>
      <c r="S85" s="59">
        <v>6</v>
      </c>
      <c r="T85" s="59">
        <v>5</v>
      </c>
      <c r="U85" s="59">
        <v>5</v>
      </c>
      <c r="V85" s="60">
        <f t="shared" si="109"/>
        <v>46</v>
      </c>
      <c r="W85" s="63">
        <f t="shared" si="110"/>
        <v>89</v>
      </c>
      <c r="X85" s="25"/>
      <c r="Y85" s="25"/>
      <c r="Z85" s="65">
        <f t="shared" si="111"/>
        <v>89</v>
      </c>
      <c r="AA85" s="65">
        <f t="shared" si="112"/>
        <v>46</v>
      </c>
      <c r="AB85" s="65">
        <f t="shared" si="113"/>
        <v>32</v>
      </c>
      <c r="AC85" s="65">
        <f t="shared" si="114"/>
        <v>16</v>
      </c>
      <c r="AD85" s="65">
        <f t="shared" si="115"/>
        <v>5</v>
      </c>
      <c r="AE85" s="65">
        <f t="shared" si="116"/>
        <v>43</v>
      </c>
      <c r="AF85" s="65">
        <f t="shared" si="117"/>
        <v>29</v>
      </c>
      <c r="AG85" s="65">
        <f t="shared" si="118"/>
        <v>13</v>
      </c>
      <c r="AH85" s="65">
        <f t="shared" si="119"/>
        <v>5</v>
      </c>
    </row>
    <row r="86" spans="1:34" ht="12" customHeight="1">
      <c r="A86" s="57">
        <v>3</v>
      </c>
      <c r="B86" s="113" t="s">
        <v>262</v>
      </c>
      <c r="C86" s="59">
        <v>5</v>
      </c>
      <c r="D86" s="59">
        <v>5</v>
      </c>
      <c r="E86" s="59">
        <v>4</v>
      </c>
      <c r="F86" s="59">
        <v>7</v>
      </c>
      <c r="G86" s="59">
        <v>5</v>
      </c>
      <c r="H86" s="59">
        <v>5</v>
      </c>
      <c r="I86" s="59">
        <v>3</v>
      </c>
      <c r="J86" s="59">
        <v>5</v>
      </c>
      <c r="K86" s="59">
        <v>4</v>
      </c>
      <c r="L86" s="60">
        <f t="shared" si="108"/>
        <v>43</v>
      </c>
      <c r="M86" s="59">
        <v>5</v>
      </c>
      <c r="N86" s="59">
        <v>3</v>
      </c>
      <c r="O86" s="59">
        <v>6</v>
      </c>
      <c r="P86" s="59">
        <v>6</v>
      </c>
      <c r="Q86" s="59">
        <v>5</v>
      </c>
      <c r="R86" s="59">
        <v>4</v>
      </c>
      <c r="S86" s="59">
        <v>4</v>
      </c>
      <c r="T86" s="59">
        <v>4</v>
      </c>
      <c r="U86" s="59">
        <v>6</v>
      </c>
      <c r="V86" s="60">
        <f t="shared" si="109"/>
        <v>43</v>
      </c>
      <c r="W86" s="63">
        <f t="shared" si="110"/>
        <v>86</v>
      </c>
      <c r="X86" s="25"/>
      <c r="Y86" s="25"/>
      <c r="Z86" s="65">
        <f t="shared" si="111"/>
        <v>86</v>
      </c>
      <c r="AA86" s="65">
        <f t="shared" si="112"/>
        <v>43</v>
      </c>
      <c r="AB86" s="65">
        <f t="shared" si="113"/>
        <v>29</v>
      </c>
      <c r="AC86" s="65">
        <f t="shared" si="114"/>
        <v>14</v>
      </c>
      <c r="AD86" s="65">
        <f t="shared" si="115"/>
        <v>6</v>
      </c>
      <c r="AE86" s="65">
        <f t="shared" si="116"/>
        <v>43</v>
      </c>
      <c r="AF86" s="65">
        <f t="shared" si="117"/>
        <v>29</v>
      </c>
      <c r="AG86" s="65">
        <f t="shared" si="118"/>
        <v>12</v>
      </c>
      <c r="AH86" s="65">
        <f t="shared" si="119"/>
        <v>4</v>
      </c>
    </row>
    <row r="87" spans="1:34" ht="12" customHeight="1">
      <c r="A87" s="57">
        <v>4</v>
      </c>
      <c r="B87" s="113" t="s">
        <v>263</v>
      </c>
      <c r="C87" s="59"/>
      <c r="D87" s="59"/>
      <c r="E87" s="59"/>
      <c r="F87" s="59"/>
      <c r="G87" s="59"/>
      <c r="H87" s="59"/>
      <c r="I87" s="59"/>
      <c r="J87" s="59"/>
      <c r="K87" s="59"/>
      <c r="L87" s="105">
        <v>99</v>
      </c>
      <c r="M87" s="59"/>
      <c r="N87" s="59"/>
      <c r="O87" s="59"/>
      <c r="P87" s="59"/>
      <c r="Q87" s="59"/>
      <c r="R87" s="59"/>
      <c r="S87" s="59"/>
      <c r="T87" s="59"/>
      <c r="U87" s="59"/>
      <c r="V87" s="105">
        <v>99</v>
      </c>
      <c r="W87" s="114" t="s">
        <v>264</v>
      </c>
      <c r="X87" s="25"/>
      <c r="Y87" s="25"/>
      <c r="Z87" s="65" t="str">
        <f t="shared" si="111"/>
        <v>DQ</v>
      </c>
      <c r="AA87" s="65">
        <f t="shared" si="112"/>
        <v>99</v>
      </c>
      <c r="AB87" s="65">
        <f t="shared" si="113"/>
        <v>0</v>
      </c>
      <c r="AC87" s="65">
        <f t="shared" si="114"/>
        <v>0</v>
      </c>
      <c r="AD87" s="65">
        <f t="shared" si="115"/>
        <v>0</v>
      </c>
      <c r="AE87" s="65">
        <f t="shared" si="116"/>
        <v>99</v>
      </c>
      <c r="AF87" s="65">
        <f t="shared" si="117"/>
        <v>0</v>
      </c>
      <c r="AG87" s="65">
        <f t="shared" si="118"/>
        <v>0</v>
      </c>
      <c r="AH87" s="65">
        <f t="shared" si="119"/>
        <v>0</v>
      </c>
    </row>
    <row r="88" spans="1:34" ht="12" customHeight="1">
      <c r="A88" s="57">
        <v>5</v>
      </c>
      <c r="B88" s="113" t="s">
        <v>265</v>
      </c>
      <c r="C88" s="59">
        <v>7</v>
      </c>
      <c r="D88" s="59">
        <v>4</v>
      </c>
      <c r="E88" s="59">
        <v>6</v>
      </c>
      <c r="F88" s="59">
        <v>6</v>
      </c>
      <c r="G88" s="59">
        <v>6</v>
      </c>
      <c r="H88" s="59">
        <v>8</v>
      </c>
      <c r="I88" s="59">
        <v>6</v>
      </c>
      <c r="J88" s="59">
        <v>6</v>
      </c>
      <c r="K88" s="59">
        <v>6</v>
      </c>
      <c r="L88" s="60">
        <f>IF(COUNTBLANK(C88:K88)&gt;0,"",SUM(C88:K88))</f>
        <v>55</v>
      </c>
      <c r="M88" s="59">
        <v>6</v>
      </c>
      <c r="N88" s="59">
        <v>4</v>
      </c>
      <c r="O88" s="59">
        <v>7</v>
      </c>
      <c r="P88" s="59">
        <v>6</v>
      </c>
      <c r="Q88" s="59">
        <v>4</v>
      </c>
      <c r="R88" s="59">
        <v>5</v>
      </c>
      <c r="S88" s="59">
        <v>6</v>
      </c>
      <c r="T88" s="59">
        <v>5</v>
      </c>
      <c r="U88" s="59">
        <v>7</v>
      </c>
      <c r="V88" s="60">
        <f>IF(COUNTBLANK(M88:U88)&gt;0,"",SUM(M88:U88))</f>
        <v>50</v>
      </c>
      <c r="W88" s="63">
        <f>IF(COUNT(L88,V88)&gt;0,SUM(L88,V88),0)</f>
        <v>105</v>
      </c>
      <c r="X88" s="25"/>
      <c r="Y88" s="25"/>
      <c r="Z88" s="65">
        <f t="shared" si="111"/>
        <v>105</v>
      </c>
      <c r="AA88" s="65">
        <f t="shared" si="112"/>
        <v>50</v>
      </c>
      <c r="AB88" s="65">
        <f t="shared" si="113"/>
        <v>33</v>
      </c>
      <c r="AC88" s="65">
        <f t="shared" si="114"/>
        <v>18</v>
      </c>
      <c r="AD88" s="65">
        <f t="shared" si="115"/>
        <v>7</v>
      </c>
      <c r="AE88" s="65">
        <f t="shared" si="116"/>
        <v>55</v>
      </c>
      <c r="AF88" s="65">
        <f t="shared" si="117"/>
        <v>38</v>
      </c>
      <c r="AG88" s="65">
        <f t="shared" si="118"/>
        <v>18</v>
      </c>
      <c r="AH88" s="65">
        <f t="shared" si="119"/>
        <v>6</v>
      </c>
    </row>
    <row r="89" spans="1:34" ht="12" customHeight="1">
      <c r="A89" s="68"/>
      <c r="B89" s="69"/>
      <c r="C89" s="42"/>
      <c r="D89" s="42"/>
      <c r="E89" s="42"/>
      <c r="F89" s="42"/>
      <c r="G89" s="42"/>
      <c r="H89" s="42"/>
      <c r="I89" s="42"/>
      <c r="J89" s="42"/>
      <c r="K89" s="42"/>
      <c r="L89" s="71">
        <f>(SUM(L84:L88))-(MAX(L84:L88))</f>
        <v>181</v>
      </c>
      <c r="M89" s="42"/>
      <c r="N89" s="42"/>
      <c r="O89" s="42"/>
      <c r="P89" s="42"/>
      <c r="Q89" s="42"/>
      <c r="R89" s="42"/>
      <c r="S89" s="42"/>
      <c r="T89" s="42"/>
      <c r="U89" s="42"/>
      <c r="V89" s="72"/>
      <c r="W89" s="73">
        <f>IF(COUNT(W84:W88)=5,(SUM(W84:W88))-(MAX(W84:W88)),(IF(COUNT(W84:W88)=4,SUM(W84:W88),IF(COUNTBLANK(W84:W88)&gt;0,SUM(W84:W88),"DQ"))))</f>
        <v>365</v>
      </c>
      <c r="X89" s="25" t="str">
        <f>A82</f>
        <v>Madison West</v>
      </c>
      <c r="Y89" s="74">
        <f>W89</f>
        <v>365</v>
      </c>
      <c r="Z89" s="75"/>
      <c r="AA89" s="75"/>
      <c r="AB89" s="75"/>
      <c r="AC89" s="75"/>
      <c r="AD89" s="75"/>
      <c r="AE89" s="75"/>
      <c r="AF89" s="75"/>
      <c r="AG89" s="75"/>
      <c r="AH89" s="75"/>
    </row>
    <row r="90" spans="1:34" ht="12" customHeight="1">
      <c r="A90" s="96" t="str">
        <f>'Team Alpha'!A12</f>
        <v>Middleton</v>
      </c>
      <c r="B90" s="77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25"/>
      <c r="Y90" s="25"/>
      <c r="Z90" s="75"/>
      <c r="AA90" s="75"/>
      <c r="AB90" s="75"/>
      <c r="AC90" s="75"/>
      <c r="AD90" s="75"/>
      <c r="AE90" s="75"/>
      <c r="AF90" s="75"/>
      <c r="AG90" s="75"/>
      <c r="AH90" s="75"/>
    </row>
    <row r="91" spans="1:34" ht="12" customHeight="1">
      <c r="A91" s="78" t="s">
        <v>48</v>
      </c>
      <c r="B91" s="53"/>
      <c r="C91" s="54">
        <v>1</v>
      </c>
      <c r="D91" s="54">
        <v>2</v>
      </c>
      <c r="E91" s="54">
        <v>3</v>
      </c>
      <c r="F91" s="54">
        <v>4</v>
      </c>
      <c r="G91" s="54">
        <v>5</v>
      </c>
      <c r="H91" s="54">
        <v>6</v>
      </c>
      <c r="I91" s="54">
        <v>7</v>
      </c>
      <c r="J91" s="54">
        <v>8</v>
      </c>
      <c r="K91" s="54">
        <v>9</v>
      </c>
      <c r="L91" s="54" t="s">
        <v>49</v>
      </c>
      <c r="M91" s="54">
        <v>10</v>
      </c>
      <c r="N91" s="54">
        <v>11</v>
      </c>
      <c r="O91" s="54">
        <v>12</v>
      </c>
      <c r="P91" s="54">
        <v>13</v>
      </c>
      <c r="Q91" s="54">
        <v>14</v>
      </c>
      <c r="R91" s="54">
        <v>15</v>
      </c>
      <c r="S91" s="54">
        <v>16</v>
      </c>
      <c r="T91" s="54">
        <v>17</v>
      </c>
      <c r="U91" s="54">
        <v>18</v>
      </c>
      <c r="V91" s="55" t="s">
        <v>50</v>
      </c>
      <c r="W91" s="56" t="s">
        <v>51</v>
      </c>
      <c r="X91" s="25"/>
      <c r="Y91" s="25"/>
      <c r="Z91" s="75"/>
      <c r="AA91" s="75"/>
      <c r="AB91" s="75"/>
      <c r="AC91" s="75"/>
      <c r="AD91" s="75"/>
      <c r="AE91" s="75"/>
      <c r="AF91" s="75"/>
      <c r="AG91" s="75"/>
      <c r="AH91" s="75"/>
    </row>
    <row r="92" spans="1:34" ht="12" customHeight="1">
      <c r="A92" s="57">
        <v>1</v>
      </c>
      <c r="B92" s="83" t="s">
        <v>266</v>
      </c>
      <c r="C92" s="59">
        <v>5</v>
      </c>
      <c r="D92" s="59">
        <v>3</v>
      </c>
      <c r="E92" s="59">
        <v>5</v>
      </c>
      <c r="F92" s="59">
        <v>5</v>
      </c>
      <c r="G92" s="59">
        <v>5</v>
      </c>
      <c r="H92" s="59">
        <v>4</v>
      </c>
      <c r="I92" s="59">
        <v>4</v>
      </c>
      <c r="J92" s="59">
        <v>5</v>
      </c>
      <c r="K92" s="59">
        <v>5</v>
      </c>
      <c r="L92" s="60">
        <f t="shared" ref="L92:L96" si="120">IF(COUNTBLANK(C92:K92)&gt;0,"",SUM(C92:K92))</f>
        <v>41</v>
      </c>
      <c r="M92" s="59">
        <v>5</v>
      </c>
      <c r="N92" s="59">
        <v>3</v>
      </c>
      <c r="O92" s="59">
        <v>4</v>
      </c>
      <c r="P92" s="59">
        <v>5</v>
      </c>
      <c r="Q92" s="59">
        <v>3</v>
      </c>
      <c r="R92" s="59">
        <v>6</v>
      </c>
      <c r="S92" s="59">
        <v>7</v>
      </c>
      <c r="T92" s="59">
        <v>3</v>
      </c>
      <c r="U92" s="59">
        <v>4</v>
      </c>
      <c r="V92" s="60">
        <f t="shared" ref="V92:V96" si="121">IF(COUNTBLANK(M92:U92)&gt;0,"",SUM(M92:U92))</f>
        <v>40</v>
      </c>
      <c r="W92" s="63">
        <f t="shared" ref="W92:W96" si="122">IF(COUNT(L92,V92)&gt;0,SUM(L92,V92),0)</f>
        <v>81</v>
      </c>
      <c r="X92" s="25"/>
      <c r="Y92" s="25"/>
      <c r="Z92" s="65">
        <f t="shared" ref="Z92:Z96" si="123">W92</f>
        <v>81</v>
      </c>
      <c r="AA92" s="65">
        <f t="shared" ref="AA92:AA96" si="124">V92</f>
        <v>40</v>
      </c>
      <c r="AB92" s="65">
        <f t="shared" ref="AB92:AB96" si="125">SUM(P92:U92)</f>
        <v>28</v>
      </c>
      <c r="AC92" s="65">
        <f t="shared" ref="AC92:AC96" si="126">SUM(S92:U92)</f>
        <v>14</v>
      </c>
      <c r="AD92" s="65">
        <f t="shared" ref="AD92:AD96" si="127">U92</f>
        <v>4</v>
      </c>
      <c r="AE92" s="65">
        <f t="shared" ref="AE92:AE96" si="128">L92</f>
        <v>41</v>
      </c>
      <c r="AF92" s="65">
        <f t="shared" ref="AF92:AF96" si="129">SUM(F92:K92)</f>
        <v>28</v>
      </c>
      <c r="AG92" s="65">
        <f t="shared" ref="AG92:AG96" si="130">SUM(I92:K92)</f>
        <v>14</v>
      </c>
      <c r="AH92" s="65">
        <f t="shared" ref="AH92:AH96" si="131">K92</f>
        <v>5</v>
      </c>
    </row>
    <row r="93" spans="1:34" ht="12" customHeight="1">
      <c r="A93" s="57">
        <v>2</v>
      </c>
      <c r="B93" s="84" t="s">
        <v>267</v>
      </c>
      <c r="C93" s="59">
        <v>7</v>
      </c>
      <c r="D93" s="59">
        <v>5</v>
      </c>
      <c r="E93" s="59">
        <v>6</v>
      </c>
      <c r="F93" s="59">
        <v>6</v>
      </c>
      <c r="G93" s="59">
        <v>7</v>
      </c>
      <c r="H93" s="59">
        <v>6</v>
      </c>
      <c r="I93" s="59">
        <v>4</v>
      </c>
      <c r="J93" s="59">
        <v>6</v>
      </c>
      <c r="K93" s="59">
        <v>6</v>
      </c>
      <c r="L93" s="60">
        <f t="shared" si="120"/>
        <v>53</v>
      </c>
      <c r="M93" s="59">
        <v>5</v>
      </c>
      <c r="N93" s="59">
        <v>4</v>
      </c>
      <c r="O93" s="59">
        <v>5</v>
      </c>
      <c r="P93" s="59">
        <v>3</v>
      </c>
      <c r="Q93" s="59">
        <v>3</v>
      </c>
      <c r="R93" s="59">
        <v>4</v>
      </c>
      <c r="S93" s="59">
        <v>5</v>
      </c>
      <c r="T93" s="59">
        <v>5</v>
      </c>
      <c r="U93" s="59">
        <v>5</v>
      </c>
      <c r="V93" s="60">
        <f t="shared" si="121"/>
        <v>39</v>
      </c>
      <c r="W93" s="63">
        <f t="shared" si="122"/>
        <v>92</v>
      </c>
      <c r="X93" s="25"/>
      <c r="Y93" s="25"/>
      <c r="Z93" s="65">
        <f t="shared" si="123"/>
        <v>92</v>
      </c>
      <c r="AA93" s="65">
        <f t="shared" si="124"/>
        <v>39</v>
      </c>
      <c r="AB93" s="65">
        <f t="shared" si="125"/>
        <v>25</v>
      </c>
      <c r="AC93" s="65">
        <f t="shared" si="126"/>
        <v>15</v>
      </c>
      <c r="AD93" s="65">
        <f t="shared" si="127"/>
        <v>5</v>
      </c>
      <c r="AE93" s="65">
        <f t="shared" si="128"/>
        <v>53</v>
      </c>
      <c r="AF93" s="65">
        <f t="shared" si="129"/>
        <v>35</v>
      </c>
      <c r="AG93" s="65">
        <f t="shared" si="130"/>
        <v>16</v>
      </c>
      <c r="AH93" s="65">
        <f t="shared" si="131"/>
        <v>6</v>
      </c>
    </row>
    <row r="94" spans="1:34" ht="12" customHeight="1">
      <c r="A94" s="57">
        <v>3</v>
      </c>
      <c r="B94" s="84" t="s">
        <v>268</v>
      </c>
      <c r="C94" s="59">
        <v>5</v>
      </c>
      <c r="D94" s="59">
        <v>3</v>
      </c>
      <c r="E94" s="59">
        <v>4</v>
      </c>
      <c r="F94" s="59">
        <v>5</v>
      </c>
      <c r="G94" s="59">
        <v>5</v>
      </c>
      <c r="H94" s="59">
        <v>4</v>
      </c>
      <c r="I94" s="59">
        <v>3</v>
      </c>
      <c r="J94" s="59">
        <v>4</v>
      </c>
      <c r="K94" s="59">
        <v>5</v>
      </c>
      <c r="L94" s="60">
        <f t="shared" si="120"/>
        <v>38</v>
      </c>
      <c r="M94" s="59">
        <v>6</v>
      </c>
      <c r="N94" s="59">
        <v>3</v>
      </c>
      <c r="O94" s="59">
        <v>5</v>
      </c>
      <c r="P94" s="59">
        <v>5</v>
      </c>
      <c r="Q94" s="59">
        <v>4</v>
      </c>
      <c r="R94" s="59">
        <v>8</v>
      </c>
      <c r="S94" s="59">
        <v>5</v>
      </c>
      <c r="T94" s="59">
        <v>3</v>
      </c>
      <c r="U94" s="59">
        <v>5</v>
      </c>
      <c r="V94" s="60">
        <f t="shared" si="121"/>
        <v>44</v>
      </c>
      <c r="W94" s="63">
        <f t="shared" si="122"/>
        <v>82</v>
      </c>
      <c r="X94" s="25"/>
      <c r="Y94" s="25"/>
      <c r="Z94" s="65">
        <f t="shared" si="123"/>
        <v>82</v>
      </c>
      <c r="AA94" s="65">
        <f t="shared" si="124"/>
        <v>44</v>
      </c>
      <c r="AB94" s="65">
        <f t="shared" si="125"/>
        <v>30</v>
      </c>
      <c r="AC94" s="65">
        <f t="shared" si="126"/>
        <v>13</v>
      </c>
      <c r="AD94" s="65">
        <f t="shared" si="127"/>
        <v>5</v>
      </c>
      <c r="AE94" s="65">
        <f t="shared" si="128"/>
        <v>38</v>
      </c>
      <c r="AF94" s="65">
        <f t="shared" si="129"/>
        <v>26</v>
      </c>
      <c r="AG94" s="65">
        <f t="shared" si="130"/>
        <v>12</v>
      </c>
      <c r="AH94" s="65">
        <f t="shared" si="131"/>
        <v>5</v>
      </c>
    </row>
    <row r="95" spans="1:34" ht="12" customHeight="1">
      <c r="A95" s="57">
        <v>4</v>
      </c>
      <c r="B95" s="84" t="s">
        <v>269</v>
      </c>
      <c r="C95" s="59">
        <v>6</v>
      </c>
      <c r="D95" s="59">
        <v>4</v>
      </c>
      <c r="E95" s="59">
        <v>5</v>
      </c>
      <c r="F95" s="59">
        <v>7</v>
      </c>
      <c r="G95" s="59">
        <v>6</v>
      </c>
      <c r="H95" s="59">
        <v>4</v>
      </c>
      <c r="I95" s="59">
        <v>4</v>
      </c>
      <c r="J95" s="59">
        <v>5</v>
      </c>
      <c r="K95" s="59">
        <v>5</v>
      </c>
      <c r="L95" s="60">
        <f t="shared" si="120"/>
        <v>46</v>
      </c>
      <c r="M95" s="59">
        <v>5</v>
      </c>
      <c r="N95" s="59">
        <v>5</v>
      </c>
      <c r="O95" s="59">
        <v>6</v>
      </c>
      <c r="P95" s="59">
        <v>5</v>
      </c>
      <c r="Q95" s="59">
        <v>4</v>
      </c>
      <c r="R95" s="59">
        <v>8</v>
      </c>
      <c r="S95" s="59">
        <v>4</v>
      </c>
      <c r="T95" s="59">
        <v>3</v>
      </c>
      <c r="U95" s="59">
        <v>8</v>
      </c>
      <c r="V95" s="60">
        <f t="shared" si="121"/>
        <v>48</v>
      </c>
      <c r="W95" s="63">
        <f t="shared" si="122"/>
        <v>94</v>
      </c>
      <c r="X95" s="25"/>
      <c r="Y95" s="25"/>
      <c r="Z95" s="65">
        <f t="shared" si="123"/>
        <v>94</v>
      </c>
      <c r="AA95" s="65">
        <f t="shared" si="124"/>
        <v>48</v>
      </c>
      <c r="AB95" s="65">
        <f t="shared" si="125"/>
        <v>32</v>
      </c>
      <c r="AC95" s="65">
        <f t="shared" si="126"/>
        <v>15</v>
      </c>
      <c r="AD95" s="65">
        <f t="shared" si="127"/>
        <v>8</v>
      </c>
      <c r="AE95" s="65">
        <f t="shared" si="128"/>
        <v>46</v>
      </c>
      <c r="AF95" s="65">
        <f t="shared" si="129"/>
        <v>31</v>
      </c>
      <c r="AG95" s="65">
        <f t="shared" si="130"/>
        <v>14</v>
      </c>
      <c r="AH95" s="65">
        <f t="shared" si="131"/>
        <v>5</v>
      </c>
    </row>
    <row r="96" spans="1:34" ht="12" customHeight="1">
      <c r="A96" s="57">
        <v>5</v>
      </c>
      <c r="B96" s="84" t="s">
        <v>270</v>
      </c>
      <c r="C96" s="59">
        <v>6</v>
      </c>
      <c r="D96" s="59">
        <v>4</v>
      </c>
      <c r="E96" s="59">
        <v>5</v>
      </c>
      <c r="F96" s="59">
        <v>6</v>
      </c>
      <c r="G96" s="59">
        <v>6</v>
      </c>
      <c r="H96" s="59">
        <v>7</v>
      </c>
      <c r="I96" s="59">
        <v>6</v>
      </c>
      <c r="J96" s="59">
        <v>6</v>
      </c>
      <c r="K96" s="59">
        <v>6</v>
      </c>
      <c r="L96" s="60">
        <f t="shared" si="120"/>
        <v>52</v>
      </c>
      <c r="M96" s="59">
        <v>5</v>
      </c>
      <c r="N96" s="59">
        <v>5</v>
      </c>
      <c r="O96" s="59">
        <v>6</v>
      </c>
      <c r="P96" s="59">
        <v>5</v>
      </c>
      <c r="Q96" s="59">
        <v>4</v>
      </c>
      <c r="R96" s="59">
        <v>4</v>
      </c>
      <c r="S96" s="59">
        <v>5</v>
      </c>
      <c r="T96" s="59">
        <v>4</v>
      </c>
      <c r="U96" s="59">
        <v>6</v>
      </c>
      <c r="V96" s="60">
        <f t="shared" si="121"/>
        <v>44</v>
      </c>
      <c r="W96" s="63">
        <f t="shared" si="122"/>
        <v>96</v>
      </c>
      <c r="X96" s="25"/>
      <c r="Y96" s="25"/>
      <c r="Z96" s="65">
        <f t="shared" si="123"/>
        <v>96</v>
      </c>
      <c r="AA96" s="65">
        <f t="shared" si="124"/>
        <v>44</v>
      </c>
      <c r="AB96" s="65">
        <f t="shared" si="125"/>
        <v>28</v>
      </c>
      <c r="AC96" s="65">
        <f t="shared" si="126"/>
        <v>15</v>
      </c>
      <c r="AD96" s="65">
        <f t="shared" si="127"/>
        <v>6</v>
      </c>
      <c r="AE96" s="65">
        <f t="shared" si="128"/>
        <v>52</v>
      </c>
      <c r="AF96" s="65">
        <f t="shared" si="129"/>
        <v>37</v>
      </c>
      <c r="AG96" s="65">
        <f t="shared" si="130"/>
        <v>18</v>
      </c>
      <c r="AH96" s="65">
        <f t="shared" si="131"/>
        <v>6</v>
      </c>
    </row>
    <row r="97" spans="1:34" ht="12" customHeight="1">
      <c r="A97" s="68"/>
      <c r="B97" s="69"/>
      <c r="C97" s="42"/>
      <c r="D97" s="42"/>
      <c r="E97" s="42"/>
      <c r="F97" s="42"/>
      <c r="G97" s="42"/>
      <c r="H97" s="42"/>
      <c r="I97" s="42"/>
      <c r="J97" s="42"/>
      <c r="K97" s="42"/>
      <c r="L97" s="71">
        <f>(SUM(L92:L96))-(MAX(L92:L96))</f>
        <v>177</v>
      </c>
      <c r="M97" s="42"/>
      <c r="N97" s="42"/>
      <c r="O97" s="42"/>
      <c r="P97" s="42"/>
      <c r="Q97" s="42"/>
      <c r="R97" s="42"/>
      <c r="S97" s="42"/>
      <c r="T97" s="42"/>
      <c r="U97" s="42"/>
      <c r="V97" s="72"/>
      <c r="W97" s="73">
        <f>IF(COUNT(W92:W96)=5,(SUM(W92:W96))-(MAX(W92:W96)),(IF(COUNT(W92:W96)=4,SUM(W92:W96),IF(COUNTBLANK(W92:W96)&gt;0,SUM(W92:W96),"DQ"))))</f>
        <v>349</v>
      </c>
      <c r="X97" s="25" t="str">
        <f>A90</f>
        <v>Middleton</v>
      </c>
      <c r="Y97" s="74">
        <f>W97</f>
        <v>349</v>
      </c>
      <c r="Z97" s="75"/>
      <c r="AA97" s="75"/>
      <c r="AB97" s="75"/>
      <c r="AC97" s="75"/>
      <c r="AD97" s="75"/>
      <c r="AE97" s="75"/>
      <c r="AF97" s="75"/>
      <c r="AG97" s="75"/>
      <c r="AH97" s="75"/>
    </row>
    <row r="98" spans="1:34" ht="12" customHeight="1">
      <c r="A98" s="96" t="str">
        <f>'Team Alpha'!A13</f>
        <v>Middleton JV</v>
      </c>
      <c r="B98" s="77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25"/>
      <c r="Y98" s="25"/>
      <c r="Z98" s="75"/>
      <c r="AA98" s="75"/>
      <c r="AB98" s="75"/>
      <c r="AC98" s="75"/>
      <c r="AD98" s="75"/>
      <c r="AE98" s="75"/>
      <c r="AF98" s="75"/>
      <c r="AG98" s="75"/>
      <c r="AH98" s="75"/>
    </row>
    <row r="99" spans="1:34" ht="12" customHeight="1">
      <c r="A99" s="78" t="s">
        <v>48</v>
      </c>
      <c r="B99" s="53"/>
      <c r="C99" s="54">
        <v>1</v>
      </c>
      <c r="D99" s="54">
        <v>2</v>
      </c>
      <c r="E99" s="54">
        <v>3</v>
      </c>
      <c r="F99" s="54">
        <v>4</v>
      </c>
      <c r="G99" s="54">
        <v>5</v>
      </c>
      <c r="H99" s="54">
        <v>6</v>
      </c>
      <c r="I99" s="54">
        <v>7</v>
      </c>
      <c r="J99" s="54">
        <v>8</v>
      </c>
      <c r="K99" s="54">
        <v>9</v>
      </c>
      <c r="L99" s="54" t="s">
        <v>49</v>
      </c>
      <c r="M99" s="54">
        <v>10</v>
      </c>
      <c r="N99" s="54">
        <v>11</v>
      </c>
      <c r="O99" s="54">
        <v>12</v>
      </c>
      <c r="P99" s="54">
        <v>13</v>
      </c>
      <c r="Q99" s="54">
        <v>14</v>
      </c>
      <c r="R99" s="54">
        <v>15</v>
      </c>
      <c r="S99" s="54">
        <v>16</v>
      </c>
      <c r="T99" s="54">
        <v>17</v>
      </c>
      <c r="U99" s="54">
        <v>18</v>
      </c>
      <c r="V99" s="55" t="s">
        <v>50</v>
      </c>
      <c r="W99" s="56" t="s">
        <v>51</v>
      </c>
      <c r="X99" s="25"/>
      <c r="Y99" s="25"/>
      <c r="Z99" s="75"/>
      <c r="AA99" s="75"/>
      <c r="AB99" s="75"/>
      <c r="AC99" s="75"/>
      <c r="AD99" s="75"/>
      <c r="AE99" s="75"/>
      <c r="AF99" s="75"/>
      <c r="AG99" s="75"/>
      <c r="AH99" s="75"/>
    </row>
    <row r="100" spans="1:34" ht="12" customHeight="1">
      <c r="A100" s="57">
        <v>1</v>
      </c>
      <c r="B100" s="83" t="s">
        <v>271</v>
      </c>
      <c r="C100" s="59">
        <v>6</v>
      </c>
      <c r="D100" s="59">
        <v>5</v>
      </c>
      <c r="E100" s="59">
        <v>5</v>
      </c>
      <c r="F100" s="59">
        <v>7</v>
      </c>
      <c r="G100" s="59">
        <v>5</v>
      </c>
      <c r="H100" s="59">
        <v>6</v>
      </c>
      <c r="I100" s="59">
        <v>3</v>
      </c>
      <c r="J100" s="59">
        <v>7</v>
      </c>
      <c r="K100" s="59">
        <v>6</v>
      </c>
      <c r="L100" s="60">
        <f t="shared" ref="L100:L104" si="132">IF(COUNTBLANK(C100:K100)&gt;0,"",SUM(C100:K100))</f>
        <v>50</v>
      </c>
      <c r="M100" s="59">
        <v>8</v>
      </c>
      <c r="N100" s="59">
        <v>4</v>
      </c>
      <c r="O100" s="59">
        <v>7</v>
      </c>
      <c r="P100" s="59">
        <v>7</v>
      </c>
      <c r="Q100" s="59">
        <v>5</v>
      </c>
      <c r="R100" s="59">
        <v>6</v>
      </c>
      <c r="S100" s="59">
        <v>5</v>
      </c>
      <c r="T100" s="59">
        <v>4</v>
      </c>
      <c r="U100" s="59">
        <v>7</v>
      </c>
      <c r="V100" s="60">
        <f t="shared" ref="V100:V104" si="133">IF(COUNTBLANK(M100:U100)&gt;0,"",SUM(M100:U100))</f>
        <v>53</v>
      </c>
      <c r="W100" s="63">
        <f t="shared" ref="W100:W104" si="134">IF(COUNT(L100,V100)&gt;0,SUM(L100,V100),0)</f>
        <v>103</v>
      </c>
      <c r="X100" s="25"/>
      <c r="Y100" s="25"/>
      <c r="Z100" s="65">
        <f t="shared" ref="Z100:Z104" si="135">W100</f>
        <v>103</v>
      </c>
      <c r="AA100" s="65">
        <f t="shared" ref="AA100:AA104" si="136">V100</f>
        <v>53</v>
      </c>
      <c r="AB100" s="65">
        <f t="shared" ref="AB100:AB104" si="137">SUM(P100:U100)</f>
        <v>34</v>
      </c>
      <c r="AC100" s="65">
        <f t="shared" ref="AC100:AC104" si="138">SUM(S100:U100)</f>
        <v>16</v>
      </c>
      <c r="AD100" s="65">
        <f t="shared" ref="AD100:AD104" si="139">U100</f>
        <v>7</v>
      </c>
      <c r="AE100" s="65">
        <f t="shared" ref="AE100:AE104" si="140">L100</f>
        <v>50</v>
      </c>
      <c r="AF100" s="65">
        <f t="shared" ref="AF100:AF104" si="141">SUM(F100:K100)</f>
        <v>34</v>
      </c>
      <c r="AG100" s="65">
        <f t="shared" ref="AG100:AG104" si="142">SUM(I100:K100)</f>
        <v>16</v>
      </c>
      <c r="AH100" s="65">
        <f t="shared" ref="AH100:AH104" si="143">K100</f>
        <v>6</v>
      </c>
    </row>
    <row r="101" spans="1:34" ht="12" customHeight="1">
      <c r="A101" s="57">
        <v>2</v>
      </c>
      <c r="B101" s="88" t="s">
        <v>272</v>
      </c>
      <c r="C101" s="59">
        <v>6</v>
      </c>
      <c r="D101" s="59">
        <v>4</v>
      </c>
      <c r="E101" s="59">
        <v>6</v>
      </c>
      <c r="F101" s="59">
        <v>6</v>
      </c>
      <c r="G101" s="59">
        <v>6</v>
      </c>
      <c r="H101" s="59">
        <v>5</v>
      </c>
      <c r="I101" s="59">
        <v>6</v>
      </c>
      <c r="J101" s="59">
        <v>5</v>
      </c>
      <c r="K101" s="59">
        <v>6</v>
      </c>
      <c r="L101" s="60">
        <f t="shared" si="132"/>
        <v>50</v>
      </c>
      <c r="M101" s="59">
        <v>6</v>
      </c>
      <c r="N101" s="115">
        <v>3</v>
      </c>
      <c r="O101" s="115">
        <v>5</v>
      </c>
      <c r="P101" s="59">
        <v>5</v>
      </c>
      <c r="Q101" s="115">
        <v>3</v>
      </c>
      <c r="R101" s="59">
        <v>8</v>
      </c>
      <c r="S101" s="59">
        <v>7</v>
      </c>
      <c r="T101" s="59">
        <v>5</v>
      </c>
      <c r="U101" s="59">
        <v>6</v>
      </c>
      <c r="V101" s="60">
        <f t="shared" si="133"/>
        <v>48</v>
      </c>
      <c r="W101" s="63">
        <f t="shared" si="134"/>
        <v>98</v>
      </c>
      <c r="X101" s="25"/>
      <c r="Y101" s="25"/>
      <c r="Z101" s="65">
        <f t="shared" si="135"/>
        <v>98</v>
      </c>
      <c r="AA101" s="65">
        <f t="shared" si="136"/>
        <v>48</v>
      </c>
      <c r="AB101" s="65">
        <f t="shared" si="137"/>
        <v>34</v>
      </c>
      <c r="AC101" s="65">
        <f t="shared" si="138"/>
        <v>18</v>
      </c>
      <c r="AD101" s="65">
        <f t="shared" si="139"/>
        <v>6</v>
      </c>
      <c r="AE101" s="65">
        <f t="shared" si="140"/>
        <v>50</v>
      </c>
      <c r="AF101" s="65">
        <f t="shared" si="141"/>
        <v>34</v>
      </c>
      <c r="AG101" s="65">
        <f t="shared" si="142"/>
        <v>17</v>
      </c>
      <c r="AH101" s="65">
        <f t="shared" si="143"/>
        <v>6</v>
      </c>
    </row>
    <row r="102" spans="1:34" ht="12" customHeight="1">
      <c r="A102" s="57">
        <v>3</v>
      </c>
      <c r="B102" s="88" t="s">
        <v>273</v>
      </c>
      <c r="C102" s="59">
        <v>6</v>
      </c>
      <c r="D102" s="59">
        <v>4</v>
      </c>
      <c r="E102" s="59">
        <v>7</v>
      </c>
      <c r="F102" s="59">
        <v>6</v>
      </c>
      <c r="G102" s="59">
        <v>5</v>
      </c>
      <c r="H102" s="59">
        <v>5</v>
      </c>
      <c r="I102" s="59">
        <v>5</v>
      </c>
      <c r="J102" s="59">
        <v>7</v>
      </c>
      <c r="K102" s="59">
        <v>7</v>
      </c>
      <c r="L102" s="60">
        <f t="shared" si="132"/>
        <v>52</v>
      </c>
      <c r="M102" s="59">
        <v>5</v>
      </c>
      <c r="N102" s="59">
        <v>4</v>
      </c>
      <c r="O102" s="59">
        <v>7</v>
      </c>
      <c r="P102" s="59">
        <v>6</v>
      </c>
      <c r="Q102" s="59">
        <v>5</v>
      </c>
      <c r="R102" s="59">
        <v>6</v>
      </c>
      <c r="S102" s="59">
        <v>5</v>
      </c>
      <c r="T102" s="59">
        <v>5</v>
      </c>
      <c r="U102" s="59">
        <v>7</v>
      </c>
      <c r="V102" s="60">
        <f t="shared" si="133"/>
        <v>50</v>
      </c>
      <c r="W102" s="63">
        <f t="shared" si="134"/>
        <v>102</v>
      </c>
      <c r="X102" s="25"/>
      <c r="Y102" s="25"/>
      <c r="Z102" s="65">
        <f t="shared" si="135"/>
        <v>102</v>
      </c>
      <c r="AA102" s="65">
        <f t="shared" si="136"/>
        <v>50</v>
      </c>
      <c r="AB102" s="65">
        <f t="shared" si="137"/>
        <v>34</v>
      </c>
      <c r="AC102" s="65">
        <f t="shared" si="138"/>
        <v>17</v>
      </c>
      <c r="AD102" s="65">
        <f t="shared" si="139"/>
        <v>7</v>
      </c>
      <c r="AE102" s="65">
        <f t="shared" si="140"/>
        <v>52</v>
      </c>
      <c r="AF102" s="65">
        <f t="shared" si="141"/>
        <v>35</v>
      </c>
      <c r="AG102" s="65">
        <f t="shared" si="142"/>
        <v>19</v>
      </c>
      <c r="AH102" s="65">
        <f t="shared" si="143"/>
        <v>7</v>
      </c>
    </row>
    <row r="103" spans="1:34" ht="12" customHeight="1">
      <c r="A103" s="57">
        <v>4</v>
      </c>
      <c r="B103" s="84" t="s">
        <v>274</v>
      </c>
      <c r="C103" s="59">
        <v>7</v>
      </c>
      <c r="D103" s="59">
        <v>5</v>
      </c>
      <c r="E103" s="59">
        <v>6</v>
      </c>
      <c r="F103" s="59">
        <v>8</v>
      </c>
      <c r="G103" s="59">
        <v>7</v>
      </c>
      <c r="H103" s="59">
        <v>7</v>
      </c>
      <c r="I103" s="59">
        <v>6</v>
      </c>
      <c r="J103" s="59">
        <v>7</v>
      </c>
      <c r="K103" s="59">
        <v>6</v>
      </c>
      <c r="L103" s="60">
        <f t="shared" si="132"/>
        <v>59</v>
      </c>
      <c r="M103" s="59">
        <v>8</v>
      </c>
      <c r="N103" s="59">
        <v>6</v>
      </c>
      <c r="O103" s="59">
        <v>9</v>
      </c>
      <c r="P103" s="59">
        <v>4</v>
      </c>
      <c r="Q103" s="59">
        <v>5</v>
      </c>
      <c r="R103" s="59">
        <v>9</v>
      </c>
      <c r="S103" s="59">
        <v>8</v>
      </c>
      <c r="T103" s="59">
        <v>5</v>
      </c>
      <c r="U103" s="59">
        <v>9</v>
      </c>
      <c r="V103" s="60">
        <f t="shared" si="133"/>
        <v>63</v>
      </c>
      <c r="W103" s="63">
        <f t="shared" si="134"/>
        <v>122</v>
      </c>
      <c r="X103" s="25"/>
      <c r="Y103" s="25"/>
      <c r="Z103" s="65">
        <f t="shared" si="135"/>
        <v>122</v>
      </c>
      <c r="AA103" s="65">
        <f t="shared" si="136"/>
        <v>63</v>
      </c>
      <c r="AB103" s="65">
        <f t="shared" si="137"/>
        <v>40</v>
      </c>
      <c r="AC103" s="65">
        <f t="shared" si="138"/>
        <v>22</v>
      </c>
      <c r="AD103" s="65">
        <f t="shared" si="139"/>
        <v>9</v>
      </c>
      <c r="AE103" s="65">
        <f t="shared" si="140"/>
        <v>59</v>
      </c>
      <c r="AF103" s="65">
        <f t="shared" si="141"/>
        <v>41</v>
      </c>
      <c r="AG103" s="65">
        <f t="shared" si="142"/>
        <v>19</v>
      </c>
      <c r="AH103" s="65">
        <f t="shared" si="143"/>
        <v>6</v>
      </c>
    </row>
    <row r="104" spans="1:34" ht="12" customHeight="1">
      <c r="A104" s="57">
        <v>5</v>
      </c>
      <c r="B104" s="84" t="s">
        <v>275</v>
      </c>
      <c r="C104" s="59">
        <v>7</v>
      </c>
      <c r="D104" s="59">
        <v>6</v>
      </c>
      <c r="E104" s="59">
        <v>5</v>
      </c>
      <c r="F104" s="59">
        <v>6</v>
      </c>
      <c r="G104" s="59">
        <v>6</v>
      </c>
      <c r="H104" s="59">
        <v>5</v>
      </c>
      <c r="I104" s="59">
        <v>5</v>
      </c>
      <c r="J104" s="59">
        <v>6</v>
      </c>
      <c r="K104" s="59">
        <v>5</v>
      </c>
      <c r="L104" s="60">
        <f t="shared" si="132"/>
        <v>51</v>
      </c>
      <c r="M104" s="59">
        <v>7</v>
      </c>
      <c r="N104" s="59">
        <v>3</v>
      </c>
      <c r="O104" s="59">
        <v>5</v>
      </c>
      <c r="P104" s="59">
        <v>5</v>
      </c>
      <c r="Q104" s="59">
        <v>5</v>
      </c>
      <c r="R104" s="59">
        <v>5</v>
      </c>
      <c r="S104" s="59">
        <v>7</v>
      </c>
      <c r="T104" s="59">
        <v>7</v>
      </c>
      <c r="U104" s="59">
        <v>10</v>
      </c>
      <c r="V104" s="60">
        <f t="shared" si="133"/>
        <v>54</v>
      </c>
      <c r="W104" s="63">
        <f t="shared" si="134"/>
        <v>105</v>
      </c>
      <c r="X104" s="25"/>
      <c r="Y104" s="25"/>
      <c r="Z104" s="65">
        <f t="shared" si="135"/>
        <v>105</v>
      </c>
      <c r="AA104" s="65">
        <f t="shared" si="136"/>
        <v>54</v>
      </c>
      <c r="AB104" s="65">
        <f t="shared" si="137"/>
        <v>39</v>
      </c>
      <c r="AC104" s="65">
        <f t="shared" si="138"/>
        <v>24</v>
      </c>
      <c r="AD104" s="65">
        <f t="shared" si="139"/>
        <v>10</v>
      </c>
      <c r="AE104" s="65">
        <f t="shared" si="140"/>
        <v>51</v>
      </c>
      <c r="AF104" s="65">
        <f t="shared" si="141"/>
        <v>33</v>
      </c>
      <c r="AG104" s="65">
        <f t="shared" si="142"/>
        <v>16</v>
      </c>
      <c r="AH104" s="65">
        <f t="shared" si="143"/>
        <v>5</v>
      </c>
    </row>
    <row r="105" spans="1:34" ht="12" customHeight="1">
      <c r="A105" s="68"/>
      <c r="B105" s="69"/>
      <c r="C105" s="42"/>
      <c r="D105" s="42"/>
      <c r="E105" s="42"/>
      <c r="F105" s="42"/>
      <c r="G105" s="42"/>
      <c r="H105" s="42"/>
      <c r="I105" s="42"/>
      <c r="J105" s="42"/>
      <c r="K105" s="42"/>
      <c r="L105" s="71">
        <f>(SUM(L100:L104))-(MAX(L100:L104))</f>
        <v>203</v>
      </c>
      <c r="M105" s="42"/>
      <c r="N105" s="42"/>
      <c r="O105" s="42"/>
      <c r="P105" s="42"/>
      <c r="Q105" s="42"/>
      <c r="R105" s="42"/>
      <c r="S105" s="42"/>
      <c r="T105" s="42"/>
      <c r="U105" s="42"/>
      <c r="V105" s="72"/>
      <c r="W105" s="73">
        <f>IF(COUNT(W100:W104)=5,(SUM(W100:W104))-(MAX(W100:W104)),(IF(COUNT(W100:W104)=4,SUM(W100:W104),IF(COUNTBLANK(W100:W104)&gt;0,SUM(W100:W104),"DQ"))))</f>
        <v>408</v>
      </c>
      <c r="X105" s="25" t="str">
        <f>A98</f>
        <v>Middleton JV</v>
      </c>
      <c r="Y105" s="74">
        <f>W105</f>
        <v>408</v>
      </c>
      <c r="Z105" s="75"/>
      <c r="AA105" s="75"/>
      <c r="AB105" s="75"/>
      <c r="AC105" s="75"/>
      <c r="AD105" s="75"/>
      <c r="AE105" s="75"/>
      <c r="AF105" s="75"/>
      <c r="AG105" s="75"/>
      <c r="AH105" s="75"/>
    </row>
    <row r="106" spans="1:34" ht="12" customHeight="1">
      <c r="A106" s="96" t="str">
        <f>'Team Alpha'!A14</f>
        <v>Milton</v>
      </c>
      <c r="B106" s="77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25"/>
      <c r="Y106" s="25"/>
      <c r="Z106" s="75"/>
      <c r="AA106" s="75"/>
      <c r="AB106" s="75"/>
      <c r="AC106" s="75"/>
      <c r="AD106" s="75"/>
      <c r="AE106" s="75"/>
      <c r="AF106" s="75"/>
      <c r="AG106" s="75"/>
      <c r="AH106" s="75"/>
    </row>
    <row r="107" spans="1:34" ht="12" customHeight="1">
      <c r="A107" s="78" t="s">
        <v>48</v>
      </c>
      <c r="B107" s="53"/>
      <c r="C107" s="54">
        <v>1</v>
      </c>
      <c r="D107" s="54">
        <v>2</v>
      </c>
      <c r="E107" s="54">
        <v>3</v>
      </c>
      <c r="F107" s="54">
        <v>4</v>
      </c>
      <c r="G107" s="54">
        <v>5</v>
      </c>
      <c r="H107" s="54">
        <v>6</v>
      </c>
      <c r="I107" s="54">
        <v>7</v>
      </c>
      <c r="J107" s="54">
        <v>8</v>
      </c>
      <c r="K107" s="54">
        <v>9</v>
      </c>
      <c r="L107" s="54" t="s">
        <v>49</v>
      </c>
      <c r="M107" s="54">
        <v>10</v>
      </c>
      <c r="N107" s="54">
        <v>11</v>
      </c>
      <c r="O107" s="54">
        <v>12</v>
      </c>
      <c r="P107" s="54">
        <v>13</v>
      </c>
      <c r="Q107" s="54">
        <v>14</v>
      </c>
      <c r="R107" s="54">
        <v>15</v>
      </c>
      <c r="S107" s="54">
        <v>16</v>
      </c>
      <c r="T107" s="54">
        <v>17</v>
      </c>
      <c r="U107" s="54">
        <v>18</v>
      </c>
      <c r="V107" s="55" t="s">
        <v>50</v>
      </c>
      <c r="W107" s="56" t="s">
        <v>51</v>
      </c>
      <c r="X107" s="25"/>
      <c r="Y107" s="25"/>
      <c r="Z107" s="75"/>
      <c r="AA107" s="75"/>
      <c r="AB107" s="75"/>
      <c r="AC107" s="75"/>
      <c r="AD107" s="75"/>
      <c r="AE107" s="75"/>
      <c r="AF107" s="75"/>
      <c r="AG107" s="75"/>
      <c r="AH107" s="75"/>
    </row>
    <row r="108" spans="1:34" ht="12" customHeight="1">
      <c r="A108" s="57">
        <v>1</v>
      </c>
      <c r="B108" s="58" t="s">
        <v>276</v>
      </c>
      <c r="C108" s="59">
        <v>5</v>
      </c>
      <c r="D108" s="59">
        <v>2</v>
      </c>
      <c r="E108" s="59">
        <v>5</v>
      </c>
      <c r="F108" s="59">
        <v>5</v>
      </c>
      <c r="G108" s="59">
        <v>8</v>
      </c>
      <c r="H108" s="59">
        <v>4</v>
      </c>
      <c r="I108" s="59">
        <v>3</v>
      </c>
      <c r="J108" s="59">
        <v>5</v>
      </c>
      <c r="K108" s="59">
        <v>5</v>
      </c>
      <c r="L108" s="60">
        <f t="shared" ref="L108:L112" si="144">IF(COUNTBLANK(C108:K108)&gt;0,"",SUM(C108:K108))</f>
        <v>42</v>
      </c>
      <c r="M108" s="59">
        <v>6</v>
      </c>
      <c r="N108" s="59">
        <v>3</v>
      </c>
      <c r="O108" s="59">
        <v>5</v>
      </c>
      <c r="P108" s="59">
        <v>7</v>
      </c>
      <c r="Q108" s="59">
        <v>4</v>
      </c>
      <c r="R108" s="59">
        <v>4</v>
      </c>
      <c r="S108" s="59">
        <v>5</v>
      </c>
      <c r="T108" s="59">
        <v>4</v>
      </c>
      <c r="U108" s="59">
        <v>5</v>
      </c>
      <c r="V108" s="60">
        <f t="shared" ref="V108:V112" si="145">IF(COUNTBLANK(M108:U108)&gt;0,"",SUM(M108:U108))</f>
        <v>43</v>
      </c>
      <c r="W108" s="63">
        <f t="shared" ref="W108:W112" si="146">IF(COUNT(L108,V108)&gt;0,SUM(L108,V108),0)</f>
        <v>85</v>
      </c>
      <c r="X108" s="25"/>
      <c r="Y108" s="25"/>
      <c r="Z108" s="65">
        <f t="shared" ref="Z108:Z112" si="147">W108</f>
        <v>85</v>
      </c>
      <c r="AA108" s="65">
        <f t="shared" ref="AA108:AA112" si="148">V108</f>
        <v>43</v>
      </c>
      <c r="AB108" s="65">
        <f t="shared" ref="AB108:AB112" si="149">SUM(P108:U108)</f>
        <v>29</v>
      </c>
      <c r="AC108" s="65">
        <f t="shared" ref="AC108:AC112" si="150">SUM(S108:U108)</f>
        <v>14</v>
      </c>
      <c r="AD108" s="65">
        <f t="shared" ref="AD108:AD112" si="151">U108</f>
        <v>5</v>
      </c>
      <c r="AE108" s="65">
        <f t="shared" ref="AE108:AE112" si="152">L108</f>
        <v>42</v>
      </c>
      <c r="AF108" s="65">
        <f t="shared" ref="AF108:AF112" si="153">SUM(F108:K108)</f>
        <v>30</v>
      </c>
      <c r="AG108" s="65">
        <f t="shared" ref="AG108:AG112" si="154">SUM(I108:K108)</f>
        <v>13</v>
      </c>
      <c r="AH108" s="65">
        <f t="shared" ref="AH108:AH112" si="155">K108</f>
        <v>5</v>
      </c>
    </row>
    <row r="109" spans="1:34" ht="12" customHeight="1">
      <c r="A109" s="57">
        <v>2</v>
      </c>
      <c r="B109" s="58" t="s">
        <v>277</v>
      </c>
      <c r="C109" s="59">
        <v>6</v>
      </c>
      <c r="D109" s="59">
        <v>4</v>
      </c>
      <c r="E109" s="59">
        <v>6</v>
      </c>
      <c r="F109" s="59">
        <v>6</v>
      </c>
      <c r="G109" s="59">
        <v>7</v>
      </c>
      <c r="H109" s="59">
        <v>6</v>
      </c>
      <c r="I109" s="59">
        <v>3</v>
      </c>
      <c r="J109" s="59">
        <v>4</v>
      </c>
      <c r="K109" s="59">
        <v>5</v>
      </c>
      <c r="L109" s="60">
        <f t="shared" si="144"/>
        <v>47</v>
      </c>
      <c r="M109" s="59">
        <v>5</v>
      </c>
      <c r="N109" s="59">
        <v>5</v>
      </c>
      <c r="O109" s="59">
        <v>5</v>
      </c>
      <c r="P109" s="59">
        <v>5</v>
      </c>
      <c r="Q109" s="59">
        <v>4</v>
      </c>
      <c r="R109" s="59">
        <v>4</v>
      </c>
      <c r="S109" s="59">
        <v>5</v>
      </c>
      <c r="T109" s="59">
        <v>2</v>
      </c>
      <c r="U109" s="59">
        <v>5</v>
      </c>
      <c r="V109" s="60">
        <f t="shared" si="145"/>
        <v>40</v>
      </c>
      <c r="W109" s="63">
        <f t="shared" si="146"/>
        <v>87</v>
      </c>
      <c r="X109" s="25"/>
      <c r="Y109" s="25"/>
      <c r="Z109" s="65">
        <f t="shared" si="147"/>
        <v>87</v>
      </c>
      <c r="AA109" s="65">
        <f t="shared" si="148"/>
        <v>40</v>
      </c>
      <c r="AB109" s="65">
        <f t="shared" si="149"/>
        <v>25</v>
      </c>
      <c r="AC109" s="65">
        <f t="shared" si="150"/>
        <v>12</v>
      </c>
      <c r="AD109" s="65">
        <f t="shared" si="151"/>
        <v>5</v>
      </c>
      <c r="AE109" s="65">
        <f t="shared" si="152"/>
        <v>47</v>
      </c>
      <c r="AF109" s="65">
        <f t="shared" si="153"/>
        <v>31</v>
      </c>
      <c r="AG109" s="65">
        <f t="shared" si="154"/>
        <v>12</v>
      </c>
      <c r="AH109" s="65">
        <f t="shared" si="155"/>
        <v>5</v>
      </c>
    </row>
    <row r="110" spans="1:34" ht="12" customHeight="1">
      <c r="A110" s="57">
        <v>3</v>
      </c>
      <c r="B110" s="58" t="s">
        <v>278</v>
      </c>
      <c r="C110" s="59">
        <v>7</v>
      </c>
      <c r="D110" s="59">
        <v>4</v>
      </c>
      <c r="E110" s="59">
        <v>7</v>
      </c>
      <c r="F110" s="59">
        <v>6</v>
      </c>
      <c r="G110" s="59">
        <v>5</v>
      </c>
      <c r="H110" s="59">
        <v>8</v>
      </c>
      <c r="I110" s="59">
        <v>5</v>
      </c>
      <c r="J110" s="59">
        <v>5</v>
      </c>
      <c r="K110" s="59">
        <v>8</v>
      </c>
      <c r="L110" s="60">
        <f t="shared" si="144"/>
        <v>55</v>
      </c>
      <c r="M110" s="59">
        <v>7</v>
      </c>
      <c r="N110" s="59">
        <v>4</v>
      </c>
      <c r="O110" s="59">
        <v>5</v>
      </c>
      <c r="P110" s="59">
        <v>6</v>
      </c>
      <c r="Q110" s="59">
        <v>3</v>
      </c>
      <c r="R110" s="59">
        <v>6</v>
      </c>
      <c r="S110" s="59">
        <v>5</v>
      </c>
      <c r="T110" s="59">
        <v>3</v>
      </c>
      <c r="U110" s="59">
        <v>7</v>
      </c>
      <c r="V110" s="60">
        <f t="shared" si="145"/>
        <v>46</v>
      </c>
      <c r="W110" s="63">
        <f t="shared" si="146"/>
        <v>101</v>
      </c>
      <c r="X110" s="25"/>
      <c r="Y110" s="25"/>
      <c r="Z110" s="65">
        <f t="shared" si="147"/>
        <v>101</v>
      </c>
      <c r="AA110" s="65">
        <f t="shared" si="148"/>
        <v>46</v>
      </c>
      <c r="AB110" s="65">
        <f t="shared" si="149"/>
        <v>30</v>
      </c>
      <c r="AC110" s="65">
        <f t="shared" si="150"/>
        <v>15</v>
      </c>
      <c r="AD110" s="65">
        <f t="shared" si="151"/>
        <v>7</v>
      </c>
      <c r="AE110" s="65">
        <f t="shared" si="152"/>
        <v>55</v>
      </c>
      <c r="AF110" s="65">
        <f t="shared" si="153"/>
        <v>37</v>
      </c>
      <c r="AG110" s="65">
        <f t="shared" si="154"/>
        <v>18</v>
      </c>
      <c r="AH110" s="65">
        <f t="shared" si="155"/>
        <v>8</v>
      </c>
    </row>
    <row r="111" spans="1:34" ht="12" customHeight="1">
      <c r="A111" s="57">
        <v>4</v>
      </c>
      <c r="B111" s="58" t="s">
        <v>279</v>
      </c>
      <c r="C111" s="59">
        <v>6</v>
      </c>
      <c r="D111" s="59">
        <v>5</v>
      </c>
      <c r="E111" s="59">
        <v>8</v>
      </c>
      <c r="F111" s="59">
        <v>7</v>
      </c>
      <c r="G111" s="59">
        <v>6</v>
      </c>
      <c r="H111" s="59">
        <v>6</v>
      </c>
      <c r="I111" s="59">
        <v>4</v>
      </c>
      <c r="J111" s="59">
        <v>6</v>
      </c>
      <c r="K111" s="59">
        <v>5</v>
      </c>
      <c r="L111" s="60">
        <f t="shared" si="144"/>
        <v>53</v>
      </c>
      <c r="M111" s="59">
        <v>9</v>
      </c>
      <c r="N111" s="59">
        <v>3</v>
      </c>
      <c r="O111" s="59">
        <v>10</v>
      </c>
      <c r="P111" s="59">
        <v>5</v>
      </c>
      <c r="Q111" s="59">
        <v>8</v>
      </c>
      <c r="R111" s="59">
        <v>4</v>
      </c>
      <c r="S111" s="59">
        <v>6</v>
      </c>
      <c r="T111" s="59">
        <v>5</v>
      </c>
      <c r="U111" s="59">
        <v>7</v>
      </c>
      <c r="V111" s="60">
        <f t="shared" si="145"/>
        <v>57</v>
      </c>
      <c r="W111" s="63">
        <f t="shared" si="146"/>
        <v>110</v>
      </c>
      <c r="X111" s="25"/>
      <c r="Y111" s="25"/>
      <c r="Z111" s="65">
        <f t="shared" si="147"/>
        <v>110</v>
      </c>
      <c r="AA111" s="65">
        <f t="shared" si="148"/>
        <v>57</v>
      </c>
      <c r="AB111" s="65">
        <f t="shared" si="149"/>
        <v>35</v>
      </c>
      <c r="AC111" s="65">
        <f t="shared" si="150"/>
        <v>18</v>
      </c>
      <c r="AD111" s="65">
        <f t="shared" si="151"/>
        <v>7</v>
      </c>
      <c r="AE111" s="65">
        <f t="shared" si="152"/>
        <v>53</v>
      </c>
      <c r="AF111" s="65">
        <f t="shared" si="153"/>
        <v>34</v>
      </c>
      <c r="AG111" s="65">
        <f t="shared" si="154"/>
        <v>15</v>
      </c>
      <c r="AH111" s="65">
        <f t="shared" si="155"/>
        <v>5</v>
      </c>
    </row>
    <row r="112" spans="1:34" ht="12" customHeight="1">
      <c r="A112" s="57">
        <v>5</v>
      </c>
      <c r="B112" s="58" t="s">
        <v>280</v>
      </c>
      <c r="C112" s="59">
        <v>7</v>
      </c>
      <c r="D112" s="59">
        <v>3</v>
      </c>
      <c r="E112" s="59">
        <v>6</v>
      </c>
      <c r="F112" s="59">
        <v>6</v>
      </c>
      <c r="G112" s="59">
        <v>4</v>
      </c>
      <c r="H112" s="59">
        <v>10</v>
      </c>
      <c r="I112" s="59">
        <v>5</v>
      </c>
      <c r="J112" s="59">
        <v>6</v>
      </c>
      <c r="K112" s="59">
        <v>6</v>
      </c>
      <c r="L112" s="60">
        <f t="shared" si="144"/>
        <v>53</v>
      </c>
      <c r="M112" s="59">
        <v>6</v>
      </c>
      <c r="N112" s="59">
        <v>4</v>
      </c>
      <c r="O112" s="59">
        <v>5</v>
      </c>
      <c r="P112" s="59">
        <v>6</v>
      </c>
      <c r="Q112" s="59">
        <v>4</v>
      </c>
      <c r="R112" s="59">
        <v>5</v>
      </c>
      <c r="S112" s="59">
        <v>6</v>
      </c>
      <c r="T112" s="59">
        <v>4</v>
      </c>
      <c r="U112" s="59">
        <v>6</v>
      </c>
      <c r="V112" s="60">
        <f t="shared" si="145"/>
        <v>46</v>
      </c>
      <c r="W112" s="63">
        <f t="shared" si="146"/>
        <v>99</v>
      </c>
      <c r="X112" s="25"/>
      <c r="Y112" s="25"/>
      <c r="Z112" s="65">
        <f t="shared" si="147"/>
        <v>99</v>
      </c>
      <c r="AA112" s="65">
        <f t="shared" si="148"/>
        <v>46</v>
      </c>
      <c r="AB112" s="65">
        <f t="shared" si="149"/>
        <v>31</v>
      </c>
      <c r="AC112" s="65">
        <f t="shared" si="150"/>
        <v>16</v>
      </c>
      <c r="AD112" s="65">
        <f t="shared" si="151"/>
        <v>6</v>
      </c>
      <c r="AE112" s="65">
        <f t="shared" si="152"/>
        <v>53</v>
      </c>
      <c r="AF112" s="65">
        <f t="shared" si="153"/>
        <v>37</v>
      </c>
      <c r="AG112" s="65">
        <f t="shared" si="154"/>
        <v>17</v>
      </c>
      <c r="AH112" s="65">
        <f t="shared" si="155"/>
        <v>6</v>
      </c>
    </row>
    <row r="113" spans="1:34" ht="12" customHeight="1">
      <c r="A113" s="68"/>
      <c r="B113" s="69"/>
      <c r="C113" s="42"/>
      <c r="D113" s="42"/>
      <c r="E113" s="42"/>
      <c r="F113" s="42"/>
      <c r="G113" s="42"/>
      <c r="H113" s="42"/>
      <c r="I113" s="42"/>
      <c r="J113" s="42"/>
      <c r="K113" s="42"/>
      <c r="L113" s="71">
        <f>(SUM(L108:L112))-(MAX(L108:L112))</f>
        <v>195</v>
      </c>
      <c r="M113" s="42"/>
      <c r="N113" s="42"/>
      <c r="O113" s="42"/>
      <c r="P113" s="42"/>
      <c r="Q113" s="42"/>
      <c r="R113" s="42"/>
      <c r="S113" s="42"/>
      <c r="T113" s="42"/>
      <c r="U113" s="42"/>
      <c r="V113" s="72"/>
      <c r="W113" s="73">
        <f>IF(COUNT(W108:W112)=5,(SUM(W108:W112))-(MAX(W108:W112)),(IF(COUNT(W108:W112)=4,SUM(W108:W112),IF(COUNTBLANK(W108:W112)&gt;0,SUM(W108:W112),"DQ"))))</f>
        <v>372</v>
      </c>
      <c r="X113" s="25" t="str">
        <f>A106</f>
        <v>Milton</v>
      </c>
      <c r="Y113" s="74">
        <f>W113</f>
        <v>372</v>
      </c>
      <c r="Z113" s="75"/>
      <c r="AA113" s="75"/>
      <c r="AB113" s="75"/>
      <c r="AC113" s="75"/>
      <c r="AD113" s="75"/>
      <c r="AE113" s="75"/>
      <c r="AF113" s="75"/>
      <c r="AG113" s="75"/>
      <c r="AH113" s="75"/>
    </row>
    <row r="114" spans="1:34" ht="12" customHeight="1">
      <c r="A114" s="96" t="str">
        <f>'Team Alpha'!A15</f>
        <v>Nicolet</v>
      </c>
      <c r="B114" s="7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25"/>
      <c r="Y114" s="25"/>
      <c r="Z114" s="75"/>
      <c r="AA114" s="75"/>
      <c r="AB114" s="75"/>
      <c r="AC114" s="75"/>
      <c r="AD114" s="75"/>
      <c r="AE114" s="75"/>
      <c r="AF114" s="75"/>
      <c r="AG114" s="75"/>
      <c r="AH114" s="75"/>
    </row>
    <row r="115" spans="1:34" ht="12" customHeight="1">
      <c r="A115" s="78" t="s">
        <v>48</v>
      </c>
      <c r="B115" s="53"/>
      <c r="C115" s="54">
        <v>1</v>
      </c>
      <c r="D115" s="54">
        <v>2</v>
      </c>
      <c r="E115" s="54">
        <v>3</v>
      </c>
      <c r="F115" s="54">
        <v>4</v>
      </c>
      <c r="G115" s="54">
        <v>5</v>
      </c>
      <c r="H115" s="54">
        <v>6</v>
      </c>
      <c r="I115" s="54">
        <v>7</v>
      </c>
      <c r="J115" s="54">
        <v>8</v>
      </c>
      <c r="K115" s="54">
        <v>9</v>
      </c>
      <c r="L115" s="54" t="s">
        <v>49</v>
      </c>
      <c r="M115" s="54">
        <v>10</v>
      </c>
      <c r="N115" s="54">
        <v>11</v>
      </c>
      <c r="O115" s="54">
        <v>12</v>
      </c>
      <c r="P115" s="54">
        <v>13</v>
      </c>
      <c r="Q115" s="54">
        <v>14</v>
      </c>
      <c r="R115" s="54">
        <v>15</v>
      </c>
      <c r="S115" s="54">
        <v>16</v>
      </c>
      <c r="T115" s="54">
        <v>17</v>
      </c>
      <c r="U115" s="54">
        <v>18</v>
      </c>
      <c r="V115" s="55" t="s">
        <v>50</v>
      </c>
      <c r="W115" s="56" t="s">
        <v>51</v>
      </c>
      <c r="X115" s="25"/>
      <c r="Y115" s="25"/>
      <c r="Z115" s="75"/>
      <c r="AA115" s="75"/>
      <c r="AB115" s="75"/>
      <c r="AC115" s="75"/>
      <c r="AD115" s="75"/>
      <c r="AE115" s="75"/>
      <c r="AF115" s="75"/>
      <c r="AG115" s="75"/>
      <c r="AH115" s="75"/>
    </row>
    <row r="116" spans="1:34" ht="12" customHeight="1">
      <c r="A116" s="57">
        <v>1</v>
      </c>
      <c r="B116" s="116" t="s">
        <v>281</v>
      </c>
      <c r="C116" s="59">
        <v>6</v>
      </c>
      <c r="D116" s="59">
        <v>4</v>
      </c>
      <c r="E116" s="59">
        <v>6</v>
      </c>
      <c r="F116" s="59">
        <v>5</v>
      </c>
      <c r="G116" s="59">
        <v>5</v>
      </c>
      <c r="H116" s="59">
        <v>4</v>
      </c>
      <c r="I116" s="59">
        <v>4</v>
      </c>
      <c r="J116" s="59">
        <v>4</v>
      </c>
      <c r="K116" s="59">
        <v>5</v>
      </c>
      <c r="L116" s="60">
        <f t="shared" ref="L116:L119" si="156">IF(COUNTBLANK(C116:K116)&gt;0,"",SUM(C116:K116))</f>
        <v>43</v>
      </c>
      <c r="M116" s="59">
        <v>7</v>
      </c>
      <c r="N116" s="59">
        <v>3</v>
      </c>
      <c r="O116" s="59">
        <v>8</v>
      </c>
      <c r="P116" s="59">
        <v>5</v>
      </c>
      <c r="Q116" s="59">
        <v>3</v>
      </c>
      <c r="R116" s="59">
        <v>7</v>
      </c>
      <c r="S116" s="59">
        <v>4</v>
      </c>
      <c r="T116" s="59">
        <v>4</v>
      </c>
      <c r="U116" s="59">
        <v>7</v>
      </c>
      <c r="V116" s="60">
        <f t="shared" ref="V116:V119" si="157">IF(COUNTBLANK(M116:U116)&gt;0,"",SUM(M116:U116))</f>
        <v>48</v>
      </c>
      <c r="W116" s="63">
        <f t="shared" ref="W116:W120" si="158">IF(COUNT(L116,V116)&gt;0,SUM(L116,V116),0)</f>
        <v>91</v>
      </c>
      <c r="X116" s="25"/>
      <c r="Y116" s="25"/>
      <c r="Z116" s="65">
        <f t="shared" ref="Z116:Z120" si="159">W116</f>
        <v>91</v>
      </c>
      <c r="AA116" s="65">
        <f t="shared" ref="AA116:AA120" si="160">V116</f>
        <v>48</v>
      </c>
      <c r="AB116" s="65">
        <f t="shared" ref="AB116:AB120" si="161">SUM(P116:U116)</f>
        <v>30</v>
      </c>
      <c r="AC116" s="65">
        <f t="shared" ref="AC116:AC120" si="162">SUM(S116:U116)</f>
        <v>15</v>
      </c>
      <c r="AD116" s="65">
        <f t="shared" ref="AD116:AD120" si="163">U116</f>
        <v>7</v>
      </c>
      <c r="AE116" s="65">
        <f t="shared" ref="AE116:AE120" si="164">L116</f>
        <v>43</v>
      </c>
      <c r="AF116" s="65">
        <f t="shared" ref="AF116:AF120" si="165">SUM(F116:K116)</f>
        <v>27</v>
      </c>
      <c r="AG116" s="65">
        <f t="shared" ref="AG116:AG120" si="166">SUM(I116:K116)</f>
        <v>13</v>
      </c>
      <c r="AH116" s="65">
        <f t="shared" ref="AH116:AH120" si="167">K116</f>
        <v>5</v>
      </c>
    </row>
    <row r="117" spans="1:34" ht="12" customHeight="1">
      <c r="A117" s="57">
        <v>2</v>
      </c>
      <c r="B117" s="116" t="s">
        <v>282</v>
      </c>
      <c r="C117" s="59">
        <v>7</v>
      </c>
      <c r="D117" s="59">
        <v>4</v>
      </c>
      <c r="E117" s="59">
        <v>5</v>
      </c>
      <c r="F117" s="59">
        <v>7</v>
      </c>
      <c r="G117" s="59">
        <v>6</v>
      </c>
      <c r="H117" s="59">
        <v>5</v>
      </c>
      <c r="I117" s="59">
        <v>5</v>
      </c>
      <c r="J117" s="59">
        <v>6</v>
      </c>
      <c r="K117" s="59">
        <v>5</v>
      </c>
      <c r="L117" s="60">
        <f t="shared" si="156"/>
        <v>50</v>
      </c>
      <c r="M117" s="59">
        <v>7</v>
      </c>
      <c r="N117" s="59">
        <v>4</v>
      </c>
      <c r="O117" s="59">
        <v>5</v>
      </c>
      <c r="P117" s="59">
        <v>6</v>
      </c>
      <c r="Q117" s="59">
        <v>5</v>
      </c>
      <c r="R117" s="59">
        <v>5</v>
      </c>
      <c r="S117" s="59">
        <v>6</v>
      </c>
      <c r="T117" s="59">
        <v>3</v>
      </c>
      <c r="U117" s="59">
        <v>7</v>
      </c>
      <c r="V117" s="60">
        <f t="shared" si="157"/>
        <v>48</v>
      </c>
      <c r="W117" s="63">
        <f t="shared" si="158"/>
        <v>98</v>
      </c>
      <c r="X117" s="25"/>
      <c r="Y117" s="25"/>
      <c r="Z117" s="65">
        <f t="shared" si="159"/>
        <v>98</v>
      </c>
      <c r="AA117" s="65">
        <f t="shared" si="160"/>
        <v>48</v>
      </c>
      <c r="AB117" s="65">
        <f t="shared" si="161"/>
        <v>32</v>
      </c>
      <c r="AC117" s="65">
        <f t="shared" si="162"/>
        <v>16</v>
      </c>
      <c r="AD117" s="65">
        <f t="shared" si="163"/>
        <v>7</v>
      </c>
      <c r="AE117" s="65">
        <f t="shared" si="164"/>
        <v>50</v>
      </c>
      <c r="AF117" s="65">
        <f t="shared" si="165"/>
        <v>34</v>
      </c>
      <c r="AG117" s="65">
        <f t="shared" si="166"/>
        <v>16</v>
      </c>
      <c r="AH117" s="65">
        <f t="shared" si="167"/>
        <v>5</v>
      </c>
    </row>
    <row r="118" spans="1:34" ht="12" customHeight="1">
      <c r="A118" s="57">
        <v>3</v>
      </c>
      <c r="B118" s="116" t="s">
        <v>283</v>
      </c>
      <c r="C118" s="59">
        <v>10</v>
      </c>
      <c r="D118" s="59">
        <v>7</v>
      </c>
      <c r="E118" s="59">
        <v>10</v>
      </c>
      <c r="F118" s="59">
        <v>7</v>
      </c>
      <c r="G118" s="59">
        <v>10</v>
      </c>
      <c r="H118" s="59">
        <v>7</v>
      </c>
      <c r="I118" s="59">
        <v>5</v>
      </c>
      <c r="J118" s="59">
        <v>6</v>
      </c>
      <c r="K118" s="59">
        <v>10</v>
      </c>
      <c r="L118" s="60">
        <f t="shared" si="156"/>
        <v>72</v>
      </c>
      <c r="M118" s="59">
        <v>9</v>
      </c>
      <c r="N118" s="59">
        <v>5</v>
      </c>
      <c r="O118" s="59">
        <v>9</v>
      </c>
      <c r="P118" s="59">
        <v>8</v>
      </c>
      <c r="Q118" s="59">
        <v>6</v>
      </c>
      <c r="R118" s="59">
        <v>7</v>
      </c>
      <c r="S118" s="59">
        <v>9</v>
      </c>
      <c r="T118" s="59">
        <v>5</v>
      </c>
      <c r="U118" s="59">
        <v>8</v>
      </c>
      <c r="V118" s="60">
        <f t="shared" si="157"/>
        <v>66</v>
      </c>
      <c r="W118" s="63">
        <f t="shared" si="158"/>
        <v>138</v>
      </c>
      <c r="X118" s="25"/>
      <c r="Y118" s="25"/>
      <c r="Z118" s="65">
        <f t="shared" si="159"/>
        <v>138</v>
      </c>
      <c r="AA118" s="65">
        <f t="shared" si="160"/>
        <v>66</v>
      </c>
      <c r="AB118" s="65">
        <f t="shared" si="161"/>
        <v>43</v>
      </c>
      <c r="AC118" s="65">
        <f t="shared" si="162"/>
        <v>22</v>
      </c>
      <c r="AD118" s="65">
        <f t="shared" si="163"/>
        <v>8</v>
      </c>
      <c r="AE118" s="65">
        <f t="shared" si="164"/>
        <v>72</v>
      </c>
      <c r="AF118" s="65">
        <f t="shared" si="165"/>
        <v>45</v>
      </c>
      <c r="AG118" s="65">
        <f t="shared" si="166"/>
        <v>21</v>
      </c>
      <c r="AH118" s="65">
        <f t="shared" si="167"/>
        <v>10</v>
      </c>
    </row>
    <row r="119" spans="1:34" ht="12" customHeight="1">
      <c r="A119" s="57">
        <v>4</v>
      </c>
      <c r="B119" s="116" t="s">
        <v>284</v>
      </c>
      <c r="C119" s="59">
        <v>10</v>
      </c>
      <c r="D119" s="59">
        <v>5</v>
      </c>
      <c r="E119" s="59">
        <v>6</v>
      </c>
      <c r="F119" s="59">
        <v>6</v>
      </c>
      <c r="G119" s="59">
        <v>6</v>
      </c>
      <c r="H119" s="59">
        <v>6</v>
      </c>
      <c r="I119" s="59">
        <v>5</v>
      </c>
      <c r="J119" s="59">
        <v>9</v>
      </c>
      <c r="K119" s="59">
        <v>8</v>
      </c>
      <c r="L119" s="60">
        <f t="shared" si="156"/>
        <v>61</v>
      </c>
      <c r="M119" s="59">
        <v>6</v>
      </c>
      <c r="N119" s="59">
        <v>4</v>
      </c>
      <c r="O119" s="59">
        <v>7</v>
      </c>
      <c r="P119" s="59">
        <v>8</v>
      </c>
      <c r="Q119" s="59">
        <v>5</v>
      </c>
      <c r="R119" s="59">
        <v>7</v>
      </c>
      <c r="S119" s="59">
        <v>5</v>
      </c>
      <c r="T119" s="59">
        <v>6</v>
      </c>
      <c r="U119" s="59">
        <v>7</v>
      </c>
      <c r="V119" s="60">
        <f t="shared" si="157"/>
        <v>55</v>
      </c>
      <c r="W119" s="63">
        <f t="shared" si="158"/>
        <v>116</v>
      </c>
      <c r="X119" s="25"/>
      <c r="Y119" s="25"/>
      <c r="Z119" s="65">
        <f t="shared" si="159"/>
        <v>116</v>
      </c>
      <c r="AA119" s="65">
        <f t="shared" si="160"/>
        <v>55</v>
      </c>
      <c r="AB119" s="65">
        <f t="shared" si="161"/>
        <v>38</v>
      </c>
      <c r="AC119" s="65">
        <f t="shared" si="162"/>
        <v>18</v>
      </c>
      <c r="AD119" s="65">
        <f t="shared" si="163"/>
        <v>7</v>
      </c>
      <c r="AE119" s="65">
        <f t="shared" si="164"/>
        <v>61</v>
      </c>
      <c r="AF119" s="65">
        <f t="shared" si="165"/>
        <v>40</v>
      </c>
      <c r="AG119" s="65">
        <f t="shared" si="166"/>
        <v>22</v>
      </c>
      <c r="AH119" s="65">
        <f t="shared" si="167"/>
        <v>8</v>
      </c>
    </row>
    <row r="120" spans="1:34" ht="12" customHeight="1">
      <c r="A120" s="57">
        <v>5</v>
      </c>
      <c r="B120" s="116"/>
      <c r="C120" s="59"/>
      <c r="D120" s="59"/>
      <c r="E120" s="59"/>
      <c r="F120" s="59"/>
      <c r="G120" s="59"/>
      <c r="H120" s="59"/>
      <c r="I120" s="59"/>
      <c r="J120" s="59"/>
      <c r="K120" s="59"/>
      <c r="L120" s="105">
        <v>999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105">
        <v>999</v>
      </c>
      <c r="W120" s="63">
        <f t="shared" si="158"/>
        <v>1998</v>
      </c>
      <c r="X120" s="25"/>
      <c r="Y120" s="25"/>
      <c r="Z120" s="65">
        <f t="shared" si="159"/>
        <v>1998</v>
      </c>
      <c r="AA120" s="65">
        <f t="shared" si="160"/>
        <v>999</v>
      </c>
      <c r="AB120" s="65">
        <f t="shared" si="161"/>
        <v>0</v>
      </c>
      <c r="AC120" s="65">
        <f t="shared" si="162"/>
        <v>0</v>
      </c>
      <c r="AD120" s="65">
        <f t="shared" si="163"/>
        <v>0</v>
      </c>
      <c r="AE120" s="65">
        <f t="shared" si="164"/>
        <v>999</v>
      </c>
      <c r="AF120" s="65">
        <f t="shared" si="165"/>
        <v>0</v>
      </c>
      <c r="AG120" s="65">
        <f t="shared" si="166"/>
        <v>0</v>
      </c>
      <c r="AH120" s="65">
        <f t="shared" si="167"/>
        <v>0</v>
      </c>
    </row>
    <row r="121" spans="1:34" ht="12" customHeight="1">
      <c r="A121" s="68"/>
      <c r="B121" s="69"/>
      <c r="C121" s="42"/>
      <c r="D121" s="42"/>
      <c r="E121" s="42"/>
      <c r="F121" s="42"/>
      <c r="G121" s="42"/>
      <c r="H121" s="42"/>
      <c r="I121" s="42"/>
      <c r="J121" s="42"/>
      <c r="K121" s="42"/>
      <c r="L121" s="71">
        <f>(SUM(L116:L120))-(MAX(L116:L120))</f>
        <v>226</v>
      </c>
      <c r="M121" s="42"/>
      <c r="N121" s="42"/>
      <c r="O121" s="42"/>
      <c r="P121" s="42"/>
      <c r="Q121" s="42"/>
      <c r="R121" s="42"/>
      <c r="S121" s="42"/>
      <c r="T121" s="42"/>
      <c r="U121" s="42"/>
      <c r="V121" s="72"/>
      <c r="W121" s="73">
        <f>IF(COUNT(W116:W120)=5,(SUM(W116:W120))-(MAX(W116:W120)),(IF(COUNT(W116:W120)=4,SUM(W116:W120),IF(COUNTBLANK(W116:W120)&gt;0,SUM(W116:W120),"DQ"))))</f>
        <v>443</v>
      </c>
      <c r="X121" s="25" t="str">
        <f>A114</f>
        <v>Nicolet</v>
      </c>
      <c r="Y121" s="74">
        <f>W121</f>
        <v>443</v>
      </c>
      <c r="Z121" s="75"/>
      <c r="AA121" s="75"/>
      <c r="AB121" s="75"/>
      <c r="AC121" s="75"/>
      <c r="AD121" s="75"/>
      <c r="AE121" s="75"/>
      <c r="AF121" s="75"/>
      <c r="AG121" s="75"/>
      <c r="AH121" s="75"/>
    </row>
    <row r="122" spans="1:34" ht="12" customHeight="1">
      <c r="A122" s="96" t="str">
        <f>'Team Alpha'!A16</f>
        <v>Notre Dame Academy</v>
      </c>
      <c r="B122" s="77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25"/>
      <c r="Y122" s="25"/>
      <c r="Z122" s="75"/>
      <c r="AA122" s="75"/>
      <c r="AB122" s="75"/>
      <c r="AC122" s="75"/>
      <c r="AD122" s="75"/>
      <c r="AE122" s="75"/>
      <c r="AF122" s="75"/>
      <c r="AG122" s="75"/>
      <c r="AH122" s="75"/>
    </row>
    <row r="123" spans="1:34" ht="12" customHeight="1">
      <c r="A123" s="78" t="s">
        <v>48</v>
      </c>
      <c r="B123" s="53"/>
      <c r="C123" s="54">
        <v>1</v>
      </c>
      <c r="D123" s="54">
        <v>2</v>
      </c>
      <c r="E123" s="54">
        <v>3</v>
      </c>
      <c r="F123" s="54">
        <v>4</v>
      </c>
      <c r="G123" s="54">
        <v>5</v>
      </c>
      <c r="H123" s="54">
        <v>6</v>
      </c>
      <c r="I123" s="54">
        <v>7</v>
      </c>
      <c r="J123" s="54">
        <v>8</v>
      </c>
      <c r="K123" s="54">
        <v>9</v>
      </c>
      <c r="L123" s="54" t="s">
        <v>49</v>
      </c>
      <c r="M123" s="54">
        <v>10</v>
      </c>
      <c r="N123" s="54">
        <v>11</v>
      </c>
      <c r="O123" s="54">
        <v>12</v>
      </c>
      <c r="P123" s="54">
        <v>13</v>
      </c>
      <c r="Q123" s="54">
        <v>14</v>
      </c>
      <c r="R123" s="54">
        <v>15</v>
      </c>
      <c r="S123" s="54">
        <v>16</v>
      </c>
      <c r="T123" s="54">
        <v>17</v>
      </c>
      <c r="U123" s="54">
        <v>18</v>
      </c>
      <c r="V123" s="55" t="s">
        <v>50</v>
      </c>
      <c r="W123" s="56" t="s">
        <v>51</v>
      </c>
      <c r="X123" s="25"/>
      <c r="Y123" s="25"/>
      <c r="Z123" s="75"/>
      <c r="AA123" s="75"/>
      <c r="AB123" s="75"/>
      <c r="AC123" s="75"/>
      <c r="AD123" s="75"/>
      <c r="AE123" s="75"/>
      <c r="AF123" s="75"/>
      <c r="AG123" s="75"/>
      <c r="AH123" s="75"/>
    </row>
    <row r="124" spans="1:34" ht="12" customHeight="1">
      <c r="A124" s="57">
        <v>1</v>
      </c>
      <c r="B124" s="113" t="s">
        <v>285</v>
      </c>
      <c r="C124" s="59">
        <v>4</v>
      </c>
      <c r="D124" s="59">
        <v>4</v>
      </c>
      <c r="E124" s="59">
        <v>6</v>
      </c>
      <c r="F124" s="59">
        <v>7</v>
      </c>
      <c r="G124" s="59">
        <v>7</v>
      </c>
      <c r="H124" s="59">
        <v>5</v>
      </c>
      <c r="I124" s="59">
        <v>4</v>
      </c>
      <c r="J124" s="59">
        <v>4</v>
      </c>
      <c r="K124" s="59">
        <v>6</v>
      </c>
      <c r="L124" s="60">
        <f t="shared" ref="L124:L128" si="168">IF(COUNTBLANK(C124:K124)&gt;0,"",SUM(C124:K124))</f>
        <v>47</v>
      </c>
      <c r="M124" s="59">
        <v>5</v>
      </c>
      <c r="N124" s="59">
        <v>3</v>
      </c>
      <c r="O124" s="59">
        <v>6</v>
      </c>
      <c r="P124" s="59">
        <v>5</v>
      </c>
      <c r="Q124" s="59">
        <v>5</v>
      </c>
      <c r="R124" s="59">
        <v>5</v>
      </c>
      <c r="S124" s="59">
        <v>7</v>
      </c>
      <c r="T124" s="59">
        <v>5</v>
      </c>
      <c r="U124" s="59">
        <v>7</v>
      </c>
      <c r="V124" s="60">
        <f t="shared" ref="V124:V128" si="169">IF(COUNTBLANK(M124:U124)&gt;0,"",SUM(M124:U124))</f>
        <v>48</v>
      </c>
      <c r="W124" s="63">
        <f t="shared" ref="W124:W128" si="170">IF(COUNT(L124,V124)&gt;0,SUM(L124,V124),0)</f>
        <v>95</v>
      </c>
      <c r="X124" s="25"/>
      <c r="Y124" s="25"/>
      <c r="Z124" s="65">
        <f t="shared" ref="Z124:Z128" si="171">W124</f>
        <v>95</v>
      </c>
      <c r="AA124" s="65">
        <f t="shared" ref="AA124:AA129" si="172">V124</f>
        <v>48</v>
      </c>
      <c r="AB124" s="65">
        <f t="shared" ref="AB124:AB129" si="173">SUM(P124:U124)</f>
        <v>34</v>
      </c>
      <c r="AC124" s="65">
        <f t="shared" ref="AC124:AC129" si="174">SUM(S124:U124)</f>
        <v>19</v>
      </c>
      <c r="AD124" s="65">
        <f t="shared" ref="AD124:AD129" si="175">U124</f>
        <v>7</v>
      </c>
      <c r="AE124" s="65">
        <f t="shared" ref="AE124:AE129" si="176">L124</f>
        <v>47</v>
      </c>
      <c r="AF124" s="65">
        <f t="shared" ref="AF124:AF129" si="177">SUM(F124:K124)</f>
        <v>33</v>
      </c>
      <c r="AG124" s="65">
        <f t="shared" ref="AG124:AG129" si="178">SUM(I124:K124)</f>
        <v>14</v>
      </c>
      <c r="AH124" s="65">
        <f t="shared" ref="AH124:AH129" si="179">K124</f>
        <v>6</v>
      </c>
    </row>
    <row r="125" spans="1:34" ht="12" customHeight="1">
      <c r="A125" s="57">
        <v>2</v>
      </c>
      <c r="B125" s="117" t="s">
        <v>286</v>
      </c>
      <c r="C125" s="59">
        <v>5</v>
      </c>
      <c r="D125" s="59">
        <v>3</v>
      </c>
      <c r="E125" s="59">
        <v>6</v>
      </c>
      <c r="F125" s="59">
        <v>7</v>
      </c>
      <c r="G125" s="59">
        <v>5</v>
      </c>
      <c r="H125" s="59">
        <v>6</v>
      </c>
      <c r="I125" s="59">
        <v>3</v>
      </c>
      <c r="J125" s="59">
        <v>5</v>
      </c>
      <c r="K125" s="59">
        <v>8</v>
      </c>
      <c r="L125" s="60">
        <f t="shared" si="168"/>
        <v>48</v>
      </c>
      <c r="M125" s="59">
        <v>6</v>
      </c>
      <c r="N125" s="59">
        <v>5</v>
      </c>
      <c r="O125" s="59">
        <v>8</v>
      </c>
      <c r="P125" s="59">
        <v>5</v>
      </c>
      <c r="Q125" s="59">
        <v>5</v>
      </c>
      <c r="R125" s="59">
        <v>6</v>
      </c>
      <c r="S125" s="59">
        <v>6</v>
      </c>
      <c r="T125" s="59">
        <v>3</v>
      </c>
      <c r="U125" s="59">
        <v>7</v>
      </c>
      <c r="V125" s="60">
        <f t="shared" si="169"/>
        <v>51</v>
      </c>
      <c r="W125" s="63">
        <f t="shared" si="170"/>
        <v>99</v>
      </c>
      <c r="X125" s="25"/>
      <c r="Y125" s="25"/>
      <c r="Z125" s="65">
        <f t="shared" si="171"/>
        <v>99</v>
      </c>
      <c r="AA125" s="65">
        <f t="shared" si="172"/>
        <v>51</v>
      </c>
      <c r="AB125" s="65">
        <f t="shared" si="173"/>
        <v>32</v>
      </c>
      <c r="AC125" s="65">
        <f t="shared" si="174"/>
        <v>16</v>
      </c>
      <c r="AD125" s="65">
        <f t="shared" si="175"/>
        <v>7</v>
      </c>
      <c r="AE125" s="65">
        <f t="shared" si="176"/>
        <v>48</v>
      </c>
      <c r="AF125" s="65">
        <f t="shared" si="177"/>
        <v>34</v>
      </c>
      <c r="AG125" s="65">
        <f t="shared" si="178"/>
        <v>16</v>
      </c>
      <c r="AH125" s="65">
        <f t="shared" si="179"/>
        <v>8</v>
      </c>
    </row>
    <row r="126" spans="1:34" ht="12" customHeight="1">
      <c r="A126" s="57">
        <v>3</v>
      </c>
      <c r="B126" s="113" t="s">
        <v>287</v>
      </c>
      <c r="C126" s="59">
        <v>6</v>
      </c>
      <c r="D126" s="59">
        <v>6</v>
      </c>
      <c r="E126" s="59">
        <v>5</v>
      </c>
      <c r="F126" s="59">
        <v>8</v>
      </c>
      <c r="G126" s="59">
        <v>6</v>
      </c>
      <c r="H126" s="59">
        <v>6</v>
      </c>
      <c r="I126" s="59">
        <v>5</v>
      </c>
      <c r="J126" s="59">
        <v>7</v>
      </c>
      <c r="K126" s="59">
        <v>5</v>
      </c>
      <c r="L126" s="60">
        <f t="shared" si="168"/>
        <v>54</v>
      </c>
      <c r="M126" s="59">
        <v>7</v>
      </c>
      <c r="N126" s="59">
        <v>4</v>
      </c>
      <c r="O126" s="59">
        <v>7</v>
      </c>
      <c r="P126" s="59">
        <v>6</v>
      </c>
      <c r="Q126" s="59">
        <v>4</v>
      </c>
      <c r="R126" s="59">
        <v>5</v>
      </c>
      <c r="S126" s="59">
        <v>6</v>
      </c>
      <c r="T126" s="59">
        <v>5</v>
      </c>
      <c r="U126" s="59">
        <v>7</v>
      </c>
      <c r="V126" s="60">
        <f t="shared" si="169"/>
        <v>51</v>
      </c>
      <c r="W126" s="63">
        <f t="shared" si="170"/>
        <v>105</v>
      </c>
      <c r="X126" s="25"/>
      <c r="Y126" s="25"/>
      <c r="Z126" s="65">
        <f t="shared" si="171"/>
        <v>105</v>
      </c>
      <c r="AA126" s="65">
        <f t="shared" si="172"/>
        <v>51</v>
      </c>
      <c r="AB126" s="65">
        <f t="shared" si="173"/>
        <v>33</v>
      </c>
      <c r="AC126" s="65">
        <f t="shared" si="174"/>
        <v>18</v>
      </c>
      <c r="AD126" s="65">
        <f t="shared" si="175"/>
        <v>7</v>
      </c>
      <c r="AE126" s="65">
        <f t="shared" si="176"/>
        <v>54</v>
      </c>
      <c r="AF126" s="65">
        <f t="shared" si="177"/>
        <v>37</v>
      </c>
      <c r="AG126" s="65">
        <f t="shared" si="178"/>
        <v>17</v>
      </c>
      <c r="AH126" s="65">
        <f t="shared" si="179"/>
        <v>5</v>
      </c>
    </row>
    <row r="127" spans="1:34" ht="12" customHeight="1">
      <c r="A127" s="57">
        <v>4</v>
      </c>
      <c r="B127" s="113" t="s">
        <v>288</v>
      </c>
      <c r="C127" s="59">
        <v>8</v>
      </c>
      <c r="D127" s="59">
        <v>4</v>
      </c>
      <c r="E127" s="59">
        <v>6</v>
      </c>
      <c r="F127" s="59">
        <v>6</v>
      </c>
      <c r="G127" s="59">
        <v>6</v>
      </c>
      <c r="H127" s="59">
        <v>7</v>
      </c>
      <c r="I127" s="59">
        <v>5</v>
      </c>
      <c r="J127" s="59">
        <v>6</v>
      </c>
      <c r="K127" s="59">
        <v>7</v>
      </c>
      <c r="L127" s="60">
        <f t="shared" si="168"/>
        <v>55</v>
      </c>
      <c r="M127" s="59">
        <v>8</v>
      </c>
      <c r="N127" s="59">
        <v>7</v>
      </c>
      <c r="O127" s="59">
        <v>6</v>
      </c>
      <c r="P127" s="59">
        <v>6</v>
      </c>
      <c r="Q127" s="59">
        <v>5</v>
      </c>
      <c r="R127" s="59">
        <v>6</v>
      </c>
      <c r="S127" s="59">
        <v>8</v>
      </c>
      <c r="T127" s="59">
        <v>6</v>
      </c>
      <c r="U127" s="59">
        <v>8</v>
      </c>
      <c r="V127" s="60">
        <f t="shared" si="169"/>
        <v>60</v>
      </c>
      <c r="W127" s="63">
        <f t="shared" si="170"/>
        <v>115</v>
      </c>
      <c r="X127" s="25"/>
      <c r="Y127" s="25"/>
      <c r="Z127" s="65">
        <f t="shared" si="171"/>
        <v>115</v>
      </c>
      <c r="AA127" s="65">
        <f t="shared" si="172"/>
        <v>60</v>
      </c>
      <c r="AB127" s="65">
        <f t="shared" si="173"/>
        <v>39</v>
      </c>
      <c r="AC127" s="65">
        <f t="shared" si="174"/>
        <v>22</v>
      </c>
      <c r="AD127" s="65">
        <f t="shared" si="175"/>
        <v>8</v>
      </c>
      <c r="AE127" s="65">
        <f t="shared" si="176"/>
        <v>55</v>
      </c>
      <c r="AF127" s="65">
        <f t="shared" si="177"/>
        <v>37</v>
      </c>
      <c r="AG127" s="65">
        <f t="shared" si="178"/>
        <v>18</v>
      </c>
      <c r="AH127" s="65">
        <f t="shared" si="179"/>
        <v>7</v>
      </c>
    </row>
    <row r="128" spans="1:34" ht="12" customHeight="1">
      <c r="A128" s="57">
        <v>5</v>
      </c>
      <c r="B128" s="113" t="s">
        <v>289</v>
      </c>
      <c r="C128" s="59">
        <v>6</v>
      </c>
      <c r="D128" s="59">
        <v>4</v>
      </c>
      <c r="E128" s="59">
        <v>5</v>
      </c>
      <c r="F128" s="59">
        <v>7</v>
      </c>
      <c r="G128" s="59">
        <v>5</v>
      </c>
      <c r="H128" s="59">
        <v>6</v>
      </c>
      <c r="I128" s="59">
        <v>5</v>
      </c>
      <c r="J128" s="59">
        <v>6</v>
      </c>
      <c r="K128" s="59">
        <v>5</v>
      </c>
      <c r="L128" s="60">
        <f t="shared" si="168"/>
        <v>49</v>
      </c>
      <c r="M128" s="59">
        <v>5</v>
      </c>
      <c r="N128" s="59">
        <v>4</v>
      </c>
      <c r="O128" s="59">
        <v>10</v>
      </c>
      <c r="P128" s="59">
        <v>6</v>
      </c>
      <c r="Q128" s="59">
        <v>5</v>
      </c>
      <c r="R128" s="59">
        <v>7</v>
      </c>
      <c r="S128" s="59">
        <v>7</v>
      </c>
      <c r="T128" s="59">
        <v>4</v>
      </c>
      <c r="U128" s="59">
        <v>7</v>
      </c>
      <c r="V128" s="60">
        <f t="shared" si="169"/>
        <v>55</v>
      </c>
      <c r="W128" s="63">
        <f t="shared" si="170"/>
        <v>104</v>
      </c>
      <c r="X128" s="25"/>
      <c r="Y128" s="25"/>
      <c r="Z128" s="65">
        <f t="shared" si="171"/>
        <v>104</v>
      </c>
      <c r="AA128" s="65">
        <f t="shared" si="172"/>
        <v>55</v>
      </c>
      <c r="AB128" s="65">
        <f t="shared" si="173"/>
        <v>36</v>
      </c>
      <c r="AC128" s="65">
        <f t="shared" si="174"/>
        <v>18</v>
      </c>
      <c r="AD128" s="65">
        <f t="shared" si="175"/>
        <v>7</v>
      </c>
      <c r="AE128" s="65">
        <f t="shared" si="176"/>
        <v>49</v>
      </c>
      <c r="AF128" s="65">
        <f t="shared" si="177"/>
        <v>34</v>
      </c>
      <c r="AG128" s="65">
        <f t="shared" si="178"/>
        <v>16</v>
      </c>
      <c r="AH128" s="65">
        <f t="shared" si="179"/>
        <v>5</v>
      </c>
    </row>
    <row r="129" spans="1:34" ht="12" customHeight="1">
      <c r="A129" s="68"/>
      <c r="B129" s="69"/>
      <c r="C129" s="42"/>
      <c r="D129" s="42"/>
      <c r="E129" s="42"/>
      <c r="F129" s="42"/>
      <c r="G129" s="42"/>
      <c r="H129" s="42"/>
      <c r="I129" s="42"/>
      <c r="J129" s="42"/>
      <c r="K129" s="42"/>
      <c r="L129" s="71">
        <f>(SUM(L124:L128))-(MAX(L124:L128))</f>
        <v>198</v>
      </c>
      <c r="M129" s="42"/>
      <c r="N129" s="42"/>
      <c r="O129" s="42"/>
      <c r="P129" s="42"/>
      <c r="Q129" s="42"/>
      <c r="R129" s="42"/>
      <c r="S129" s="42"/>
      <c r="T129" s="42"/>
      <c r="U129" s="42"/>
      <c r="V129" s="72"/>
      <c r="W129" s="73">
        <f>IF(COUNT(W124:W128)=5,(SUM(W124:W128))-(MAX(W124:W128)),(IF(COUNT(W124:W128)=4,SUM(W124:W128),IF(COUNTBLANK(W124:W128)&gt;0,SUM(W124:W128),"DQ"))))</f>
        <v>403</v>
      </c>
      <c r="X129" s="25" t="str">
        <f>A122</f>
        <v>Notre Dame Academy</v>
      </c>
      <c r="Y129" s="74">
        <f>W129</f>
        <v>403</v>
      </c>
      <c r="Z129" s="75"/>
      <c r="AA129" s="65">
        <f t="shared" si="172"/>
        <v>0</v>
      </c>
      <c r="AB129" s="75">
        <f t="shared" si="173"/>
        <v>0</v>
      </c>
      <c r="AC129" s="75">
        <f t="shared" si="174"/>
        <v>0</v>
      </c>
      <c r="AD129" s="75">
        <f t="shared" si="175"/>
        <v>0</v>
      </c>
      <c r="AE129" s="65">
        <f t="shared" si="176"/>
        <v>198</v>
      </c>
      <c r="AF129" s="75">
        <f t="shared" si="177"/>
        <v>0</v>
      </c>
      <c r="AG129" s="75">
        <f t="shared" si="178"/>
        <v>0</v>
      </c>
      <c r="AH129" s="75">
        <f t="shared" si="179"/>
        <v>0</v>
      </c>
    </row>
    <row r="130" spans="1:34" ht="12" customHeight="1">
      <c r="A130" s="50" t="str">
        <f>'Team Alpha'!A17</f>
        <v>Notre Dame Academy JV</v>
      </c>
      <c r="B130" s="77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25"/>
      <c r="Y130" s="25"/>
      <c r="Z130" s="75"/>
      <c r="AA130" s="75"/>
      <c r="AB130" s="75"/>
      <c r="AC130" s="75"/>
      <c r="AD130" s="75"/>
      <c r="AE130" s="75"/>
      <c r="AF130" s="75"/>
      <c r="AG130" s="75"/>
      <c r="AH130" s="75"/>
    </row>
    <row r="131" spans="1:34" ht="12" customHeight="1">
      <c r="A131" s="52" t="s">
        <v>48</v>
      </c>
      <c r="B131" s="53"/>
      <c r="C131" s="54">
        <v>1</v>
      </c>
      <c r="D131" s="54">
        <v>2</v>
      </c>
      <c r="E131" s="54">
        <v>3</v>
      </c>
      <c r="F131" s="54">
        <v>4</v>
      </c>
      <c r="G131" s="54">
        <v>5</v>
      </c>
      <c r="H131" s="54">
        <v>6</v>
      </c>
      <c r="I131" s="54">
        <v>7</v>
      </c>
      <c r="J131" s="54">
        <v>8</v>
      </c>
      <c r="K131" s="54">
        <v>9</v>
      </c>
      <c r="L131" s="54" t="s">
        <v>49</v>
      </c>
      <c r="M131" s="54">
        <v>10</v>
      </c>
      <c r="N131" s="54">
        <v>11</v>
      </c>
      <c r="O131" s="54">
        <v>12</v>
      </c>
      <c r="P131" s="54">
        <v>13</v>
      </c>
      <c r="Q131" s="54">
        <v>14</v>
      </c>
      <c r="R131" s="54">
        <v>15</v>
      </c>
      <c r="S131" s="54">
        <v>16</v>
      </c>
      <c r="T131" s="54">
        <v>17</v>
      </c>
      <c r="U131" s="54">
        <v>18</v>
      </c>
      <c r="V131" s="55" t="s">
        <v>50</v>
      </c>
      <c r="W131" s="56" t="s">
        <v>51</v>
      </c>
      <c r="X131" s="25"/>
      <c r="Y131" s="25"/>
      <c r="Z131" s="75"/>
      <c r="AA131" s="75"/>
      <c r="AB131" s="75"/>
      <c r="AC131" s="75"/>
      <c r="AD131" s="75"/>
      <c r="AE131" s="75"/>
      <c r="AF131" s="75"/>
      <c r="AG131" s="75"/>
      <c r="AH131" s="75"/>
    </row>
    <row r="132" spans="1:34" ht="12" customHeight="1">
      <c r="A132" s="57">
        <v>1</v>
      </c>
      <c r="B132" s="58" t="s">
        <v>290</v>
      </c>
      <c r="C132" s="59">
        <v>7</v>
      </c>
      <c r="D132" s="59">
        <v>5</v>
      </c>
      <c r="E132" s="59">
        <v>6</v>
      </c>
      <c r="F132" s="59">
        <v>6</v>
      </c>
      <c r="G132" s="59">
        <v>6</v>
      </c>
      <c r="H132" s="59">
        <v>6</v>
      </c>
      <c r="I132" s="59">
        <v>6</v>
      </c>
      <c r="J132" s="59">
        <v>7</v>
      </c>
      <c r="K132" s="59">
        <v>8</v>
      </c>
      <c r="L132" s="60">
        <f t="shared" ref="L132:L136" si="180">IF(COUNTBLANK(C132:K132)&gt;0,"",SUM(C132:K132))</f>
        <v>57</v>
      </c>
      <c r="M132" s="59">
        <v>7</v>
      </c>
      <c r="N132" s="59">
        <v>5</v>
      </c>
      <c r="O132" s="59">
        <v>10</v>
      </c>
      <c r="P132" s="59">
        <v>7</v>
      </c>
      <c r="Q132" s="59">
        <v>5</v>
      </c>
      <c r="R132" s="59">
        <v>5</v>
      </c>
      <c r="S132" s="59">
        <v>6</v>
      </c>
      <c r="T132" s="59">
        <v>3</v>
      </c>
      <c r="U132" s="59">
        <v>8</v>
      </c>
      <c r="V132" s="60">
        <f t="shared" ref="V132:V136" si="181">IF(COUNTBLANK(M132:U132)&gt;0,"",SUM(M132:U132))</f>
        <v>56</v>
      </c>
      <c r="W132" s="63">
        <f t="shared" ref="W132:W136" si="182">IF(COUNT(L132,V132)&gt;0,SUM(L132,V132),0)</f>
        <v>113</v>
      </c>
      <c r="X132" s="25"/>
      <c r="Y132" s="25"/>
      <c r="Z132" s="65">
        <f t="shared" ref="Z132:Z136" si="183">W132</f>
        <v>113</v>
      </c>
      <c r="AA132" s="65">
        <f t="shared" ref="AA132:AA136" si="184">V132</f>
        <v>56</v>
      </c>
      <c r="AB132" s="65">
        <f t="shared" ref="AB132:AB136" si="185">SUM(P132:U132)</f>
        <v>34</v>
      </c>
      <c r="AC132" s="65">
        <f t="shared" ref="AC132:AC136" si="186">SUM(S132:U132)</f>
        <v>17</v>
      </c>
      <c r="AD132" s="65">
        <f t="shared" ref="AD132:AD136" si="187">U132</f>
        <v>8</v>
      </c>
      <c r="AE132" s="65">
        <f t="shared" ref="AE132:AE136" si="188">L132</f>
        <v>57</v>
      </c>
      <c r="AF132" s="65">
        <f t="shared" ref="AF132:AF136" si="189">SUM(F132:K132)</f>
        <v>39</v>
      </c>
      <c r="AG132" s="65">
        <f t="shared" ref="AG132:AG136" si="190">SUM(I132:K132)</f>
        <v>21</v>
      </c>
      <c r="AH132" s="65">
        <f t="shared" ref="AH132:AH136" si="191">K132</f>
        <v>8</v>
      </c>
    </row>
    <row r="133" spans="1:34" ht="12" customHeight="1">
      <c r="A133" s="57">
        <v>2</v>
      </c>
      <c r="B133" s="58" t="s">
        <v>291</v>
      </c>
      <c r="C133" s="59">
        <v>7</v>
      </c>
      <c r="D133" s="59">
        <v>7</v>
      </c>
      <c r="E133" s="59">
        <v>7</v>
      </c>
      <c r="F133" s="59">
        <v>7</v>
      </c>
      <c r="G133" s="59">
        <v>7</v>
      </c>
      <c r="H133" s="59">
        <v>7</v>
      </c>
      <c r="I133" s="59">
        <v>7</v>
      </c>
      <c r="J133" s="59">
        <v>7</v>
      </c>
      <c r="K133" s="59">
        <v>9</v>
      </c>
      <c r="L133" s="60">
        <f t="shared" si="180"/>
        <v>65</v>
      </c>
      <c r="M133" s="59">
        <v>6</v>
      </c>
      <c r="N133" s="59">
        <v>7</v>
      </c>
      <c r="O133" s="59">
        <v>6</v>
      </c>
      <c r="P133" s="59">
        <v>7</v>
      </c>
      <c r="Q133" s="59">
        <v>4</v>
      </c>
      <c r="R133" s="59">
        <v>5</v>
      </c>
      <c r="S133" s="59">
        <v>5</v>
      </c>
      <c r="T133" s="59">
        <v>5</v>
      </c>
      <c r="U133" s="59">
        <v>10</v>
      </c>
      <c r="V133" s="60">
        <f t="shared" si="181"/>
        <v>55</v>
      </c>
      <c r="W133" s="63">
        <f t="shared" si="182"/>
        <v>120</v>
      </c>
      <c r="X133" s="25"/>
      <c r="Y133" s="25"/>
      <c r="Z133" s="65">
        <f t="shared" si="183"/>
        <v>120</v>
      </c>
      <c r="AA133" s="65">
        <f t="shared" si="184"/>
        <v>55</v>
      </c>
      <c r="AB133" s="65">
        <f t="shared" si="185"/>
        <v>36</v>
      </c>
      <c r="AC133" s="65">
        <f t="shared" si="186"/>
        <v>20</v>
      </c>
      <c r="AD133" s="65">
        <f t="shared" si="187"/>
        <v>10</v>
      </c>
      <c r="AE133" s="65">
        <f t="shared" si="188"/>
        <v>65</v>
      </c>
      <c r="AF133" s="65">
        <f t="shared" si="189"/>
        <v>44</v>
      </c>
      <c r="AG133" s="65">
        <f t="shared" si="190"/>
        <v>23</v>
      </c>
      <c r="AH133" s="65">
        <f t="shared" si="191"/>
        <v>9</v>
      </c>
    </row>
    <row r="134" spans="1:34" ht="12" customHeight="1">
      <c r="A134" s="57">
        <v>3</v>
      </c>
      <c r="B134" s="58" t="s">
        <v>292</v>
      </c>
      <c r="C134" s="59">
        <v>7</v>
      </c>
      <c r="D134" s="59">
        <v>6</v>
      </c>
      <c r="E134" s="59">
        <v>6</v>
      </c>
      <c r="F134" s="59">
        <v>6</v>
      </c>
      <c r="G134" s="59">
        <v>6</v>
      </c>
      <c r="H134" s="59">
        <v>6</v>
      </c>
      <c r="I134" s="59">
        <v>4</v>
      </c>
      <c r="J134" s="59">
        <v>9</v>
      </c>
      <c r="K134" s="59">
        <v>9</v>
      </c>
      <c r="L134" s="60">
        <f t="shared" si="180"/>
        <v>59</v>
      </c>
      <c r="M134" s="59">
        <v>7</v>
      </c>
      <c r="N134" s="59">
        <v>5</v>
      </c>
      <c r="O134" s="59">
        <v>5</v>
      </c>
      <c r="P134" s="59">
        <v>7</v>
      </c>
      <c r="Q134" s="59">
        <v>4</v>
      </c>
      <c r="R134" s="59">
        <v>5</v>
      </c>
      <c r="S134" s="59">
        <v>5</v>
      </c>
      <c r="T134" s="59">
        <v>8</v>
      </c>
      <c r="U134" s="59">
        <v>9</v>
      </c>
      <c r="V134" s="60">
        <f t="shared" si="181"/>
        <v>55</v>
      </c>
      <c r="W134" s="63">
        <f t="shared" si="182"/>
        <v>114</v>
      </c>
      <c r="X134" s="25"/>
      <c r="Y134" s="25"/>
      <c r="Z134" s="65">
        <f t="shared" si="183"/>
        <v>114</v>
      </c>
      <c r="AA134" s="65">
        <f t="shared" si="184"/>
        <v>55</v>
      </c>
      <c r="AB134" s="65">
        <f t="shared" si="185"/>
        <v>38</v>
      </c>
      <c r="AC134" s="65">
        <f t="shared" si="186"/>
        <v>22</v>
      </c>
      <c r="AD134" s="65">
        <f t="shared" si="187"/>
        <v>9</v>
      </c>
      <c r="AE134" s="65">
        <f t="shared" si="188"/>
        <v>59</v>
      </c>
      <c r="AF134" s="65">
        <f t="shared" si="189"/>
        <v>40</v>
      </c>
      <c r="AG134" s="65">
        <f t="shared" si="190"/>
        <v>22</v>
      </c>
      <c r="AH134" s="65">
        <f t="shared" si="191"/>
        <v>9</v>
      </c>
    </row>
    <row r="135" spans="1:34" ht="12" customHeight="1">
      <c r="A135" s="57">
        <v>4</v>
      </c>
      <c r="B135" s="58" t="s">
        <v>293</v>
      </c>
      <c r="C135" s="59">
        <v>9</v>
      </c>
      <c r="D135" s="59">
        <v>6</v>
      </c>
      <c r="E135" s="59">
        <v>7</v>
      </c>
      <c r="F135" s="59">
        <v>8</v>
      </c>
      <c r="G135" s="59">
        <v>8</v>
      </c>
      <c r="H135" s="59">
        <v>7</v>
      </c>
      <c r="I135" s="59">
        <v>3</v>
      </c>
      <c r="J135" s="59">
        <v>7</v>
      </c>
      <c r="K135" s="59">
        <v>8</v>
      </c>
      <c r="L135" s="60">
        <f t="shared" si="180"/>
        <v>63</v>
      </c>
      <c r="M135" s="59">
        <v>7</v>
      </c>
      <c r="N135" s="59">
        <v>5</v>
      </c>
      <c r="O135" s="59">
        <v>7</v>
      </c>
      <c r="P135" s="59">
        <v>8</v>
      </c>
      <c r="Q135" s="59">
        <v>6</v>
      </c>
      <c r="R135" s="59">
        <v>7</v>
      </c>
      <c r="S135" s="59">
        <v>6</v>
      </c>
      <c r="T135" s="59">
        <v>7</v>
      </c>
      <c r="U135" s="59">
        <v>9</v>
      </c>
      <c r="V135" s="60">
        <f t="shared" si="181"/>
        <v>62</v>
      </c>
      <c r="W135" s="63">
        <f t="shared" si="182"/>
        <v>125</v>
      </c>
      <c r="X135" s="25"/>
      <c r="Y135" s="25"/>
      <c r="Z135" s="65">
        <f t="shared" si="183"/>
        <v>125</v>
      </c>
      <c r="AA135" s="65">
        <f t="shared" si="184"/>
        <v>62</v>
      </c>
      <c r="AB135" s="65">
        <f t="shared" si="185"/>
        <v>43</v>
      </c>
      <c r="AC135" s="65">
        <f t="shared" si="186"/>
        <v>22</v>
      </c>
      <c r="AD135" s="65">
        <f t="shared" si="187"/>
        <v>9</v>
      </c>
      <c r="AE135" s="65">
        <f t="shared" si="188"/>
        <v>63</v>
      </c>
      <c r="AF135" s="65">
        <f t="shared" si="189"/>
        <v>41</v>
      </c>
      <c r="AG135" s="65">
        <f t="shared" si="190"/>
        <v>18</v>
      </c>
      <c r="AH135" s="65">
        <f t="shared" si="191"/>
        <v>8</v>
      </c>
    </row>
    <row r="136" spans="1:34" ht="12" customHeight="1">
      <c r="A136" s="57">
        <v>5</v>
      </c>
      <c r="B136" s="58" t="s">
        <v>294</v>
      </c>
      <c r="C136" s="59">
        <v>6</v>
      </c>
      <c r="D136" s="59">
        <v>3</v>
      </c>
      <c r="E136" s="59">
        <v>9</v>
      </c>
      <c r="F136" s="59">
        <v>6</v>
      </c>
      <c r="G136" s="59">
        <v>6</v>
      </c>
      <c r="H136" s="59">
        <v>8</v>
      </c>
      <c r="I136" s="59">
        <v>7</v>
      </c>
      <c r="J136" s="59">
        <v>10</v>
      </c>
      <c r="K136" s="59">
        <v>9</v>
      </c>
      <c r="L136" s="60">
        <f t="shared" si="180"/>
        <v>64</v>
      </c>
      <c r="M136" s="59">
        <v>8</v>
      </c>
      <c r="N136" s="59">
        <v>5</v>
      </c>
      <c r="O136" s="59">
        <v>6</v>
      </c>
      <c r="P136" s="59">
        <v>6</v>
      </c>
      <c r="Q136" s="59">
        <v>4</v>
      </c>
      <c r="R136" s="59">
        <v>7</v>
      </c>
      <c r="S136" s="59">
        <v>5</v>
      </c>
      <c r="T136" s="59">
        <v>6</v>
      </c>
      <c r="U136" s="59">
        <v>8</v>
      </c>
      <c r="V136" s="60">
        <f t="shared" si="181"/>
        <v>55</v>
      </c>
      <c r="W136" s="63">
        <f t="shared" si="182"/>
        <v>119</v>
      </c>
      <c r="X136" s="25"/>
      <c r="Y136" s="25"/>
      <c r="Z136" s="65">
        <f t="shared" si="183"/>
        <v>119</v>
      </c>
      <c r="AA136" s="65">
        <f t="shared" si="184"/>
        <v>55</v>
      </c>
      <c r="AB136" s="65">
        <f t="shared" si="185"/>
        <v>36</v>
      </c>
      <c r="AC136" s="65">
        <f t="shared" si="186"/>
        <v>19</v>
      </c>
      <c r="AD136" s="65">
        <f t="shared" si="187"/>
        <v>8</v>
      </c>
      <c r="AE136" s="65">
        <f t="shared" si="188"/>
        <v>64</v>
      </c>
      <c r="AF136" s="65">
        <f t="shared" si="189"/>
        <v>46</v>
      </c>
      <c r="AG136" s="65">
        <f t="shared" si="190"/>
        <v>26</v>
      </c>
      <c r="AH136" s="65">
        <f t="shared" si="191"/>
        <v>9</v>
      </c>
    </row>
    <row r="137" spans="1:34" ht="12" customHeight="1">
      <c r="A137" s="68"/>
      <c r="B137" s="69"/>
      <c r="C137" s="42"/>
      <c r="D137" s="42"/>
      <c r="E137" s="42"/>
      <c r="F137" s="42"/>
      <c r="G137" s="42"/>
      <c r="H137" s="42"/>
      <c r="I137" s="42"/>
      <c r="J137" s="42"/>
      <c r="K137" s="42"/>
      <c r="L137" s="71">
        <f>(SUM(L132:L136))-(MAX(L132:L136))</f>
        <v>243</v>
      </c>
      <c r="M137" s="42"/>
      <c r="N137" s="42"/>
      <c r="O137" s="42"/>
      <c r="P137" s="42"/>
      <c r="Q137" s="42"/>
      <c r="R137" s="42"/>
      <c r="S137" s="42"/>
      <c r="T137" s="42"/>
      <c r="U137" s="42"/>
      <c r="V137" s="72"/>
      <c r="W137" s="73">
        <f>IF(COUNT(W132:W136)=5,(SUM(W132:W136))-(MAX(W132:W136)),(IF(COUNT(W132:W136)=4,SUM(W132:W136),IF(COUNTBLANK(W132:W136)&gt;0,SUM(W132:W136),"DQ"))))</f>
        <v>466</v>
      </c>
      <c r="X137" s="25" t="str">
        <f>A130</f>
        <v>Notre Dame Academy JV</v>
      </c>
      <c r="Y137" s="74">
        <f>W137</f>
        <v>466</v>
      </c>
      <c r="Z137" s="75"/>
      <c r="AA137" s="75"/>
      <c r="AB137" s="75"/>
      <c r="AC137" s="75"/>
      <c r="AD137" s="75"/>
      <c r="AE137" s="75"/>
      <c r="AF137" s="75"/>
      <c r="AG137" s="75"/>
      <c r="AH137" s="75"/>
    </row>
    <row r="138" spans="1:34" ht="12" customHeight="1">
      <c r="A138" s="96" t="str">
        <f>'Team Alpha'!A18</f>
        <v>Onalaska</v>
      </c>
      <c r="B138" s="77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25"/>
      <c r="Y138" s="25"/>
      <c r="Z138" s="75"/>
      <c r="AA138" s="75"/>
      <c r="AB138" s="75"/>
      <c r="AC138" s="75"/>
      <c r="AD138" s="75"/>
      <c r="AE138" s="75"/>
      <c r="AF138" s="75"/>
      <c r="AG138" s="75"/>
      <c r="AH138" s="75"/>
    </row>
    <row r="139" spans="1:34" ht="12" customHeight="1">
      <c r="A139" s="78" t="s">
        <v>48</v>
      </c>
      <c r="B139" s="53"/>
      <c r="C139" s="54">
        <v>1</v>
      </c>
      <c r="D139" s="54">
        <v>2</v>
      </c>
      <c r="E139" s="54">
        <v>3</v>
      </c>
      <c r="F139" s="54">
        <v>4</v>
      </c>
      <c r="G139" s="54">
        <v>5</v>
      </c>
      <c r="H139" s="54">
        <v>6</v>
      </c>
      <c r="I139" s="54">
        <v>7</v>
      </c>
      <c r="J139" s="54">
        <v>8</v>
      </c>
      <c r="K139" s="54">
        <v>9</v>
      </c>
      <c r="L139" s="54" t="s">
        <v>49</v>
      </c>
      <c r="M139" s="54">
        <v>10</v>
      </c>
      <c r="N139" s="54">
        <v>11</v>
      </c>
      <c r="O139" s="54">
        <v>12</v>
      </c>
      <c r="P139" s="54">
        <v>13</v>
      </c>
      <c r="Q139" s="54">
        <v>14</v>
      </c>
      <c r="R139" s="54">
        <v>15</v>
      </c>
      <c r="S139" s="54">
        <v>16</v>
      </c>
      <c r="T139" s="54">
        <v>17</v>
      </c>
      <c r="U139" s="54">
        <v>18</v>
      </c>
      <c r="V139" s="55" t="s">
        <v>50</v>
      </c>
      <c r="W139" s="56" t="s">
        <v>51</v>
      </c>
      <c r="X139" s="25"/>
      <c r="Y139" s="25"/>
      <c r="Z139" s="75"/>
      <c r="AA139" s="75"/>
      <c r="AB139" s="75"/>
      <c r="AC139" s="75"/>
      <c r="AD139" s="75"/>
      <c r="AE139" s="75"/>
      <c r="AF139" s="75"/>
      <c r="AG139" s="75"/>
      <c r="AH139" s="75"/>
    </row>
    <row r="140" spans="1:34" ht="12" customHeight="1">
      <c r="A140" s="57">
        <v>1</v>
      </c>
      <c r="B140" s="113" t="s">
        <v>295</v>
      </c>
      <c r="C140" s="59">
        <v>7</v>
      </c>
      <c r="D140" s="59">
        <v>4</v>
      </c>
      <c r="E140" s="59">
        <v>5</v>
      </c>
      <c r="F140" s="59">
        <v>5</v>
      </c>
      <c r="G140" s="59">
        <v>5</v>
      </c>
      <c r="H140" s="59">
        <v>4</v>
      </c>
      <c r="I140" s="59">
        <v>4</v>
      </c>
      <c r="J140" s="59">
        <v>8</v>
      </c>
      <c r="K140" s="59">
        <v>5</v>
      </c>
      <c r="L140" s="60">
        <f t="shared" ref="L140:L144" si="192">IF(COUNTBLANK(C140:K140)&gt;0,"",SUM(C140:K140))</f>
        <v>47</v>
      </c>
      <c r="M140" s="59">
        <v>5</v>
      </c>
      <c r="N140" s="59">
        <v>4</v>
      </c>
      <c r="O140" s="59">
        <v>5</v>
      </c>
      <c r="P140" s="59">
        <v>4</v>
      </c>
      <c r="Q140" s="59">
        <v>4</v>
      </c>
      <c r="R140" s="59">
        <v>6</v>
      </c>
      <c r="S140" s="59">
        <v>7</v>
      </c>
      <c r="T140" s="59">
        <v>5</v>
      </c>
      <c r="U140" s="59">
        <v>5</v>
      </c>
      <c r="V140" s="60">
        <f t="shared" ref="V140:V144" si="193">IF(COUNTBLANK(M140:U140)&gt;0,"",SUM(M140:U140))</f>
        <v>45</v>
      </c>
      <c r="W140" s="63">
        <f t="shared" ref="W140:W144" si="194">IF(COUNT(L140,V140)&gt;0,SUM(L140,V140),0)</f>
        <v>92</v>
      </c>
      <c r="X140" s="25"/>
      <c r="Y140" s="25"/>
      <c r="Z140" s="65">
        <f t="shared" ref="Z140:Z144" si="195">W140</f>
        <v>92</v>
      </c>
      <c r="AA140" s="65">
        <f t="shared" ref="AA140:AA144" si="196">V140</f>
        <v>45</v>
      </c>
      <c r="AB140" s="65">
        <f t="shared" ref="AB140:AB144" si="197">SUM(P140:U140)</f>
        <v>31</v>
      </c>
      <c r="AC140" s="65">
        <f t="shared" ref="AC140:AC144" si="198">SUM(S140:U140)</f>
        <v>17</v>
      </c>
      <c r="AD140" s="65">
        <f t="shared" ref="AD140:AD144" si="199">U140</f>
        <v>5</v>
      </c>
      <c r="AE140" s="65">
        <f t="shared" ref="AE140:AE144" si="200">L140</f>
        <v>47</v>
      </c>
      <c r="AF140" s="65">
        <f t="shared" ref="AF140:AF144" si="201">SUM(F140:K140)</f>
        <v>31</v>
      </c>
      <c r="AG140" s="65">
        <f t="shared" ref="AG140:AG144" si="202">SUM(I140:K140)</f>
        <v>17</v>
      </c>
      <c r="AH140" s="65">
        <f t="shared" ref="AH140:AH144" si="203">K140</f>
        <v>5</v>
      </c>
    </row>
    <row r="141" spans="1:34" ht="12" customHeight="1">
      <c r="A141" s="57">
        <v>2</v>
      </c>
      <c r="B141" s="113" t="s">
        <v>296</v>
      </c>
      <c r="C141" s="59">
        <v>5</v>
      </c>
      <c r="D141" s="59">
        <v>5</v>
      </c>
      <c r="E141" s="59">
        <v>4</v>
      </c>
      <c r="F141" s="59">
        <v>5</v>
      </c>
      <c r="G141" s="59">
        <v>7</v>
      </c>
      <c r="H141" s="59">
        <v>4</v>
      </c>
      <c r="I141" s="59">
        <v>4</v>
      </c>
      <c r="J141" s="59">
        <v>6</v>
      </c>
      <c r="K141" s="59">
        <v>6</v>
      </c>
      <c r="L141" s="60">
        <f t="shared" si="192"/>
        <v>46</v>
      </c>
      <c r="M141" s="59">
        <v>5</v>
      </c>
      <c r="N141" s="59">
        <v>4</v>
      </c>
      <c r="O141" s="59">
        <v>5</v>
      </c>
      <c r="P141" s="59">
        <v>8</v>
      </c>
      <c r="Q141" s="59">
        <v>3</v>
      </c>
      <c r="R141" s="59">
        <v>4</v>
      </c>
      <c r="S141" s="59">
        <v>4</v>
      </c>
      <c r="T141" s="59">
        <v>4</v>
      </c>
      <c r="U141" s="59">
        <v>5</v>
      </c>
      <c r="V141" s="60">
        <f t="shared" si="193"/>
        <v>42</v>
      </c>
      <c r="W141" s="63">
        <f t="shared" si="194"/>
        <v>88</v>
      </c>
      <c r="X141" s="25"/>
      <c r="Y141" s="25"/>
      <c r="Z141" s="65">
        <f t="shared" si="195"/>
        <v>88</v>
      </c>
      <c r="AA141" s="65">
        <f t="shared" si="196"/>
        <v>42</v>
      </c>
      <c r="AB141" s="65">
        <f t="shared" si="197"/>
        <v>28</v>
      </c>
      <c r="AC141" s="65">
        <f t="shared" si="198"/>
        <v>13</v>
      </c>
      <c r="AD141" s="65">
        <f t="shared" si="199"/>
        <v>5</v>
      </c>
      <c r="AE141" s="65">
        <f t="shared" si="200"/>
        <v>46</v>
      </c>
      <c r="AF141" s="65">
        <f t="shared" si="201"/>
        <v>32</v>
      </c>
      <c r="AG141" s="65">
        <f t="shared" si="202"/>
        <v>16</v>
      </c>
      <c r="AH141" s="65">
        <f t="shared" si="203"/>
        <v>6</v>
      </c>
    </row>
    <row r="142" spans="1:34" ht="12" customHeight="1">
      <c r="A142" s="57">
        <v>3</v>
      </c>
      <c r="B142" s="113" t="s">
        <v>297</v>
      </c>
      <c r="C142" s="59">
        <v>7</v>
      </c>
      <c r="D142" s="59">
        <v>4</v>
      </c>
      <c r="E142" s="59">
        <v>7</v>
      </c>
      <c r="F142" s="59">
        <v>4</v>
      </c>
      <c r="G142" s="59">
        <v>7</v>
      </c>
      <c r="H142" s="59">
        <v>5</v>
      </c>
      <c r="I142" s="59">
        <v>4</v>
      </c>
      <c r="J142" s="59">
        <v>6</v>
      </c>
      <c r="K142" s="59">
        <v>7</v>
      </c>
      <c r="L142" s="60">
        <f t="shared" si="192"/>
        <v>51</v>
      </c>
      <c r="M142" s="59">
        <v>6</v>
      </c>
      <c r="N142" s="59">
        <v>4</v>
      </c>
      <c r="O142" s="59">
        <v>7</v>
      </c>
      <c r="P142" s="59">
        <v>5</v>
      </c>
      <c r="Q142" s="59">
        <v>5</v>
      </c>
      <c r="R142" s="59">
        <v>6</v>
      </c>
      <c r="S142" s="59">
        <v>5</v>
      </c>
      <c r="T142" s="59">
        <v>4</v>
      </c>
      <c r="U142" s="59">
        <v>5</v>
      </c>
      <c r="V142" s="60">
        <f t="shared" si="193"/>
        <v>47</v>
      </c>
      <c r="W142" s="63">
        <f t="shared" si="194"/>
        <v>98</v>
      </c>
      <c r="X142" s="25"/>
      <c r="Y142" s="25"/>
      <c r="Z142" s="65">
        <f t="shared" si="195"/>
        <v>98</v>
      </c>
      <c r="AA142" s="65">
        <f t="shared" si="196"/>
        <v>47</v>
      </c>
      <c r="AB142" s="65">
        <f t="shared" si="197"/>
        <v>30</v>
      </c>
      <c r="AC142" s="65">
        <f t="shared" si="198"/>
        <v>14</v>
      </c>
      <c r="AD142" s="65">
        <f t="shared" si="199"/>
        <v>5</v>
      </c>
      <c r="AE142" s="65">
        <f t="shared" si="200"/>
        <v>51</v>
      </c>
      <c r="AF142" s="65">
        <f t="shared" si="201"/>
        <v>33</v>
      </c>
      <c r="AG142" s="65">
        <f t="shared" si="202"/>
        <v>17</v>
      </c>
      <c r="AH142" s="65">
        <f t="shared" si="203"/>
        <v>7</v>
      </c>
    </row>
    <row r="143" spans="1:34" ht="12" customHeight="1">
      <c r="A143" s="57">
        <v>4</v>
      </c>
      <c r="B143" s="113" t="s">
        <v>298</v>
      </c>
      <c r="C143" s="59">
        <v>8</v>
      </c>
      <c r="D143" s="59">
        <v>3</v>
      </c>
      <c r="E143" s="59">
        <v>6</v>
      </c>
      <c r="F143" s="59">
        <v>6</v>
      </c>
      <c r="G143" s="59">
        <v>5</v>
      </c>
      <c r="H143" s="59">
        <v>5</v>
      </c>
      <c r="I143" s="59">
        <v>4</v>
      </c>
      <c r="J143" s="59">
        <v>6</v>
      </c>
      <c r="K143" s="59">
        <v>6</v>
      </c>
      <c r="L143" s="60">
        <f t="shared" si="192"/>
        <v>49</v>
      </c>
      <c r="M143" s="59">
        <v>8</v>
      </c>
      <c r="N143" s="59">
        <v>4</v>
      </c>
      <c r="O143" s="59">
        <v>7</v>
      </c>
      <c r="P143" s="59">
        <v>5</v>
      </c>
      <c r="Q143" s="59">
        <v>4</v>
      </c>
      <c r="R143" s="59">
        <v>5</v>
      </c>
      <c r="S143" s="59">
        <v>6</v>
      </c>
      <c r="T143" s="59">
        <v>4</v>
      </c>
      <c r="U143" s="59">
        <v>8</v>
      </c>
      <c r="V143" s="60">
        <f t="shared" si="193"/>
        <v>51</v>
      </c>
      <c r="W143" s="63">
        <f t="shared" si="194"/>
        <v>100</v>
      </c>
      <c r="X143" s="25"/>
      <c r="Y143" s="25"/>
      <c r="Z143" s="65">
        <f t="shared" si="195"/>
        <v>100</v>
      </c>
      <c r="AA143" s="65">
        <f t="shared" si="196"/>
        <v>51</v>
      </c>
      <c r="AB143" s="65">
        <f t="shared" si="197"/>
        <v>32</v>
      </c>
      <c r="AC143" s="65">
        <f t="shared" si="198"/>
        <v>18</v>
      </c>
      <c r="AD143" s="65">
        <f t="shared" si="199"/>
        <v>8</v>
      </c>
      <c r="AE143" s="65">
        <f t="shared" si="200"/>
        <v>49</v>
      </c>
      <c r="AF143" s="65">
        <f t="shared" si="201"/>
        <v>32</v>
      </c>
      <c r="AG143" s="65">
        <f t="shared" si="202"/>
        <v>16</v>
      </c>
      <c r="AH143" s="65">
        <f t="shared" si="203"/>
        <v>6</v>
      </c>
    </row>
    <row r="144" spans="1:34" ht="12" customHeight="1">
      <c r="A144" s="57">
        <v>5</v>
      </c>
      <c r="B144" s="113" t="s">
        <v>299</v>
      </c>
      <c r="C144" s="59">
        <v>8</v>
      </c>
      <c r="D144" s="59">
        <v>5</v>
      </c>
      <c r="E144" s="59">
        <v>5</v>
      </c>
      <c r="F144" s="59">
        <v>8</v>
      </c>
      <c r="G144" s="59">
        <v>8</v>
      </c>
      <c r="H144" s="59">
        <v>6</v>
      </c>
      <c r="I144" s="59">
        <v>4</v>
      </c>
      <c r="J144" s="59">
        <v>5</v>
      </c>
      <c r="K144" s="59">
        <v>6</v>
      </c>
      <c r="L144" s="60">
        <f t="shared" si="192"/>
        <v>55</v>
      </c>
      <c r="M144" s="59">
        <v>7</v>
      </c>
      <c r="N144" s="59">
        <v>7</v>
      </c>
      <c r="O144" s="59">
        <v>7</v>
      </c>
      <c r="P144" s="59">
        <v>7</v>
      </c>
      <c r="Q144" s="59">
        <v>6</v>
      </c>
      <c r="R144" s="59">
        <v>6</v>
      </c>
      <c r="S144" s="59">
        <v>6</v>
      </c>
      <c r="T144" s="59">
        <v>5</v>
      </c>
      <c r="U144" s="59">
        <v>7</v>
      </c>
      <c r="V144" s="60">
        <f t="shared" si="193"/>
        <v>58</v>
      </c>
      <c r="W144" s="63">
        <f t="shared" si="194"/>
        <v>113</v>
      </c>
      <c r="X144" s="25"/>
      <c r="Y144" s="25"/>
      <c r="Z144" s="65">
        <f t="shared" si="195"/>
        <v>113</v>
      </c>
      <c r="AA144" s="65">
        <f t="shared" si="196"/>
        <v>58</v>
      </c>
      <c r="AB144" s="65">
        <f t="shared" si="197"/>
        <v>37</v>
      </c>
      <c r="AC144" s="65">
        <f t="shared" si="198"/>
        <v>18</v>
      </c>
      <c r="AD144" s="65">
        <f t="shared" si="199"/>
        <v>7</v>
      </c>
      <c r="AE144" s="65">
        <f t="shared" si="200"/>
        <v>55</v>
      </c>
      <c r="AF144" s="65">
        <f t="shared" si="201"/>
        <v>37</v>
      </c>
      <c r="AG144" s="65">
        <f t="shared" si="202"/>
        <v>15</v>
      </c>
      <c r="AH144" s="65">
        <f t="shared" si="203"/>
        <v>6</v>
      </c>
    </row>
    <row r="145" spans="1:34" ht="12" customHeight="1">
      <c r="A145" s="68"/>
      <c r="B145" s="69"/>
      <c r="C145" s="42"/>
      <c r="D145" s="42"/>
      <c r="E145" s="42"/>
      <c r="F145" s="42"/>
      <c r="G145" s="42"/>
      <c r="H145" s="42"/>
      <c r="I145" s="42"/>
      <c r="J145" s="42"/>
      <c r="K145" s="42"/>
      <c r="L145" s="71">
        <f>(SUM(L140:L144))-(MAX(L140:L144))</f>
        <v>193</v>
      </c>
      <c r="M145" s="42"/>
      <c r="N145" s="42"/>
      <c r="O145" s="42"/>
      <c r="P145" s="42"/>
      <c r="Q145" s="42"/>
      <c r="R145" s="42"/>
      <c r="S145" s="42"/>
      <c r="T145" s="42"/>
      <c r="U145" s="42"/>
      <c r="V145" s="72"/>
      <c r="W145" s="73">
        <f>IF(COUNT(W140:W144)=5,(SUM(W140:W144))-(MAX(W140:W144)),(IF(COUNT(W140:W144)=4,SUM(W140:W144),IF(COUNTBLANK(W140:W144)&gt;0,SUM(W140:W144),"DQ"))))</f>
        <v>378</v>
      </c>
      <c r="X145" s="25" t="str">
        <f>A138</f>
        <v>Onalaska</v>
      </c>
      <c r="Y145" s="74">
        <f>W145</f>
        <v>378</v>
      </c>
      <c r="Z145" s="75"/>
      <c r="AA145" s="75"/>
      <c r="AB145" s="75"/>
      <c r="AC145" s="75"/>
      <c r="AD145" s="75"/>
      <c r="AE145" s="75"/>
      <c r="AF145" s="75"/>
      <c r="AG145" s="75"/>
      <c r="AH145" s="75"/>
    </row>
    <row r="146" spans="1:34" ht="12" customHeight="1">
      <c r="A146" s="96" t="str">
        <f>'Team Alpha'!A19</f>
        <v>Oregon</v>
      </c>
      <c r="B146" s="77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25"/>
      <c r="Y146" s="25"/>
      <c r="Z146" s="75"/>
      <c r="AA146" s="75"/>
      <c r="AB146" s="75"/>
      <c r="AC146" s="75"/>
      <c r="AD146" s="75"/>
      <c r="AE146" s="75"/>
      <c r="AF146" s="75"/>
      <c r="AG146" s="75"/>
      <c r="AH146" s="75"/>
    </row>
    <row r="147" spans="1:34" ht="12" customHeight="1">
      <c r="A147" s="78" t="s">
        <v>48</v>
      </c>
      <c r="B147" s="53"/>
      <c r="C147" s="54">
        <v>1</v>
      </c>
      <c r="D147" s="54">
        <v>2</v>
      </c>
      <c r="E147" s="54">
        <v>3</v>
      </c>
      <c r="F147" s="54">
        <v>4</v>
      </c>
      <c r="G147" s="54">
        <v>5</v>
      </c>
      <c r="H147" s="54">
        <v>6</v>
      </c>
      <c r="I147" s="54">
        <v>7</v>
      </c>
      <c r="J147" s="54">
        <v>8</v>
      </c>
      <c r="K147" s="54">
        <v>9</v>
      </c>
      <c r="L147" s="54" t="s">
        <v>49</v>
      </c>
      <c r="M147" s="54">
        <v>10</v>
      </c>
      <c r="N147" s="54">
        <v>11</v>
      </c>
      <c r="O147" s="54">
        <v>12</v>
      </c>
      <c r="P147" s="54">
        <v>13</v>
      </c>
      <c r="Q147" s="54">
        <v>14</v>
      </c>
      <c r="R147" s="54">
        <v>15</v>
      </c>
      <c r="S147" s="54">
        <v>16</v>
      </c>
      <c r="T147" s="54">
        <v>17</v>
      </c>
      <c r="U147" s="54">
        <v>18</v>
      </c>
      <c r="V147" s="55" t="s">
        <v>50</v>
      </c>
      <c r="W147" s="56" t="s">
        <v>51</v>
      </c>
      <c r="X147" s="25"/>
      <c r="Y147" s="25"/>
      <c r="Z147" s="75"/>
      <c r="AA147" s="75"/>
      <c r="AB147" s="75"/>
      <c r="AC147" s="75"/>
      <c r="AD147" s="75"/>
      <c r="AE147" s="75"/>
      <c r="AF147" s="75"/>
      <c r="AG147" s="75"/>
      <c r="AH147" s="75"/>
    </row>
    <row r="148" spans="1:34" ht="12" customHeight="1">
      <c r="A148" s="57">
        <v>1</v>
      </c>
      <c r="B148" s="79" t="s">
        <v>300</v>
      </c>
      <c r="C148" s="59">
        <v>5</v>
      </c>
      <c r="D148" s="59">
        <v>3</v>
      </c>
      <c r="E148" s="59">
        <v>5</v>
      </c>
      <c r="F148" s="59">
        <v>6</v>
      </c>
      <c r="G148" s="59">
        <v>6</v>
      </c>
      <c r="H148" s="59">
        <v>6</v>
      </c>
      <c r="I148" s="59">
        <v>5</v>
      </c>
      <c r="J148" s="59">
        <v>6</v>
      </c>
      <c r="K148" s="59">
        <v>4</v>
      </c>
      <c r="L148" s="60">
        <f t="shared" ref="L148:L152" si="204">IF(COUNTBLANK(C148:K148)&gt;0,"",SUM(C148:K148))</f>
        <v>46</v>
      </c>
      <c r="M148" s="59">
        <v>6</v>
      </c>
      <c r="N148" s="59">
        <v>4</v>
      </c>
      <c r="O148" s="59">
        <v>7</v>
      </c>
      <c r="P148" s="59">
        <v>6</v>
      </c>
      <c r="Q148" s="59">
        <v>4</v>
      </c>
      <c r="R148" s="59">
        <v>6</v>
      </c>
      <c r="S148" s="59">
        <v>5</v>
      </c>
      <c r="T148" s="59">
        <v>5</v>
      </c>
      <c r="U148" s="59">
        <v>6</v>
      </c>
      <c r="V148" s="60">
        <f t="shared" ref="V148:V152" si="205">IF(COUNTBLANK(M148:U148)&gt;0,"",SUM(M148:U148))</f>
        <v>49</v>
      </c>
      <c r="W148" s="63">
        <f t="shared" ref="W148:W152" si="206">IF(COUNT(L148,V148)&gt;0,SUM(L148,V148),0)</f>
        <v>95</v>
      </c>
      <c r="X148" s="25"/>
      <c r="Y148" s="25"/>
      <c r="Z148" s="65">
        <f t="shared" ref="Z148:Z152" si="207">W148</f>
        <v>95</v>
      </c>
      <c r="AA148" s="65">
        <f t="shared" ref="AA148:AA152" si="208">V148</f>
        <v>49</v>
      </c>
      <c r="AB148" s="65">
        <f t="shared" ref="AB148:AB152" si="209">SUM(P148:U148)</f>
        <v>32</v>
      </c>
      <c r="AC148" s="65">
        <f t="shared" ref="AC148:AC152" si="210">SUM(S148:U148)</f>
        <v>16</v>
      </c>
      <c r="AD148" s="65">
        <f t="shared" ref="AD148:AD152" si="211">U148</f>
        <v>6</v>
      </c>
      <c r="AE148" s="65">
        <f t="shared" ref="AE148:AE152" si="212">L148</f>
        <v>46</v>
      </c>
      <c r="AF148" s="65">
        <f t="shared" ref="AF148:AF152" si="213">SUM(F148:K148)</f>
        <v>33</v>
      </c>
      <c r="AG148" s="65">
        <f t="shared" ref="AG148:AG152" si="214">SUM(I148:K148)</f>
        <v>15</v>
      </c>
      <c r="AH148" s="65">
        <f t="shared" ref="AH148:AH152" si="215">K148</f>
        <v>4</v>
      </c>
    </row>
    <row r="149" spans="1:34" ht="12" customHeight="1">
      <c r="A149" s="57">
        <v>2</v>
      </c>
      <c r="B149" s="79" t="s">
        <v>301</v>
      </c>
      <c r="C149" s="59">
        <v>5</v>
      </c>
      <c r="D149" s="59">
        <v>4</v>
      </c>
      <c r="E149" s="59">
        <v>6</v>
      </c>
      <c r="F149" s="59">
        <v>5</v>
      </c>
      <c r="G149" s="59">
        <v>4</v>
      </c>
      <c r="H149" s="59">
        <v>5</v>
      </c>
      <c r="I149" s="59">
        <v>5</v>
      </c>
      <c r="J149" s="59">
        <v>6</v>
      </c>
      <c r="K149" s="59">
        <v>5</v>
      </c>
      <c r="L149" s="60">
        <f t="shared" si="204"/>
        <v>45</v>
      </c>
      <c r="M149" s="59">
        <v>5</v>
      </c>
      <c r="N149" s="59">
        <v>3</v>
      </c>
      <c r="O149" s="59">
        <v>5</v>
      </c>
      <c r="P149" s="59">
        <v>7</v>
      </c>
      <c r="Q149" s="59">
        <v>4</v>
      </c>
      <c r="R149" s="59">
        <v>5</v>
      </c>
      <c r="S149" s="59">
        <v>6</v>
      </c>
      <c r="T149" s="59">
        <v>4</v>
      </c>
      <c r="U149" s="59">
        <v>6</v>
      </c>
      <c r="V149" s="60">
        <f t="shared" si="205"/>
        <v>45</v>
      </c>
      <c r="W149" s="63">
        <f t="shared" si="206"/>
        <v>90</v>
      </c>
      <c r="X149" s="25"/>
      <c r="Y149" s="25"/>
      <c r="Z149" s="65">
        <f t="shared" si="207"/>
        <v>90</v>
      </c>
      <c r="AA149" s="65">
        <f t="shared" si="208"/>
        <v>45</v>
      </c>
      <c r="AB149" s="65">
        <f t="shared" si="209"/>
        <v>32</v>
      </c>
      <c r="AC149" s="65">
        <f t="shared" si="210"/>
        <v>16</v>
      </c>
      <c r="AD149" s="65">
        <f t="shared" si="211"/>
        <v>6</v>
      </c>
      <c r="AE149" s="65">
        <f t="shared" si="212"/>
        <v>45</v>
      </c>
      <c r="AF149" s="65">
        <f t="shared" si="213"/>
        <v>30</v>
      </c>
      <c r="AG149" s="65">
        <f t="shared" si="214"/>
        <v>16</v>
      </c>
      <c r="AH149" s="65">
        <f t="shared" si="215"/>
        <v>5</v>
      </c>
    </row>
    <row r="150" spans="1:34" ht="12" customHeight="1">
      <c r="A150" s="57">
        <v>3</v>
      </c>
      <c r="B150" s="79" t="s">
        <v>302</v>
      </c>
      <c r="C150" s="59">
        <v>6</v>
      </c>
      <c r="D150" s="59">
        <v>7</v>
      </c>
      <c r="E150" s="59">
        <v>5</v>
      </c>
      <c r="F150" s="59">
        <v>6</v>
      </c>
      <c r="G150" s="59">
        <v>5</v>
      </c>
      <c r="H150" s="59">
        <v>5</v>
      </c>
      <c r="I150" s="59">
        <v>4</v>
      </c>
      <c r="J150" s="59">
        <v>6</v>
      </c>
      <c r="K150" s="59">
        <v>6</v>
      </c>
      <c r="L150" s="60">
        <f t="shared" si="204"/>
        <v>50</v>
      </c>
      <c r="M150" s="59">
        <v>6</v>
      </c>
      <c r="N150" s="59">
        <v>3</v>
      </c>
      <c r="O150" s="59">
        <v>6</v>
      </c>
      <c r="P150" s="59">
        <v>6</v>
      </c>
      <c r="Q150" s="59">
        <v>5</v>
      </c>
      <c r="R150" s="59">
        <v>4</v>
      </c>
      <c r="S150" s="59">
        <v>7</v>
      </c>
      <c r="T150" s="59">
        <v>4</v>
      </c>
      <c r="U150" s="59">
        <v>8</v>
      </c>
      <c r="V150" s="60">
        <f t="shared" si="205"/>
        <v>49</v>
      </c>
      <c r="W150" s="63">
        <f t="shared" si="206"/>
        <v>99</v>
      </c>
      <c r="X150" s="25"/>
      <c r="Y150" s="25"/>
      <c r="Z150" s="65">
        <f t="shared" si="207"/>
        <v>99</v>
      </c>
      <c r="AA150" s="65">
        <f t="shared" si="208"/>
        <v>49</v>
      </c>
      <c r="AB150" s="65">
        <f t="shared" si="209"/>
        <v>34</v>
      </c>
      <c r="AC150" s="65">
        <f t="shared" si="210"/>
        <v>19</v>
      </c>
      <c r="AD150" s="65">
        <f t="shared" si="211"/>
        <v>8</v>
      </c>
      <c r="AE150" s="65">
        <f t="shared" si="212"/>
        <v>50</v>
      </c>
      <c r="AF150" s="65">
        <f t="shared" si="213"/>
        <v>32</v>
      </c>
      <c r="AG150" s="65">
        <f t="shared" si="214"/>
        <v>16</v>
      </c>
      <c r="AH150" s="65">
        <f t="shared" si="215"/>
        <v>6</v>
      </c>
    </row>
    <row r="151" spans="1:34" ht="12" customHeight="1">
      <c r="A151" s="57">
        <v>4</v>
      </c>
      <c r="B151" s="79" t="s">
        <v>303</v>
      </c>
      <c r="C151" s="59">
        <v>9</v>
      </c>
      <c r="D151" s="59">
        <v>6</v>
      </c>
      <c r="E151" s="59">
        <v>9</v>
      </c>
      <c r="F151" s="59">
        <v>7</v>
      </c>
      <c r="G151" s="59">
        <v>7</v>
      </c>
      <c r="H151" s="59">
        <v>9</v>
      </c>
      <c r="I151" s="59">
        <v>6</v>
      </c>
      <c r="J151" s="59">
        <v>9</v>
      </c>
      <c r="K151" s="59">
        <v>9</v>
      </c>
      <c r="L151" s="60">
        <f t="shared" si="204"/>
        <v>71</v>
      </c>
      <c r="M151" s="59">
        <v>6</v>
      </c>
      <c r="N151" s="59">
        <v>5</v>
      </c>
      <c r="O151" s="59">
        <v>9</v>
      </c>
      <c r="P151" s="59">
        <v>9</v>
      </c>
      <c r="Q151" s="59">
        <v>6</v>
      </c>
      <c r="R151" s="59">
        <v>10</v>
      </c>
      <c r="S151" s="59">
        <v>7</v>
      </c>
      <c r="T151" s="59">
        <v>7</v>
      </c>
      <c r="U151" s="59">
        <v>6</v>
      </c>
      <c r="V151" s="60">
        <f t="shared" si="205"/>
        <v>65</v>
      </c>
      <c r="W151" s="63">
        <f t="shared" si="206"/>
        <v>136</v>
      </c>
      <c r="X151" s="25"/>
      <c r="Y151" s="25"/>
      <c r="Z151" s="65">
        <f t="shared" si="207"/>
        <v>136</v>
      </c>
      <c r="AA151" s="65">
        <f t="shared" si="208"/>
        <v>65</v>
      </c>
      <c r="AB151" s="65">
        <f t="shared" si="209"/>
        <v>45</v>
      </c>
      <c r="AC151" s="65">
        <f t="shared" si="210"/>
        <v>20</v>
      </c>
      <c r="AD151" s="65">
        <f t="shared" si="211"/>
        <v>6</v>
      </c>
      <c r="AE151" s="65">
        <f t="shared" si="212"/>
        <v>71</v>
      </c>
      <c r="AF151" s="65">
        <f t="shared" si="213"/>
        <v>47</v>
      </c>
      <c r="AG151" s="65">
        <f t="shared" si="214"/>
        <v>24</v>
      </c>
      <c r="AH151" s="65">
        <f t="shared" si="215"/>
        <v>9</v>
      </c>
    </row>
    <row r="152" spans="1:34" ht="12" customHeight="1">
      <c r="A152" s="57">
        <v>5</v>
      </c>
      <c r="B152" s="79" t="s">
        <v>304</v>
      </c>
      <c r="C152" s="59">
        <v>8</v>
      </c>
      <c r="D152" s="59">
        <v>10</v>
      </c>
      <c r="E152" s="59">
        <v>10</v>
      </c>
      <c r="F152" s="59">
        <v>10</v>
      </c>
      <c r="G152" s="59">
        <v>7</v>
      </c>
      <c r="H152" s="59">
        <v>8</v>
      </c>
      <c r="I152" s="59">
        <v>7</v>
      </c>
      <c r="J152" s="59">
        <v>9</v>
      </c>
      <c r="K152" s="59">
        <v>7</v>
      </c>
      <c r="L152" s="60">
        <f t="shared" si="204"/>
        <v>76</v>
      </c>
      <c r="M152" s="59">
        <v>8</v>
      </c>
      <c r="N152" s="59">
        <v>7</v>
      </c>
      <c r="O152" s="59">
        <v>10</v>
      </c>
      <c r="P152" s="59">
        <v>10</v>
      </c>
      <c r="Q152" s="59">
        <v>5</v>
      </c>
      <c r="R152" s="59">
        <v>5</v>
      </c>
      <c r="S152" s="59">
        <v>9</v>
      </c>
      <c r="T152" s="59">
        <v>8</v>
      </c>
      <c r="U152" s="59">
        <v>10</v>
      </c>
      <c r="V152" s="60">
        <f t="shared" si="205"/>
        <v>72</v>
      </c>
      <c r="W152" s="63">
        <f t="shared" si="206"/>
        <v>148</v>
      </c>
      <c r="X152" s="25"/>
      <c r="Y152" s="25"/>
      <c r="Z152" s="65">
        <f t="shared" si="207"/>
        <v>148</v>
      </c>
      <c r="AA152" s="65">
        <f t="shared" si="208"/>
        <v>72</v>
      </c>
      <c r="AB152" s="65">
        <f t="shared" si="209"/>
        <v>47</v>
      </c>
      <c r="AC152" s="65">
        <f t="shared" si="210"/>
        <v>27</v>
      </c>
      <c r="AD152" s="65">
        <f t="shared" si="211"/>
        <v>10</v>
      </c>
      <c r="AE152" s="65">
        <f t="shared" si="212"/>
        <v>76</v>
      </c>
      <c r="AF152" s="65">
        <f t="shared" si="213"/>
        <v>48</v>
      </c>
      <c r="AG152" s="65">
        <f t="shared" si="214"/>
        <v>23</v>
      </c>
      <c r="AH152" s="65">
        <f t="shared" si="215"/>
        <v>7</v>
      </c>
    </row>
    <row r="153" spans="1:34" ht="12" customHeight="1">
      <c r="A153" s="68"/>
      <c r="B153" s="69"/>
      <c r="C153" s="42"/>
      <c r="D153" s="42"/>
      <c r="E153" s="42"/>
      <c r="F153" s="42"/>
      <c r="G153" s="42"/>
      <c r="H153" s="42"/>
      <c r="I153" s="42"/>
      <c r="J153" s="42"/>
      <c r="K153" s="42"/>
      <c r="L153" s="71">
        <f>(SUM(L148:L152))-(MAX(L148:L152))</f>
        <v>212</v>
      </c>
      <c r="M153" s="42"/>
      <c r="N153" s="42"/>
      <c r="O153" s="42"/>
      <c r="P153" s="42"/>
      <c r="Q153" s="42"/>
      <c r="R153" s="42"/>
      <c r="S153" s="42"/>
      <c r="T153" s="42"/>
      <c r="U153" s="42"/>
      <c r="V153" s="72"/>
      <c r="W153" s="73">
        <f>IF(COUNT(W148:W152)=5,(SUM(W148:W152))-(MAX(W148:W152)),(IF(COUNT(W148:W152)=4,SUM(W148:W152),IF(COUNTBLANK(W148:W152)&gt;0,SUM(W148:W152),"DQ"))))</f>
        <v>420</v>
      </c>
      <c r="X153" s="25" t="str">
        <f>A146</f>
        <v>Oregon</v>
      </c>
      <c r="Y153" s="74">
        <f>W153</f>
        <v>420</v>
      </c>
      <c r="Z153" s="75"/>
      <c r="AA153" s="75"/>
      <c r="AB153" s="75"/>
      <c r="AC153" s="75"/>
      <c r="AD153" s="75"/>
      <c r="AE153" s="75"/>
      <c r="AF153" s="75"/>
      <c r="AG153" s="75"/>
      <c r="AH153" s="75"/>
    </row>
    <row r="154" spans="1:34" ht="12" customHeight="1">
      <c r="A154" s="50" t="str">
        <f>'Team Alpha'!A20</f>
        <v>Sun Prairie</v>
      </c>
      <c r="B154" s="77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25"/>
      <c r="Y154" s="25"/>
      <c r="Z154" s="75"/>
      <c r="AA154" s="75"/>
      <c r="AB154" s="75"/>
      <c r="AC154" s="75"/>
      <c r="AD154" s="75"/>
      <c r="AE154" s="75"/>
      <c r="AF154" s="75"/>
      <c r="AG154" s="75"/>
      <c r="AH154" s="75"/>
    </row>
    <row r="155" spans="1:34" ht="12" customHeight="1">
      <c r="A155" s="52" t="s">
        <v>48</v>
      </c>
      <c r="B155" s="53"/>
      <c r="C155" s="54">
        <v>1</v>
      </c>
      <c r="D155" s="54">
        <v>2</v>
      </c>
      <c r="E155" s="54">
        <v>3</v>
      </c>
      <c r="F155" s="54">
        <v>4</v>
      </c>
      <c r="G155" s="54">
        <v>5</v>
      </c>
      <c r="H155" s="54">
        <v>6</v>
      </c>
      <c r="I155" s="54">
        <v>7</v>
      </c>
      <c r="J155" s="54">
        <v>8</v>
      </c>
      <c r="K155" s="54">
        <v>9</v>
      </c>
      <c r="L155" s="54" t="s">
        <v>49</v>
      </c>
      <c r="M155" s="54">
        <v>10</v>
      </c>
      <c r="N155" s="54">
        <v>11</v>
      </c>
      <c r="O155" s="54">
        <v>12</v>
      </c>
      <c r="P155" s="54">
        <v>13</v>
      </c>
      <c r="Q155" s="54">
        <v>14</v>
      </c>
      <c r="R155" s="54">
        <v>15</v>
      </c>
      <c r="S155" s="54">
        <v>16</v>
      </c>
      <c r="T155" s="54">
        <v>17</v>
      </c>
      <c r="U155" s="54">
        <v>18</v>
      </c>
      <c r="V155" s="55" t="s">
        <v>50</v>
      </c>
      <c r="W155" s="56" t="s">
        <v>51</v>
      </c>
      <c r="X155" s="25"/>
      <c r="Y155" s="25"/>
      <c r="Z155" s="75"/>
      <c r="AA155" s="75"/>
      <c r="AB155" s="75"/>
      <c r="AC155" s="75"/>
      <c r="AD155" s="75"/>
      <c r="AE155" s="75"/>
      <c r="AF155" s="75"/>
      <c r="AG155" s="75"/>
      <c r="AH155" s="75"/>
    </row>
    <row r="156" spans="1:34" ht="12" customHeight="1">
      <c r="A156" s="57">
        <v>1</v>
      </c>
      <c r="B156" s="116" t="s">
        <v>305</v>
      </c>
      <c r="C156" s="59">
        <v>6</v>
      </c>
      <c r="D156" s="59">
        <v>5</v>
      </c>
      <c r="E156" s="59">
        <v>7</v>
      </c>
      <c r="F156" s="59">
        <v>5</v>
      </c>
      <c r="G156" s="59">
        <v>4</v>
      </c>
      <c r="H156" s="59">
        <v>5</v>
      </c>
      <c r="I156" s="59">
        <v>4</v>
      </c>
      <c r="J156" s="59">
        <v>4</v>
      </c>
      <c r="K156" s="59">
        <v>5</v>
      </c>
      <c r="L156" s="60">
        <f t="shared" ref="L156:L160" si="216">IF(COUNTBLANK(C156:K156)&gt;0,"",SUM(C156:K156))</f>
        <v>45</v>
      </c>
      <c r="M156" s="59">
        <v>5</v>
      </c>
      <c r="N156" s="59">
        <v>3</v>
      </c>
      <c r="O156" s="59">
        <v>7</v>
      </c>
      <c r="P156" s="59">
        <v>6</v>
      </c>
      <c r="Q156" s="59">
        <v>5</v>
      </c>
      <c r="R156" s="59">
        <v>6</v>
      </c>
      <c r="S156" s="59">
        <v>5</v>
      </c>
      <c r="T156" s="59">
        <v>4</v>
      </c>
      <c r="U156" s="59">
        <v>7</v>
      </c>
      <c r="V156" s="60">
        <f t="shared" ref="V156:V160" si="217">IF(COUNTBLANK(M156:U156)&gt;0,"",SUM(M156:U156))</f>
        <v>48</v>
      </c>
      <c r="W156" s="63">
        <f t="shared" ref="W156:W160" si="218">IF(COUNT(L156,V156)&gt;0,SUM(L156,V156),0)</f>
        <v>93</v>
      </c>
      <c r="X156" s="25"/>
      <c r="Y156" s="25"/>
      <c r="Z156" s="65">
        <f t="shared" ref="Z156:Z160" si="219">W156</f>
        <v>93</v>
      </c>
      <c r="AA156" s="65">
        <f t="shared" ref="AA156:AA160" si="220">V156</f>
        <v>48</v>
      </c>
      <c r="AB156" s="65">
        <f t="shared" ref="AB156:AB160" si="221">SUM(P156:U156)</f>
        <v>33</v>
      </c>
      <c r="AC156" s="65">
        <f t="shared" ref="AC156:AC160" si="222">SUM(S156:U156)</f>
        <v>16</v>
      </c>
      <c r="AD156" s="65">
        <f t="shared" ref="AD156:AD160" si="223">U156</f>
        <v>7</v>
      </c>
      <c r="AE156" s="65">
        <f t="shared" ref="AE156:AE160" si="224">L156</f>
        <v>45</v>
      </c>
      <c r="AF156" s="65">
        <f t="shared" ref="AF156:AF160" si="225">SUM(F156:K156)</f>
        <v>27</v>
      </c>
      <c r="AG156" s="65">
        <f t="shared" ref="AG156:AG160" si="226">SUM(I156:K156)</f>
        <v>13</v>
      </c>
      <c r="AH156" s="65">
        <f t="shared" ref="AH156:AH160" si="227">K156</f>
        <v>5</v>
      </c>
    </row>
    <row r="157" spans="1:34" ht="12" customHeight="1">
      <c r="A157" s="57">
        <v>2</v>
      </c>
      <c r="B157" s="116" t="s">
        <v>306</v>
      </c>
      <c r="C157" s="59">
        <v>5</v>
      </c>
      <c r="D157" s="59">
        <v>4</v>
      </c>
      <c r="E157" s="59">
        <v>5</v>
      </c>
      <c r="F157" s="59">
        <v>5</v>
      </c>
      <c r="G157" s="59">
        <v>6</v>
      </c>
      <c r="H157" s="59">
        <v>6</v>
      </c>
      <c r="I157" s="59">
        <v>5</v>
      </c>
      <c r="J157" s="59">
        <v>7</v>
      </c>
      <c r="K157" s="59">
        <v>5</v>
      </c>
      <c r="L157" s="60">
        <f t="shared" si="216"/>
        <v>48</v>
      </c>
      <c r="M157" s="59">
        <v>6</v>
      </c>
      <c r="N157" s="59">
        <v>4</v>
      </c>
      <c r="O157" s="59">
        <v>6</v>
      </c>
      <c r="P157" s="59">
        <v>5</v>
      </c>
      <c r="Q157" s="59">
        <v>3</v>
      </c>
      <c r="R157" s="59">
        <v>5</v>
      </c>
      <c r="S157" s="59">
        <v>4</v>
      </c>
      <c r="T157" s="59">
        <v>4</v>
      </c>
      <c r="U157" s="59">
        <v>6</v>
      </c>
      <c r="V157" s="60">
        <f t="shared" si="217"/>
        <v>43</v>
      </c>
      <c r="W157" s="63">
        <f t="shared" si="218"/>
        <v>91</v>
      </c>
      <c r="X157" s="25"/>
      <c r="Y157" s="25"/>
      <c r="Z157" s="65">
        <f t="shared" si="219"/>
        <v>91</v>
      </c>
      <c r="AA157" s="65">
        <f t="shared" si="220"/>
        <v>43</v>
      </c>
      <c r="AB157" s="65">
        <f t="shared" si="221"/>
        <v>27</v>
      </c>
      <c r="AC157" s="65">
        <f t="shared" si="222"/>
        <v>14</v>
      </c>
      <c r="AD157" s="65">
        <f t="shared" si="223"/>
        <v>6</v>
      </c>
      <c r="AE157" s="65">
        <f t="shared" si="224"/>
        <v>48</v>
      </c>
      <c r="AF157" s="65">
        <f t="shared" si="225"/>
        <v>34</v>
      </c>
      <c r="AG157" s="65">
        <f t="shared" si="226"/>
        <v>17</v>
      </c>
      <c r="AH157" s="65">
        <f t="shared" si="227"/>
        <v>5</v>
      </c>
    </row>
    <row r="158" spans="1:34" ht="12" customHeight="1">
      <c r="A158" s="57">
        <v>3</v>
      </c>
      <c r="B158" s="116" t="s">
        <v>307</v>
      </c>
      <c r="C158" s="59">
        <v>6</v>
      </c>
      <c r="D158" s="59">
        <v>5</v>
      </c>
      <c r="E158" s="59">
        <v>6</v>
      </c>
      <c r="F158" s="59">
        <v>4</v>
      </c>
      <c r="G158" s="59">
        <v>6</v>
      </c>
      <c r="H158" s="59">
        <v>5</v>
      </c>
      <c r="I158" s="59">
        <v>5</v>
      </c>
      <c r="J158" s="59">
        <v>7</v>
      </c>
      <c r="K158" s="59">
        <v>6</v>
      </c>
      <c r="L158" s="60">
        <f t="shared" si="216"/>
        <v>50</v>
      </c>
      <c r="M158" s="59">
        <v>6</v>
      </c>
      <c r="N158" s="59">
        <v>3</v>
      </c>
      <c r="O158" s="59">
        <v>6</v>
      </c>
      <c r="P158" s="59">
        <v>5</v>
      </c>
      <c r="Q158" s="59">
        <v>4</v>
      </c>
      <c r="R158" s="59">
        <v>6</v>
      </c>
      <c r="S158" s="59">
        <v>6</v>
      </c>
      <c r="T158" s="59">
        <v>5</v>
      </c>
      <c r="U158" s="59">
        <v>5</v>
      </c>
      <c r="V158" s="60">
        <f t="shared" si="217"/>
        <v>46</v>
      </c>
      <c r="W158" s="63">
        <f t="shared" si="218"/>
        <v>96</v>
      </c>
      <c r="X158" s="25"/>
      <c r="Y158" s="25"/>
      <c r="Z158" s="65">
        <f t="shared" si="219"/>
        <v>96</v>
      </c>
      <c r="AA158" s="65">
        <f t="shared" si="220"/>
        <v>46</v>
      </c>
      <c r="AB158" s="65">
        <f t="shared" si="221"/>
        <v>31</v>
      </c>
      <c r="AC158" s="65">
        <f t="shared" si="222"/>
        <v>16</v>
      </c>
      <c r="AD158" s="65">
        <f t="shared" si="223"/>
        <v>5</v>
      </c>
      <c r="AE158" s="65">
        <f t="shared" si="224"/>
        <v>50</v>
      </c>
      <c r="AF158" s="65">
        <f t="shared" si="225"/>
        <v>33</v>
      </c>
      <c r="AG158" s="65">
        <f t="shared" si="226"/>
        <v>18</v>
      </c>
      <c r="AH158" s="65">
        <f t="shared" si="227"/>
        <v>6</v>
      </c>
    </row>
    <row r="159" spans="1:34" ht="12" customHeight="1">
      <c r="A159" s="57">
        <v>4</v>
      </c>
      <c r="B159" s="116" t="s">
        <v>308</v>
      </c>
      <c r="C159" s="59">
        <v>10</v>
      </c>
      <c r="D159" s="59">
        <v>3</v>
      </c>
      <c r="E159" s="59">
        <v>5</v>
      </c>
      <c r="F159" s="59">
        <v>7</v>
      </c>
      <c r="G159" s="59">
        <v>7</v>
      </c>
      <c r="H159" s="59">
        <v>8</v>
      </c>
      <c r="I159" s="59">
        <v>4</v>
      </c>
      <c r="J159" s="59">
        <v>7</v>
      </c>
      <c r="K159" s="59">
        <v>6</v>
      </c>
      <c r="L159" s="60">
        <f t="shared" si="216"/>
        <v>57</v>
      </c>
      <c r="M159" s="59">
        <v>5</v>
      </c>
      <c r="N159" s="59">
        <v>6</v>
      </c>
      <c r="O159" s="59">
        <v>6</v>
      </c>
      <c r="P159" s="59">
        <v>5</v>
      </c>
      <c r="Q159" s="59">
        <v>5</v>
      </c>
      <c r="R159" s="59">
        <v>5</v>
      </c>
      <c r="S159" s="59">
        <v>4</v>
      </c>
      <c r="T159" s="59">
        <v>4</v>
      </c>
      <c r="U159" s="59">
        <v>7</v>
      </c>
      <c r="V159" s="60">
        <f t="shared" si="217"/>
        <v>47</v>
      </c>
      <c r="W159" s="63">
        <f t="shared" si="218"/>
        <v>104</v>
      </c>
      <c r="X159" s="25"/>
      <c r="Y159" s="25"/>
      <c r="Z159" s="65">
        <f t="shared" si="219"/>
        <v>104</v>
      </c>
      <c r="AA159" s="65">
        <f t="shared" si="220"/>
        <v>47</v>
      </c>
      <c r="AB159" s="65">
        <f t="shared" si="221"/>
        <v>30</v>
      </c>
      <c r="AC159" s="65">
        <f t="shared" si="222"/>
        <v>15</v>
      </c>
      <c r="AD159" s="65">
        <f t="shared" si="223"/>
        <v>7</v>
      </c>
      <c r="AE159" s="65">
        <f t="shared" si="224"/>
        <v>57</v>
      </c>
      <c r="AF159" s="65">
        <f t="shared" si="225"/>
        <v>39</v>
      </c>
      <c r="AG159" s="65">
        <f t="shared" si="226"/>
        <v>17</v>
      </c>
      <c r="AH159" s="65">
        <f t="shared" si="227"/>
        <v>6</v>
      </c>
    </row>
    <row r="160" spans="1:34" ht="12" customHeight="1">
      <c r="A160" s="57">
        <v>5</v>
      </c>
      <c r="B160" s="116" t="s">
        <v>309</v>
      </c>
      <c r="C160" s="59">
        <v>6</v>
      </c>
      <c r="D160" s="59">
        <v>4</v>
      </c>
      <c r="E160" s="59">
        <v>6</v>
      </c>
      <c r="F160" s="59">
        <v>6</v>
      </c>
      <c r="G160" s="59">
        <v>8</v>
      </c>
      <c r="H160" s="59">
        <v>7</v>
      </c>
      <c r="I160" s="59">
        <v>4</v>
      </c>
      <c r="J160" s="59">
        <v>5</v>
      </c>
      <c r="K160" s="59">
        <v>5</v>
      </c>
      <c r="L160" s="60">
        <f t="shared" si="216"/>
        <v>51</v>
      </c>
      <c r="M160" s="59">
        <v>6</v>
      </c>
      <c r="N160" s="59">
        <v>3</v>
      </c>
      <c r="O160" s="59">
        <v>6</v>
      </c>
      <c r="P160" s="59">
        <v>5</v>
      </c>
      <c r="Q160" s="59">
        <v>4</v>
      </c>
      <c r="R160" s="59">
        <v>5</v>
      </c>
      <c r="S160" s="59">
        <v>5</v>
      </c>
      <c r="T160" s="59">
        <v>5</v>
      </c>
      <c r="U160" s="59">
        <v>7</v>
      </c>
      <c r="V160" s="60">
        <f t="shared" si="217"/>
        <v>46</v>
      </c>
      <c r="W160" s="63">
        <f t="shared" si="218"/>
        <v>97</v>
      </c>
      <c r="X160" s="25"/>
      <c r="Y160" s="25"/>
      <c r="Z160" s="65">
        <f t="shared" si="219"/>
        <v>97</v>
      </c>
      <c r="AA160" s="65">
        <f t="shared" si="220"/>
        <v>46</v>
      </c>
      <c r="AB160" s="65">
        <f t="shared" si="221"/>
        <v>31</v>
      </c>
      <c r="AC160" s="65">
        <f t="shared" si="222"/>
        <v>17</v>
      </c>
      <c r="AD160" s="65">
        <f t="shared" si="223"/>
        <v>7</v>
      </c>
      <c r="AE160" s="65">
        <f t="shared" si="224"/>
        <v>51</v>
      </c>
      <c r="AF160" s="65">
        <f t="shared" si="225"/>
        <v>35</v>
      </c>
      <c r="AG160" s="65">
        <f t="shared" si="226"/>
        <v>14</v>
      </c>
      <c r="AH160" s="65">
        <f t="shared" si="227"/>
        <v>5</v>
      </c>
    </row>
    <row r="161" spans="1:34" ht="12" customHeight="1">
      <c r="A161" s="68"/>
      <c r="B161" s="69"/>
      <c r="C161" s="42"/>
      <c r="D161" s="42"/>
      <c r="E161" s="42"/>
      <c r="F161" s="42"/>
      <c r="G161" s="42"/>
      <c r="H161" s="42"/>
      <c r="I161" s="42"/>
      <c r="J161" s="42"/>
      <c r="K161" s="42"/>
      <c r="L161" s="71">
        <f>(SUM(L156:L160))-(MAX(L156:L160))</f>
        <v>194</v>
      </c>
      <c r="M161" s="42"/>
      <c r="N161" s="42"/>
      <c r="O161" s="42"/>
      <c r="P161" s="42"/>
      <c r="Q161" s="42"/>
      <c r="R161" s="42"/>
      <c r="S161" s="42"/>
      <c r="T161" s="42"/>
      <c r="U161" s="42"/>
      <c r="V161" s="72"/>
      <c r="W161" s="73">
        <f>IF(COUNT(W156:W160)=5,(SUM(W156:W160))-(MAX(W156:W160)),(IF(COUNT(W156:W160)=4,SUM(W156:W160),IF(COUNTBLANK(W156:W160)&gt;0,SUM(W156:W160),"DQ"))))</f>
        <v>377</v>
      </c>
      <c r="X161" s="25" t="str">
        <f>A154</f>
        <v>Sun Prairie</v>
      </c>
      <c r="Y161" s="74">
        <f>W161</f>
        <v>377</v>
      </c>
      <c r="Z161" s="75"/>
      <c r="AA161" s="75"/>
      <c r="AB161" s="75"/>
      <c r="AC161" s="75"/>
      <c r="AD161" s="75"/>
      <c r="AE161" s="75"/>
      <c r="AF161" s="75"/>
      <c r="AG161" s="75"/>
      <c r="AH161" s="75"/>
    </row>
    <row r="162" spans="1:34" ht="12" customHeight="1">
      <c r="A162" s="96" t="str">
        <f>'Team Alpha'!A21</f>
        <v>The Prairie School</v>
      </c>
      <c r="B162" s="77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25"/>
      <c r="Y162" s="25"/>
      <c r="Z162" s="75"/>
      <c r="AA162" s="75"/>
      <c r="AB162" s="75"/>
      <c r="AC162" s="75"/>
      <c r="AD162" s="75"/>
      <c r="AE162" s="75"/>
      <c r="AF162" s="75"/>
      <c r="AG162" s="75"/>
      <c r="AH162" s="75"/>
    </row>
    <row r="163" spans="1:34" ht="12" customHeight="1">
      <c r="A163" s="78" t="s">
        <v>48</v>
      </c>
      <c r="B163" s="53"/>
      <c r="C163" s="54">
        <v>1</v>
      </c>
      <c r="D163" s="54">
        <v>2</v>
      </c>
      <c r="E163" s="54">
        <v>3</v>
      </c>
      <c r="F163" s="54">
        <v>4</v>
      </c>
      <c r="G163" s="54">
        <v>5</v>
      </c>
      <c r="H163" s="54">
        <v>6</v>
      </c>
      <c r="I163" s="54">
        <v>7</v>
      </c>
      <c r="J163" s="54">
        <v>8</v>
      </c>
      <c r="K163" s="54">
        <v>9</v>
      </c>
      <c r="L163" s="54" t="s">
        <v>49</v>
      </c>
      <c r="M163" s="54">
        <v>10</v>
      </c>
      <c r="N163" s="54">
        <v>11</v>
      </c>
      <c r="O163" s="54">
        <v>12</v>
      </c>
      <c r="P163" s="54">
        <v>13</v>
      </c>
      <c r="Q163" s="54">
        <v>14</v>
      </c>
      <c r="R163" s="54">
        <v>15</v>
      </c>
      <c r="S163" s="54">
        <v>16</v>
      </c>
      <c r="T163" s="54">
        <v>17</v>
      </c>
      <c r="U163" s="54">
        <v>18</v>
      </c>
      <c r="V163" s="55" t="s">
        <v>50</v>
      </c>
      <c r="W163" s="56" t="s">
        <v>51</v>
      </c>
      <c r="X163" s="25"/>
      <c r="Y163" s="25"/>
      <c r="Z163" s="75"/>
      <c r="AA163" s="75"/>
      <c r="AB163" s="75"/>
      <c r="AC163" s="75"/>
      <c r="AD163" s="75"/>
      <c r="AE163" s="75"/>
      <c r="AF163" s="75"/>
      <c r="AG163" s="75"/>
      <c r="AH163" s="75"/>
    </row>
    <row r="164" spans="1:34" ht="12" customHeight="1">
      <c r="A164" s="57">
        <v>1</v>
      </c>
      <c r="B164" s="58" t="s">
        <v>310</v>
      </c>
      <c r="C164" s="59">
        <v>7</v>
      </c>
      <c r="D164" s="59">
        <v>4</v>
      </c>
      <c r="E164" s="59">
        <v>6</v>
      </c>
      <c r="F164" s="59">
        <v>6</v>
      </c>
      <c r="G164" s="59">
        <v>8</v>
      </c>
      <c r="H164" s="59">
        <v>6</v>
      </c>
      <c r="I164" s="59">
        <v>6</v>
      </c>
      <c r="J164" s="59">
        <v>7</v>
      </c>
      <c r="K164" s="59">
        <v>6</v>
      </c>
      <c r="L164" s="60">
        <f t="shared" ref="L164:L166" si="228">IF(COUNTBLANK(C164:K164)&gt;0,"",SUM(C164:K164))</f>
        <v>56</v>
      </c>
      <c r="M164" s="59">
        <v>7</v>
      </c>
      <c r="N164" s="59">
        <v>5</v>
      </c>
      <c r="O164" s="59">
        <v>6</v>
      </c>
      <c r="P164" s="59">
        <v>10</v>
      </c>
      <c r="Q164" s="59">
        <v>5</v>
      </c>
      <c r="R164" s="59">
        <v>6</v>
      </c>
      <c r="S164" s="59">
        <v>4</v>
      </c>
      <c r="T164" s="59">
        <v>5</v>
      </c>
      <c r="U164" s="59">
        <v>8</v>
      </c>
      <c r="V164" s="60">
        <f t="shared" ref="V164:V166" si="229">IF(COUNTBLANK(M164:U164)&gt;0,"",SUM(M164:U164))</f>
        <v>56</v>
      </c>
      <c r="W164" s="63">
        <f t="shared" ref="W164:W166" si="230">IF(COUNT(L164,V164)&gt;0,SUM(L164,V164),0)</f>
        <v>112</v>
      </c>
      <c r="X164" s="25"/>
      <c r="Y164" s="25"/>
      <c r="Z164" s="65">
        <f t="shared" ref="Z164:Z168" si="231">W164</f>
        <v>112</v>
      </c>
      <c r="AA164" s="65">
        <f t="shared" ref="AA164:AA168" si="232">V164</f>
        <v>56</v>
      </c>
      <c r="AB164" s="65">
        <f t="shared" ref="AB164:AB168" si="233">SUM(P164:U164)</f>
        <v>38</v>
      </c>
      <c r="AC164" s="65">
        <f t="shared" ref="AC164:AC168" si="234">SUM(S164:U164)</f>
        <v>17</v>
      </c>
      <c r="AD164" s="65">
        <f t="shared" ref="AD164:AD168" si="235">U164</f>
        <v>8</v>
      </c>
      <c r="AE164" s="65">
        <f t="shared" ref="AE164:AE168" si="236">L164</f>
        <v>56</v>
      </c>
      <c r="AF164" s="65">
        <f t="shared" ref="AF164:AF168" si="237">SUM(F164:K164)</f>
        <v>39</v>
      </c>
      <c r="AG164" s="65">
        <f t="shared" ref="AG164:AG168" si="238">SUM(I164:K164)</f>
        <v>19</v>
      </c>
      <c r="AH164" s="65">
        <f t="shared" ref="AH164:AH168" si="239">K164</f>
        <v>6</v>
      </c>
    </row>
    <row r="165" spans="1:34" ht="12" customHeight="1">
      <c r="A165" s="57">
        <v>2</v>
      </c>
      <c r="B165" s="58" t="s">
        <v>311</v>
      </c>
      <c r="C165" s="59">
        <v>8</v>
      </c>
      <c r="D165" s="59">
        <v>5</v>
      </c>
      <c r="E165" s="59">
        <v>7</v>
      </c>
      <c r="F165" s="59">
        <v>8</v>
      </c>
      <c r="G165" s="59">
        <v>7</v>
      </c>
      <c r="H165" s="59">
        <v>9</v>
      </c>
      <c r="I165" s="59">
        <v>5</v>
      </c>
      <c r="J165" s="59">
        <v>5</v>
      </c>
      <c r="K165" s="59">
        <v>6</v>
      </c>
      <c r="L165" s="60">
        <f t="shared" si="228"/>
        <v>60</v>
      </c>
      <c r="M165" s="59">
        <v>6</v>
      </c>
      <c r="N165" s="59">
        <v>4</v>
      </c>
      <c r="O165" s="59">
        <v>8</v>
      </c>
      <c r="P165" s="59">
        <v>5</v>
      </c>
      <c r="Q165" s="59">
        <v>4</v>
      </c>
      <c r="R165" s="59">
        <v>6</v>
      </c>
      <c r="S165" s="59">
        <v>8</v>
      </c>
      <c r="T165" s="59">
        <v>5</v>
      </c>
      <c r="U165" s="59">
        <v>8</v>
      </c>
      <c r="V165" s="60">
        <f t="shared" si="229"/>
        <v>54</v>
      </c>
      <c r="W165" s="63">
        <f t="shared" si="230"/>
        <v>114</v>
      </c>
      <c r="X165" s="25"/>
      <c r="Y165" s="25"/>
      <c r="Z165" s="65">
        <f t="shared" si="231"/>
        <v>114</v>
      </c>
      <c r="AA165" s="65">
        <f t="shared" si="232"/>
        <v>54</v>
      </c>
      <c r="AB165" s="65">
        <f t="shared" si="233"/>
        <v>36</v>
      </c>
      <c r="AC165" s="65">
        <f t="shared" si="234"/>
        <v>21</v>
      </c>
      <c r="AD165" s="65">
        <f t="shared" si="235"/>
        <v>8</v>
      </c>
      <c r="AE165" s="65">
        <f t="shared" si="236"/>
        <v>60</v>
      </c>
      <c r="AF165" s="65">
        <f t="shared" si="237"/>
        <v>40</v>
      </c>
      <c r="AG165" s="65">
        <f t="shared" si="238"/>
        <v>16</v>
      </c>
      <c r="AH165" s="65">
        <f t="shared" si="239"/>
        <v>6</v>
      </c>
    </row>
    <row r="166" spans="1:34" ht="12" customHeight="1">
      <c r="A166" s="57">
        <v>3</v>
      </c>
      <c r="B166" s="58" t="s">
        <v>312</v>
      </c>
      <c r="C166" s="59">
        <v>10</v>
      </c>
      <c r="D166" s="59">
        <v>6</v>
      </c>
      <c r="E166" s="59">
        <v>10</v>
      </c>
      <c r="F166" s="59">
        <v>7</v>
      </c>
      <c r="G166" s="59">
        <v>7</v>
      </c>
      <c r="H166" s="59">
        <v>4</v>
      </c>
      <c r="I166" s="59">
        <v>3</v>
      </c>
      <c r="J166" s="59">
        <v>8</v>
      </c>
      <c r="K166" s="59">
        <v>10</v>
      </c>
      <c r="L166" s="60">
        <f t="shared" si="228"/>
        <v>65</v>
      </c>
      <c r="M166" s="59">
        <v>7</v>
      </c>
      <c r="N166" s="59">
        <v>4</v>
      </c>
      <c r="O166" s="59">
        <v>8</v>
      </c>
      <c r="P166" s="59">
        <v>7</v>
      </c>
      <c r="Q166" s="59">
        <v>4</v>
      </c>
      <c r="R166" s="59">
        <v>6</v>
      </c>
      <c r="S166" s="59">
        <v>9</v>
      </c>
      <c r="T166" s="59">
        <v>5</v>
      </c>
      <c r="U166" s="59">
        <v>8</v>
      </c>
      <c r="V166" s="60">
        <f t="shared" si="229"/>
        <v>58</v>
      </c>
      <c r="W166" s="63">
        <f t="shared" si="230"/>
        <v>123</v>
      </c>
      <c r="X166" s="25"/>
      <c r="Y166" s="25"/>
      <c r="Z166" s="65">
        <f t="shared" si="231"/>
        <v>123</v>
      </c>
      <c r="AA166" s="65">
        <f t="shared" si="232"/>
        <v>58</v>
      </c>
      <c r="AB166" s="65">
        <f t="shared" si="233"/>
        <v>39</v>
      </c>
      <c r="AC166" s="65">
        <f t="shared" si="234"/>
        <v>22</v>
      </c>
      <c r="AD166" s="65">
        <f t="shared" si="235"/>
        <v>8</v>
      </c>
      <c r="AE166" s="65">
        <f t="shared" si="236"/>
        <v>65</v>
      </c>
      <c r="AF166" s="65">
        <f t="shared" si="237"/>
        <v>39</v>
      </c>
      <c r="AG166" s="65">
        <f t="shared" si="238"/>
        <v>21</v>
      </c>
      <c r="AH166" s="65">
        <f t="shared" si="239"/>
        <v>10</v>
      </c>
    </row>
    <row r="167" spans="1:34" ht="12" customHeight="1">
      <c r="A167" s="57">
        <v>4</v>
      </c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105"/>
      <c r="M167" s="59"/>
      <c r="N167" s="59"/>
      <c r="O167" s="59"/>
      <c r="P167" s="59"/>
      <c r="Q167" s="59"/>
      <c r="R167" s="59"/>
      <c r="S167" s="59"/>
      <c r="T167" s="59"/>
      <c r="U167" s="59"/>
      <c r="V167" s="105"/>
      <c r="W167" s="63"/>
      <c r="X167" s="25"/>
      <c r="Y167" s="25"/>
      <c r="Z167" s="65">
        <f t="shared" si="231"/>
        <v>0</v>
      </c>
      <c r="AA167" s="65">
        <f t="shared" si="232"/>
        <v>0</v>
      </c>
      <c r="AB167" s="65">
        <f t="shared" si="233"/>
        <v>0</v>
      </c>
      <c r="AC167" s="65">
        <f t="shared" si="234"/>
        <v>0</v>
      </c>
      <c r="AD167" s="65">
        <f t="shared" si="235"/>
        <v>0</v>
      </c>
      <c r="AE167" s="65">
        <f t="shared" si="236"/>
        <v>0</v>
      </c>
      <c r="AF167" s="65">
        <f t="shared" si="237"/>
        <v>0</v>
      </c>
      <c r="AG167" s="65">
        <f t="shared" si="238"/>
        <v>0</v>
      </c>
      <c r="AH167" s="65">
        <f t="shared" si="239"/>
        <v>0</v>
      </c>
    </row>
    <row r="168" spans="1:34" ht="12" customHeight="1">
      <c r="A168" s="57">
        <v>5</v>
      </c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105"/>
      <c r="M168" s="59"/>
      <c r="N168" s="59"/>
      <c r="O168" s="59"/>
      <c r="P168" s="59"/>
      <c r="Q168" s="59"/>
      <c r="R168" s="59"/>
      <c r="S168" s="59"/>
      <c r="T168" s="59"/>
      <c r="U168" s="59"/>
      <c r="V168" s="105"/>
      <c r="W168" s="63"/>
      <c r="X168" s="25"/>
      <c r="Y168" s="25"/>
      <c r="Z168" s="65">
        <f t="shared" si="231"/>
        <v>0</v>
      </c>
      <c r="AA168" s="65">
        <f t="shared" si="232"/>
        <v>0</v>
      </c>
      <c r="AB168" s="65">
        <f t="shared" si="233"/>
        <v>0</v>
      </c>
      <c r="AC168" s="65">
        <f t="shared" si="234"/>
        <v>0</v>
      </c>
      <c r="AD168" s="65">
        <f t="shared" si="235"/>
        <v>0</v>
      </c>
      <c r="AE168" s="65">
        <f t="shared" si="236"/>
        <v>0</v>
      </c>
      <c r="AF168" s="65">
        <f t="shared" si="237"/>
        <v>0</v>
      </c>
      <c r="AG168" s="65">
        <f t="shared" si="238"/>
        <v>0</v>
      </c>
      <c r="AH168" s="65">
        <f t="shared" si="239"/>
        <v>0</v>
      </c>
    </row>
    <row r="169" spans="1:34" ht="12" customHeight="1">
      <c r="A169" s="68"/>
      <c r="B169" s="69"/>
      <c r="C169" s="42"/>
      <c r="D169" s="42"/>
      <c r="E169" s="42"/>
      <c r="F169" s="42"/>
      <c r="G169" s="42"/>
      <c r="H169" s="42"/>
      <c r="I169" s="42"/>
      <c r="J169" s="42"/>
      <c r="K169" s="42"/>
      <c r="L169" s="71">
        <f>(SUM(L164:L168))-(MAX(L164:L168))</f>
        <v>116</v>
      </c>
      <c r="M169" s="42"/>
      <c r="N169" s="42"/>
      <c r="O169" s="42"/>
      <c r="P169" s="42"/>
      <c r="Q169" s="42"/>
      <c r="R169" s="42"/>
      <c r="S169" s="42"/>
      <c r="T169" s="42"/>
      <c r="U169" s="42"/>
      <c r="V169" s="72"/>
      <c r="W169" s="118" t="s">
        <v>62</v>
      </c>
      <c r="X169" s="25" t="str">
        <f>A162</f>
        <v>The Prairie School</v>
      </c>
      <c r="Y169" s="74" t="str">
        <f>W169</f>
        <v>INC</v>
      </c>
      <c r="Z169" s="75"/>
      <c r="AA169" s="75"/>
      <c r="AB169" s="75"/>
      <c r="AC169" s="75"/>
      <c r="AD169" s="75"/>
      <c r="AE169" s="75"/>
      <c r="AF169" s="75"/>
      <c r="AG169" s="75"/>
      <c r="AH169" s="75"/>
    </row>
    <row r="170" spans="1:34" ht="12" customHeight="1">
      <c r="A170" s="96" t="str">
        <f>'Team Alpha'!A22</f>
        <v>Verona</v>
      </c>
      <c r="B170" s="77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25"/>
      <c r="Y170" s="25"/>
      <c r="Z170" s="75"/>
      <c r="AA170" s="75"/>
      <c r="AB170" s="75"/>
      <c r="AC170" s="75"/>
      <c r="AD170" s="75"/>
      <c r="AE170" s="75"/>
      <c r="AF170" s="75"/>
      <c r="AG170" s="75"/>
      <c r="AH170" s="75"/>
    </row>
    <row r="171" spans="1:34" ht="12" customHeight="1">
      <c r="A171" s="78" t="s">
        <v>48</v>
      </c>
      <c r="B171" s="53"/>
      <c r="C171" s="54">
        <v>1</v>
      </c>
      <c r="D171" s="54">
        <v>2</v>
      </c>
      <c r="E171" s="54">
        <v>3</v>
      </c>
      <c r="F171" s="54">
        <v>4</v>
      </c>
      <c r="G171" s="54">
        <v>5</v>
      </c>
      <c r="H171" s="54">
        <v>6</v>
      </c>
      <c r="I171" s="54">
        <v>7</v>
      </c>
      <c r="J171" s="54">
        <v>8</v>
      </c>
      <c r="K171" s="54">
        <v>9</v>
      </c>
      <c r="L171" s="54" t="s">
        <v>49</v>
      </c>
      <c r="M171" s="54">
        <v>10</v>
      </c>
      <c r="N171" s="54">
        <v>11</v>
      </c>
      <c r="O171" s="54">
        <v>12</v>
      </c>
      <c r="P171" s="54">
        <v>13</v>
      </c>
      <c r="Q171" s="54">
        <v>14</v>
      </c>
      <c r="R171" s="54">
        <v>15</v>
      </c>
      <c r="S171" s="54">
        <v>16</v>
      </c>
      <c r="T171" s="54">
        <v>17</v>
      </c>
      <c r="U171" s="54">
        <v>18</v>
      </c>
      <c r="V171" s="55" t="s">
        <v>50</v>
      </c>
      <c r="W171" s="56" t="s">
        <v>51</v>
      </c>
      <c r="X171" s="25"/>
      <c r="Y171" s="25"/>
      <c r="Z171" s="75"/>
      <c r="AA171" s="75"/>
      <c r="AB171" s="75"/>
      <c r="AC171" s="75"/>
      <c r="AD171" s="75"/>
      <c r="AE171" s="75"/>
      <c r="AF171" s="75"/>
      <c r="AG171" s="75"/>
      <c r="AH171" s="75"/>
    </row>
    <row r="172" spans="1:34" ht="12" customHeight="1">
      <c r="A172" s="57">
        <v>1</v>
      </c>
      <c r="B172" s="119" t="s">
        <v>313</v>
      </c>
      <c r="C172" s="59">
        <v>6</v>
      </c>
      <c r="D172" s="59">
        <v>6</v>
      </c>
      <c r="E172" s="59">
        <v>6</v>
      </c>
      <c r="F172" s="59">
        <v>6</v>
      </c>
      <c r="G172" s="59">
        <v>5</v>
      </c>
      <c r="H172" s="59">
        <v>6</v>
      </c>
      <c r="I172" s="59">
        <v>4</v>
      </c>
      <c r="J172" s="59">
        <v>5</v>
      </c>
      <c r="K172" s="59">
        <v>7</v>
      </c>
      <c r="L172" s="60">
        <f t="shared" ref="L172:L176" si="240">IF(COUNTBLANK(C172:K172)&gt;0,"",SUM(C172:K172))</f>
        <v>51</v>
      </c>
      <c r="M172" s="59">
        <v>8</v>
      </c>
      <c r="N172" s="59">
        <v>4</v>
      </c>
      <c r="O172" s="59">
        <v>6</v>
      </c>
      <c r="P172" s="59">
        <v>5</v>
      </c>
      <c r="Q172" s="59">
        <v>5</v>
      </c>
      <c r="R172" s="59">
        <v>6</v>
      </c>
      <c r="S172" s="59">
        <v>5</v>
      </c>
      <c r="T172" s="59">
        <v>5</v>
      </c>
      <c r="U172" s="59">
        <v>7</v>
      </c>
      <c r="V172" s="60">
        <f t="shared" ref="V172:V176" si="241">IF(COUNTBLANK(M172:U172)&gt;0,"",SUM(M172:U172))</f>
        <v>51</v>
      </c>
      <c r="W172" s="63">
        <f t="shared" ref="W172:W176" si="242">IF(COUNT(L172,V172)&gt;0,SUM(L172,V172),0)</f>
        <v>102</v>
      </c>
      <c r="X172" s="25"/>
      <c r="Y172" s="25"/>
      <c r="Z172" s="65">
        <f t="shared" ref="Z172:Z176" si="243">W172</f>
        <v>102</v>
      </c>
      <c r="AA172" s="65">
        <f t="shared" ref="AA172:AA176" si="244">V172</f>
        <v>51</v>
      </c>
      <c r="AB172" s="65">
        <f t="shared" ref="AB172:AB176" si="245">SUM(P172:U172)</f>
        <v>33</v>
      </c>
      <c r="AC172" s="65">
        <f t="shared" ref="AC172:AC176" si="246">SUM(S172:U172)</f>
        <v>17</v>
      </c>
      <c r="AD172" s="65">
        <f t="shared" ref="AD172:AD176" si="247">U172</f>
        <v>7</v>
      </c>
      <c r="AE172" s="65">
        <f t="shared" ref="AE172:AE176" si="248">L172</f>
        <v>51</v>
      </c>
      <c r="AF172" s="65">
        <f t="shared" ref="AF172:AF176" si="249">SUM(F172:K172)</f>
        <v>33</v>
      </c>
      <c r="AG172" s="65">
        <f t="shared" ref="AG172:AG176" si="250">SUM(I172:K172)</f>
        <v>16</v>
      </c>
      <c r="AH172" s="65">
        <f t="shared" ref="AH172:AH176" si="251">K172</f>
        <v>7</v>
      </c>
    </row>
    <row r="173" spans="1:34" ht="12" customHeight="1">
      <c r="A173" s="57">
        <v>2</v>
      </c>
      <c r="B173" s="119" t="s">
        <v>314</v>
      </c>
      <c r="C173" s="59">
        <v>5</v>
      </c>
      <c r="D173" s="59">
        <v>3</v>
      </c>
      <c r="E173" s="59">
        <v>5</v>
      </c>
      <c r="F173" s="59">
        <v>5</v>
      </c>
      <c r="G173" s="59">
        <v>4</v>
      </c>
      <c r="H173" s="59">
        <v>4</v>
      </c>
      <c r="I173" s="59">
        <v>4</v>
      </c>
      <c r="J173" s="59">
        <v>4</v>
      </c>
      <c r="K173" s="59">
        <v>5</v>
      </c>
      <c r="L173" s="60">
        <f t="shared" si="240"/>
        <v>39</v>
      </c>
      <c r="M173" s="59">
        <v>5</v>
      </c>
      <c r="N173" s="59">
        <v>4</v>
      </c>
      <c r="O173" s="59">
        <v>5</v>
      </c>
      <c r="P173" s="59">
        <v>6</v>
      </c>
      <c r="Q173" s="59">
        <v>4</v>
      </c>
      <c r="R173" s="59">
        <v>4</v>
      </c>
      <c r="S173" s="59">
        <v>6</v>
      </c>
      <c r="T173" s="59">
        <v>4</v>
      </c>
      <c r="U173" s="59">
        <v>6</v>
      </c>
      <c r="V173" s="60">
        <f t="shared" si="241"/>
        <v>44</v>
      </c>
      <c r="W173" s="63">
        <f t="shared" si="242"/>
        <v>83</v>
      </c>
      <c r="X173" s="25"/>
      <c r="Y173" s="25"/>
      <c r="Z173" s="65">
        <f t="shared" si="243"/>
        <v>83</v>
      </c>
      <c r="AA173" s="65">
        <f t="shared" si="244"/>
        <v>44</v>
      </c>
      <c r="AB173" s="65">
        <f t="shared" si="245"/>
        <v>30</v>
      </c>
      <c r="AC173" s="65">
        <f t="shared" si="246"/>
        <v>16</v>
      </c>
      <c r="AD173" s="65">
        <f t="shared" si="247"/>
        <v>6</v>
      </c>
      <c r="AE173" s="65">
        <f t="shared" si="248"/>
        <v>39</v>
      </c>
      <c r="AF173" s="65">
        <f t="shared" si="249"/>
        <v>26</v>
      </c>
      <c r="AG173" s="65">
        <f t="shared" si="250"/>
        <v>13</v>
      </c>
      <c r="AH173" s="65">
        <f t="shared" si="251"/>
        <v>5</v>
      </c>
    </row>
    <row r="174" spans="1:34" ht="12" customHeight="1">
      <c r="A174" s="57">
        <v>3</v>
      </c>
      <c r="B174" s="119" t="s">
        <v>315</v>
      </c>
      <c r="C174" s="59">
        <v>6</v>
      </c>
      <c r="D174" s="59">
        <v>4</v>
      </c>
      <c r="E174" s="59">
        <v>6</v>
      </c>
      <c r="F174" s="59">
        <v>5</v>
      </c>
      <c r="G174" s="59">
        <v>6</v>
      </c>
      <c r="H174" s="59">
        <v>7</v>
      </c>
      <c r="I174" s="59">
        <v>3</v>
      </c>
      <c r="J174" s="59">
        <v>5</v>
      </c>
      <c r="K174" s="59">
        <v>6</v>
      </c>
      <c r="L174" s="60">
        <f t="shared" si="240"/>
        <v>48</v>
      </c>
      <c r="M174" s="59">
        <v>5</v>
      </c>
      <c r="N174" s="59">
        <v>5</v>
      </c>
      <c r="O174" s="59">
        <v>4</v>
      </c>
      <c r="P174" s="59">
        <v>4</v>
      </c>
      <c r="Q174" s="59">
        <v>4</v>
      </c>
      <c r="R174" s="59">
        <v>5</v>
      </c>
      <c r="S174" s="59">
        <v>4</v>
      </c>
      <c r="T174" s="59">
        <v>4</v>
      </c>
      <c r="U174" s="59">
        <v>7</v>
      </c>
      <c r="V174" s="60">
        <f t="shared" si="241"/>
        <v>42</v>
      </c>
      <c r="W174" s="63">
        <f t="shared" si="242"/>
        <v>90</v>
      </c>
      <c r="X174" s="25"/>
      <c r="Y174" s="25"/>
      <c r="Z174" s="65">
        <f t="shared" si="243"/>
        <v>90</v>
      </c>
      <c r="AA174" s="65">
        <f t="shared" si="244"/>
        <v>42</v>
      </c>
      <c r="AB174" s="65">
        <f t="shared" si="245"/>
        <v>28</v>
      </c>
      <c r="AC174" s="65">
        <f t="shared" si="246"/>
        <v>15</v>
      </c>
      <c r="AD174" s="65">
        <f t="shared" si="247"/>
        <v>7</v>
      </c>
      <c r="AE174" s="65">
        <f t="shared" si="248"/>
        <v>48</v>
      </c>
      <c r="AF174" s="65">
        <f t="shared" si="249"/>
        <v>32</v>
      </c>
      <c r="AG174" s="65">
        <f t="shared" si="250"/>
        <v>14</v>
      </c>
      <c r="AH174" s="65">
        <f t="shared" si="251"/>
        <v>6</v>
      </c>
    </row>
    <row r="175" spans="1:34" ht="12" customHeight="1">
      <c r="A175" s="57">
        <v>4</v>
      </c>
      <c r="B175" s="113" t="s">
        <v>316</v>
      </c>
      <c r="C175" s="59">
        <v>6</v>
      </c>
      <c r="D175" s="59">
        <v>5</v>
      </c>
      <c r="E175" s="59">
        <v>7</v>
      </c>
      <c r="F175" s="59">
        <v>6</v>
      </c>
      <c r="G175" s="59">
        <v>6</v>
      </c>
      <c r="H175" s="59">
        <v>6</v>
      </c>
      <c r="I175" s="59">
        <v>5</v>
      </c>
      <c r="J175" s="59">
        <v>7</v>
      </c>
      <c r="K175" s="59">
        <v>6</v>
      </c>
      <c r="L175" s="60">
        <f t="shared" si="240"/>
        <v>54</v>
      </c>
      <c r="M175" s="59">
        <v>7</v>
      </c>
      <c r="N175" s="59">
        <v>4</v>
      </c>
      <c r="O175" s="59">
        <v>7</v>
      </c>
      <c r="P175" s="59">
        <v>6</v>
      </c>
      <c r="Q175" s="59">
        <v>6</v>
      </c>
      <c r="R175" s="59">
        <v>4</v>
      </c>
      <c r="S175" s="59">
        <v>5</v>
      </c>
      <c r="T175" s="59">
        <v>5</v>
      </c>
      <c r="U175" s="59">
        <v>8</v>
      </c>
      <c r="V175" s="60">
        <f t="shared" si="241"/>
        <v>52</v>
      </c>
      <c r="W175" s="63">
        <f t="shared" si="242"/>
        <v>106</v>
      </c>
      <c r="X175" s="25"/>
      <c r="Y175" s="25"/>
      <c r="Z175" s="65">
        <f t="shared" si="243"/>
        <v>106</v>
      </c>
      <c r="AA175" s="65">
        <f t="shared" si="244"/>
        <v>52</v>
      </c>
      <c r="AB175" s="65">
        <f t="shared" si="245"/>
        <v>34</v>
      </c>
      <c r="AC175" s="65">
        <f t="shared" si="246"/>
        <v>18</v>
      </c>
      <c r="AD175" s="65">
        <f t="shared" si="247"/>
        <v>8</v>
      </c>
      <c r="AE175" s="65">
        <f t="shared" si="248"/>
        <v>54</v>
      </c>
      <c r="AF175" s="65">
        <f t="shared" si="249"/>
        <v>36</v>
      </c>
      <c r="AG175" s="65">
        <f t="shared" si="250"/>
        <v>18</v>
      </c>
      <c r="AH175" s="65">
        <f t="shared" si="251"/>
        <v>6</v>
      </c>
    </row>
    <row r="176" spans="1:34" ht="12" customHeight="1">
      <c r="A176" s="57">
        <v>5</v>
      </c>
      <c r="B176" s="113" t="s">
        <v>317</v>
      </c>
      <c r="C176" s="59">
        <v>6</v>
      </c>
      <c r="D176" s="59">
        <v>4</v>
      </c>
      <c r="E176" s="59">
        <v>5</v>
      </c>
      <c r="F176" s="59">
        <v>5</v>
      </c>
      <c r="G176" s="59">
        <v>6</v>
      </c>
      <c r="H176" s="59">
        <v>5</v>
      </c>
      <c r="I176" s="59">
        <v>4</v>
      </c>
      <c r="J176" s="59">
        <v>9</v>
      </c>
      <c r="K176" s="59">
        <v>8</v>
      </c>
      <c r="L176" s="60">
        <f t="shared" si="240"/>
        <v>52</v>
      </c>
      <c r="M176" s="59">
        <v>5</v>
      </c>
      <c r="N176" s="59">
        <v>5</v>
      </c>
      <c r="O176" s="59">
        <v>7</v>
      </c>
      <c r="P176" s="59">
        <v>7</v>
      </c>
      <c r="Q176" s="59">
        <v>6</v>
      </c>
      <c r="R176" s="59">
        <v>7</v>
      </c>
      <c r="S176" s="59">
        <v>6</v>
      </c>
      <c r="T176" s="59">
        <v>4</v>
      </c>
      <c r="U176" s="59">
        <v>5</v>
      </c>
      <c r="V176" s="60">
        <f t="shared" si="241"/>
        <v>52</v>
      </c>
      <c r="W176" s="63">
        <f t="shared" si="242"/>
        <v>104</v>
      </c>
      <c r="X176" s="25"/>
      <c r="Y176" s="25"/>
      <c r="Z176" s="65">
        <f t="shared" si="243"/>
        <v>104</v>
      </c>
      <c r="AA176" s="65">
        <f t="shared" si="244"/>
        <v>52</v>
      </c>
      <c r="AB176" s="65">
        <f t="shared" si="245"/>
        <v>35</v>
      </c>
      <c r="AC176" s="65">
        <f t="shared" si="246"/>
        <v>15</v>
      </c>
      <c r="AD176" s="65">
        <f t="shared" si="247"/>
        <v>5</v>
      </c>
      <c r="AE176" s="65">
        <f t="shared" si="248"/>
        <v>52</v>
      </c>
      <c r="AF176" s="65">
        <f t="shared" si="249"/>
        <v>37</v>
      </c>
      <c r="AG176" s="65">
        <f t="shared" si="250"/>
        <v>21</v>
      </c>
      <c r="AH176" s="65">
        <f t="shared" si="251"/>
        <v>8</v>
      </c>
    </row>
    <row r="177" spans="1:34" ht="12" customHeight="1">
      <c r="A177" s="68"/>
      <c r="B177" s="69"/>
      <c r="C177" s="42"/>
      <c r="D177" s="42"/>
      <c r="E177" s="42"/>
      <c r="F177" s="42"/>
      <c r="G177" s="42"/>
      <c r="H177" s="42"/>
      <c r="I177" s="42"/>
      <c r="J177" s="42"/>
      <c r="K177" s="42"/>
      <c r="L177" s="71">
        <f>(SUM(L172:L176))-(MAX(L172:L176))</f>
        <v>190</v>
      </c>
      <c r="M177" s="42"/>
      <c r="N177" s="42"/>
      <c r="O177" s="42"/>
      <c r="P177" s="42"/>
      <c r="Q177" s="42"/>
      <c r="R177" s="42"/>
      <c r="S177" s="42"/>
      <c r="T177" s="42"/>
      <c r="U177" s="42"/>
      <c r="V177" s="72"/>
      <c r="W177" s="73">
        <f>IF(COUNT(W172:W176)=5,(SUM(W172:W176))-(MAX(W172:W176)),(IF(COUNT(W172:W176)=4,SUM(W172:W176),IF(COUNTBLANK(W172:W176)&gt;0,SUM(W172:W176),"DQ"))))</f>
        <v>379</v>
      </c>
      <c r="X177" s="25" t="str">
        <f>A170</f>
        <v>Verona</v>
      </c>
      <c r="Y177" s="74">
        <f>W177</f>
        <v>379</v>
      </c>
      <c r="Z177" s="75"/>
      <c r="AA177" s="75"/>
      <c r="AB177" s="75"/>
      <c r="AC177" s="75"/>
      <c r="AD177" s="75"/>
      <c r="AE177" s="75"/>
      <c r="AF177" s="75"/>
      <c r="AG177" s="75"/>
      <c r="AH177" s="75"/>
    </row>
    <row r="178" spans="1:34" ht="12" customHeight="1">
      <c r="A178" s="96" t="str">
        <f>'Team Alpha'!A23</f>
        <v>Waunakee</v>
      </c>
      <c r="B178" s="77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25"/>
      <c r="Y178" s="25"/>
      <c r="Z178" s="75"/>
      <c r="AA178" s="75"/>
      <c r="AB178" s="75"/>
      <c r="AC178" s="75"/>
      <c r="AD178" s="75"/>
      <c r="AE178" s="75"/>
      <c r="AF178" s="75"/>
      <c r="AG178" s="75"/>
      <c r="AH178" s="75"/>
    </row>
    <row r="179" spans="1:34" ht="12" customHeight="1">
      <c r="A179" s="78" t="s">
        <v>48</v>
      </c>
      <c r="B179" s="53"/>
      <c r="C179" s="54">
        <v>1</v>
      </c>
      <c r="D179" s="54">
        <v>2</v>
      </c>
      <c r="E179" s="54">
        <v>3</v>
      </c>
      <c r="F179" s="54">
        <v>4</v>
      </c>
      <c r="G179" s="54">
        <v>5</v>
      </c>
      <c r="H179" s="54">
        <v>6</v>
      </c>
      <c r="I179" s="54">
        <v>7</v>
      </c>
      <c r="J179" s="54">
        <v>8</v>
      </c>
      <c r="K179" s="54">
        <v>9</v>
      </c>
      <c r="L179" s="54" t="s">
        <v>49</v>
      </c>
      <c r="M179" s="54">
        <v>10</v>
      </c>
      <c r="N179" s="54">
        <v>11</v>
      </c>
      <c r="O179" s="54">
        <v>12</v>
      </c>
      <c r="P179" s="54">
        <v>13</v>
      </c>
      <c r="Q179" s="54">
        <v>14</v>
      </c>
      <c r="R179" s="54">
        <v>15</v>
      </c>
      <c r="S179" s="54">
        <v>16</v>
      </c>
      <c r="T179" s="54">
        <v>17</v>
      </c>
      <c r="U179" s="54">
        <v>18</v>
      </c>
      <c r="V179" s="55" t="s">
        <v>50</v>
      </c>
      <c r="W179" s="56" t="s">
        <v>51</v>
      </c>
      <c r="X179" s="25"/>
      <c r="Y179" s="25"/>
      <c r="Z179" s="75"/>
      <c r="AA179" s="75"/>
      <c r="AB179" s="75"/>
      <c r="AC179" s="75"/>
      <c r="AD179" s="75"/>
      <c r="AE179" s="75"/>
      <c r="AF179" s="75"/>
      <c r="AG179" s="75"/>
      <c r="AH179" s="75"/>
    </row>
    <row r="180" spans="1:34" ht="12" customHeight="1">
      <c r="A180" s="57">
        <v>1</v>
      </c>
      <c r="B180" s="79" t="s">
        <v>318</v>
      </c>
      <c r="C180" s="59">
        <v>6</v>
      </c>
      <c r="D180" s="59">
        <v>3</v>
      </c>
      <c r="E180" s="59">
        <v>4</v>
      </c>
      <c r="F180" s="59">
        <v>6</v>
      </c>
      <c r="G180" s="59">
        <v>4</v>
      </c>
      <c r="H180" s="59">
        <v>4</v>
      </c>
      <c r="I180" s="59">
        <v>3</v>
      </c>
      <c r="J180" s="59">
        <v>4</v>
      </c>
      <c r="K180" s="59">
        <v>5</v>
      </c>
      <c r="L180" s="60">
        <f t="shared" ref="L180:L184" si="252">IF(COUNTBLANK(C180:K180)&gt;0,"",SUM(C180:K180))</f>
        <v>39</v>
      </c>
      <c r="M180" s="59">
        <v>5</v>
      </c>
      <c r="N180" s="59">
        <v>3</v>
      </c>
      <c r="O180" s="59">
        <v>6</v>
      </c>
      <c r="P180" s="59">
        <v>4</v>
      </c>
      <c r="Q180" s="59">
        <v>4</v>
      </c>
      <c r="R180" s="59">
        <v>4</v>
      </c>
      <c r="S180" s="59">
        <v>4</v>
      </c>
      <c r="T180" s="59">
        <v>3</v>
      </c>
      <c r="U180" s="59">
        <v>4</v>
      </c>
      <c r="V180" s="60">
        <f t="shared" ref="V180:V184" si="253">IF(COUNTBLANK(M180:U180)&gt;0,"",SUM(M180:U180))</f>
        <v>37</v>
      </c>
      <c r="W180" s="63">
        <f t="shared" ref="W180:W184" si="254">IF(COUNT(L180,V180)&gt;0,SUM(L180,V180),0)</f>
        <v>76</v>
      </c>
      <c r="X180" s="25"/>
      <c r="Y180" s="25"/>
      <c r="Z180" s="65">
        <f t="shared" ref="Z180:Z184" si="255">W180</f>
        <v>76</v>
      </c>
      <c r="AA180" s="65">
        <f t="shared" ref="AA180:AA184" si="256">V180</f>
        <v>37</v>
      </c>
      <c r="AB180" s="65">
        <f t="shared" ref="AB180:AB184" si="257">SUM(P180:U180)</f>
        <v>23</v>
      </c>
      <c r="AC180" s="65">
        <f t="shared" ref="AC180:AC184" si="258">SUM(S180:U180)</f>
        <v>11</v>
      </c>
      <c r="AD180" s="65">
        <f t="shared" ref="AD180:AD184" si="259">U180</f>
        <v>4</v>
      </c>
      <c r="AE180" s="65">
        <f t="shared" ref="AE180:AE184" si="260">L180</f>
        <v>39</v>
      </c>
      <c r="AF180" s="65">
        <f t="shared" ref="AF180:AF184" si="261">SUM(F180:K180)</f>
        <v>26</v>
      </c>
      <c r="AG180" s="65">
        <f t="shared" ref="AG180:AG184" si="262">SUM(I180:K180)</f>
        <v>12</v>
      </c>
      <c r="AH180" s="65">
        <f t="shared" ref="AH180:AH184" si="263">K180</f>
        <v>5</v>
      </c>
    </row>
    <row r="181" spans="1:34" ht="12" customHeight="1">
      <c r="A181" s="57">
        <v>2</v>
      </c>
      <c r="B181" s="79" t="s">
        <v>319</v>
      </c>
      <c r="C181" s="59">
        <v>5</v>
      </c>
      <c r="D181" s="59">
        <v>3</v>
      </c>
      <c r="E181" s="59">
        <v>5</v>
      </c>
      <c r="F181" s="59">
        <v>6</v>
      </c>
      <c r="G181" s="59">
        <v>5</v>
      </c>
      <c r="H181" s="59">
        <v>4</v>
      </c>
      <c r="I181" s="59">
        <v>4</v>
      </c>
      <c r="J181" s="59">
        <v>5</v>
      </c>
      <c r="K181" s="59">
        <v>5</v>
      </c>
      <c r="L181" s="60">
        <f t="shared" si="252"/>
        <v>42</v>
      </c>
      <c r="M181" s="59">
        <v>6</v>
      </c>
      <c r="N181" s="59">
        <v>6</v>
      </c>
      <c r="O181" s="59">
        <v>5</v>
      </c>
      <c r="P181" s="59">
        <v>4</v>
      </c>
      <c r="Q181" s="59">
        <v>6</v>
      </c>
      <c r="R181" s="59">
        <v>5</v>
      </c>
      <c r="S181" s="59">
        <v>4</v>
      </c>
      <c r="T181" s="59">
        <v>3</v>
      </c>
      <c r="U181" s="59">
        <v>7</v>
      </c>
      <c r="V181" s="60">
        <f t="shared" si="253"/>
        <v>46</v>
      </c>
      <c r="W181" s="63">
        <f t="shared" si="254"/>
        <v>88</v>
      </c>
      <c r="X181" s="25"/>
      <c r="Y181" s="25"/>
      <c r="Z181" s="65">
        <f t="shared" si="255"/>
        <v>88</v>
      </c>
      <c r="AA181" s="65">
        <f t="shared" si="256"/>
        <v>46</v>
      </c>
      <c r="AB181" s="65">
        <f t="shared" si="257"/>
        <v>29</v>
      </c>
      <c r="AC181" s="65">
        <f t="shared" si="258"/>
        <v>14</v>
      </c>
      <c r="AD181" s="65">
        <f t="shared" si="259"/>
        <v>7</v>
      </c>
      <c r="AE181" s="65">
        <f t="shared" si="260"/>
        <v>42</v>
      </c>
      <c r="AF181" s="65">
        <f t="shared" si="261"/>
        <v>29</v>
      </c>
      <c r="AG181" s="65">
        <f t="shared" si="262"/>
        <v>14</v>
      </c>
      <c r="AH181" s="65">
        <f t="shared" si="263"/>
        <v>5</v>
      </c>
    </row>
    <row r="182" spans="1:34" ht="12" customHeight="1">
      <c r="A182" s="57">
        <v>3</v>
      </c>
      <c r="B182" s="79" t="s">
        <v>320</v>
      </c>
      <c r="C182" s="59">
        <v>5</v>
      </c>
      <c r="D182" s="59">
        <v>5</v>
      </c>
      <c r="E182" s="59">
        <v>5</v>
      </c>
      <c r="F182" s="59">
        <v>5</v>
      </c>
      <c r="G182" s="59">
        <v>4</v>
      </c>
      <c r="H182" s="59">
        <v>5</v>
      </c>
      <c r="I182" s="59">
        <v>4</v>
      </c>
      <c r="J182" s="59">
        <v>5</v>
      </c>
      <c r="K182" s="59">
        <v>4</v>
      </c>
      <c r="L182" s="60">
        <f t="shared" si="252"/>
        <v>42</v>
      </c>
      <c r="M182" s="59">
        <v>6</v>
      </c>
      <c r="N182" s="59">
        <v>3</v>
      </c>
      <c r="O182" s="59">
        <v>6</v>
      </c>
      <c r="P182" s="59">
        <v>4</v>
      </c>
      <c r="Q182" s="59">
        <v>4</v>
      </c>
      <c r="R182" s="59">
        <v>4</v>
      </c>
      <c r="S182" s="59">
        <v>4</v>
      </c>
      <c r="T182" s="59">
        <v>2</v>
      </c>
      <c r="U182" s="59">
        <v>5</v>
      </c>
      <c r="V182" s="60">
        <f t="shared" si="253"/>
        <v>38</v>
      </c>
      <c r="W182" s="63">
        <f t="shared" si="254"/>
        <v>80</v>
      </c>
      <c r="X182" s="25"/>
      <c r="Y182" s="25"/>
      <c r="Z182" s="65">
        <f t="shared" si="255"/>
        <v>80</v>
      </c>
      <c r="AA182" s="65">
        <f t="shared" si="256"/>
        <v>38</v>
      </c>
      <c r="AB182" s="65">
        <f t="shared" si="257"/>
        <v>23</v>
      </c>
      <c r="AC182" s="65">
        <f t="shared" si="258"/>
        <v>11</v>
      </c>
      <c r="AD182" s="65">
        <f t="shared" si="259"/>
        <v>5</v>
      </c>
      <c r="AE182" s="65">
        <f t="shared" si="260"/>
        <v>42</v>
      </c>
      <c r="AF182" s="65">
        <f t="shared" si="261"/>
        <v>27</v>
      </c>
      <c r="AG182" s="65">
        <f t="shared" si="262"/>
        <v>13</v>
      </c>
      <c r="AH182" s="65">
        <f t="shared" si="263"/>
        <v>4</v>
      </c>
    </row>
    <row r="183" spans="1:34" ht="12" customHeight="1">
      <c r="A183" s="57">
        <v>4</v>
      </c>
      <c r="B183" s="79" t="s">
        <v>321</v>
      </c>
      <c r="C183" s="59">
        <v>5</v>
      </c>
      <c r="D183" s="59">
        <v>4</v>
      </c>
      <c r="E183" s="59">
        <v>5</v>
      </c>
      <c r="F183" s="59">
        <v>6</v>
      </c>
      <c r="G183" s="59">
        <v>5</v>
      </c>
      <c r="H183" s="59">
        <v>4</v>
      </c>
      <c r="I183" s="59">
        <v>4</v>
      </c>
      <c r="J183" s="59">
        <v>6</v>
      </c>
      <c r="K183" s="59">
        <v>5</v>
      </c>
      <c r="L183" s="60">
        <f t="shared" si="252"/>
        <v>44</v>
      </c>
      <c r="M183" s="59">
        <v>7</v>
      </c>
      <c r="N183" s="59">
        <v>4</v>
      </c>
      <c r="O183" s="59">
        <v>7</v>
      </c>
      <c r="P183" s="59">
        <v>5</v>
      </c>
      <c r="Q183" s="59">
        <v>4</v>
      </c>
      <c r="R183" s="59">
        <v>6</v>
      </c>
      <c r="S183" s="59">
        <v>5</v>
      </c>
      <c r="T183" s="59">
        <v>4</v>
      </c>
      <c r="U183" s="59">
        <v>8</v>
      </c>
      <c r="V183" s="60">
        <f t="shared" si="253"/>
        <v>50</v>
      </c>
      <c r="W183" s="63">
        <f t="shared" si="254"/>
        <v>94</v>
      </c>
      <c r="X183" s="25"/>
      <c r="Y183" s="25"/>
      <c r="Z183" s="65">
        <f t="shared" si="255"/>
        <v>94</v>
      </c>
      <c r="AA183" s="65">
        <f t="shared" si="256"/>
        <v>50</v>
      </c>
      <c r="AB183" s="65">
        <f t="shared" si="257"/>
        <v>32</v>
      </c>
      <c r="AC183" s="65">
        <f t="shared" si="258"/>
        <v>17</v>
      </c>
      <c r="AD183" s="65">
        <f t="shared" si="259"/>
        <v>8</v>
      </c>
      <c r="AE183" s="65">
        <f t="shared" si="260"/>
        <v>44</v>
      </c>
      <c r="AF183" s="65">
        <f t="shared" si="261"/>
        <v>30</v>
      </c>
      <c r="AG183" s="65">
        <f t="shared" si="262"/>
        <v>15</v>
      </c>
      <c r="AH183" s="65">
        <f t="shared" si="263"/>
        <v>5</v>
      </c>
    </row>
    <row r="184" spans="1:34" ht="12" customHeight="1">
      <c r="A184" s="57">
        <v>5</v>
      </c>
      <c r="B184" s="79" t="s">
        <v>322</v>
      </c>
      <c r="C184" s="59">
        <v>7</v>
      </c>
      <c r="D184" s="59">
        <v>5</v>
      </c>
      <c r="E184" s="59">
        <v>5</v>
      </c>
      <c r="F184" s="59">
        <v>6</v>
      </c>
      <c r="G184" s="59">
        <v>6</v>
      </c>
      <c r="H184" s="59">
        <v>8</v>
      </c>
      <c r="I184" s="59">
        <v>4</v>
      </c>
      <c r="J184" s="59">
        <v>7</v>
      </c>
      <c r="K184" s="59">
        <v>5</v>
      </c>
      <c r="L184" s="60">
        <f t="shared" si="252"/>
        <v>53</v>
      </c>
      <c r="M184" s="59">
        <v>6</v>
      </c>
      <c r="N184" s="59">
        <v>3</v>
      </c>
      <c r="O184" s="59">
        <v>6</v>
      </c>
      <c r="P184" s="59">
        <v>4</v>
      </c>
      <c r="Q184" s="59">
        <v>4</v>
      </c>
      <c r="R184" s="59">
        <v>4</v>
      </c>
      <c r="S184" s="59">
        <v>5</v>
      </c>
      <c r="T184" s="59">
        <v>3</v>
      </c>
      <c r="U184" s="59">
        <v>7</v>
      </c>
      <c r="V184" s="60">
        <f t="shared" si="253"/>
        <v>42</v>
      </c>
      <c r="W184" s="63">
        <f t="shared" si="254"/>
        <v>95</v>
      </c>
      <c r="X184" s="25"/>
      <c r="Y184" s="25"/>
      <c r="Z184" s="65">
        <f t="shared" si="255"/>
        <v>95</v>
      </c>
      <c r="AA184" s="65">
        <f t="shared" si="256"/>
        <v>42</v>
      </c>
      <c r="AB184" s="65">
        <f t="shared" si="257"/>
        <v>27</v>
      </c>
      <c r="AC184" s="65">
        <f t="shared" si="258"/>
        <v>15</v>
      </c>
      <c r="AD184" s="65">
        <f t="shared" si="259"/>
        <v>7</v>
      </c>
      <c r="AE184" s="65">
        <f t="shared" si="260"/>
        <v>53</v>
      </c>
      <c r="AF184" s="65">
        <f t="shared" si="261"/>
        <v>36</v>
      </c>
      <c r="AG184" s="65">
        <f t="shared" si="262"/>
        <v>16</v>
      </c>
      <c r="AH184" s="65">
        <f t="shared" si="263"/>
        <v>5</v>
      </c>
    </row>
    <row r="185" spans="1:34" ht="12" customHeight="1">
      <c r="A185" s="68"/>
      <c r="B185" s="69"/>
      <c r="C185" s="42"/>
      <c r="D185" s="42"/>
      <c r="E185" s="42"/>
      <c r="F185" s="42"/>
      <c r="G185" s="42"/>
      <c r="H185" s="42"/>
      <c r="I185" s="42"/>
      <c r="J185" s="42"/>
      <c r="K185" s="42"/>
      <c r="L185" s="71">
        <f>(SUM(L180:L184))-(MAX(L180:L184))</f>
        <v>167</v>
      </c>
      <c r="M185" s="42"/>
      <c r="N185" s="42"/>
      <c r="O185" s="42"/>
      <c r="P185" s="42"/>
      <c r="Q185" s="42"/>
      <c r="R185" s="42"/>
      <c r="S185" s="42"/>
      <c r="T185" s="42"/>
      <c r="U185" s="42"/>
      <c r="V185" s="72"/>
      <c r="W185" s="73">
        <f>IF(COUNT(W180:W184)=5,(SUM(W180:W184))-(MAX(W180:W184)),(IF(COUNT(W180:W184)=4,SUM(W180:W184),IF(COUNTBLANK(W180:W184)&gt;0,SUM(W180:W184),"DQ"))))</f>
        <v>338</v>
      </c>
      <c r="X185" s="25" t="str">
        <f>A178</f>
        <v>Waunakee</v>
      </c>
      <c r="Y185" s="74">
        <f>W185</f>
        <v>338</v>
      </c>
      <c r="Z185" s="75"/>
      <c r="AA185" s="75"/>
      <c r="AB185" s="75"/>
      <c r="AC185" s="75"/>
      <c r="AD185" s="75"/>
      <c r="AE185" s="75"/>
      <c r="AF185" s="75"/>
      <c r="AG185" s="75"/>
      <c r="AH185" s="75"/>
    </row>
    <row r="186" spans="1:34" ht="12" customHeight="1">
      <c r="A186" s="96" t="str">
        <f>'Team Alpha'!A24</f>
        <v>Individuals</v>
      </c>
      <c r="B186" s="77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25"/>
      <c r="Y186" s="2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ht="12" customHeight="1">
      <c r="A187" s="78" t="s">
        <v>48</v>
      </c>
      <c r="B187" s="53"/>
      <c r="C187" s="54">
        <v>1</v>
      </c>
      <c r="D187" s="54">
        <v>2</v>
      </c>
      <c r="E187" s="54">
        <v>3</v>
      </c>
      <c r="F187" s="54">
        <v>4</v>
      </c>
      <c r="G187" s="54">
        <v>5</v>
      </c>
      <c r="H187" s="54">
        <v>6</v>
      </c>
      <c r="I187" s="54">
        <v>7</v>
      </c>
      <c r="J187" s="54">
        <v>8</v>
      </c>
      <c r="K187" s="54">
        <v>9</v>
      </c>
      <c r="L187" s="54" t="s">
        <v>49</v>
      </c>
      <c r="M187" s="54">
        <v>10</v>
      </c>
      <c r="N187" s="54">
        <v>11</v>
      </c>
      <c r="O187" s="54">
        <v>12</v>
      </c>
      <c r="P187" s="54">
        <v>13</v>
      </c>
      <c r="Q187" s="54">
        <v>14</v>
      </c>
      <c r="R187" s="54">
        <v>15</v>
      </c>
      <c r="S187" s="54">
        <v>16</v>
      </c>
      <c r="T187" s="54">
        <v>17</v>
      </c>
      <c r="U187" s="54">
        <v>18</v>
      </c>
      <c r="V187" s="55" t="s">
        <v>50</v>
      </c>
      <c r="W187" s="56" t="s">
        <v>51</v>
      </c>
      <c r="X187" s="25"/>
      <c r="Y187" s="25"/>
      <c r="Z187" s="75"/>
      <c r="AA187" s="75"/>
      <c r="AB187" s="75"/>
      <c r="AC187" s="75"/>
      <c r="AD187" s="75"/>
      <c r="AE187" s="75"/>
      <c r="AF187" s="75"/>
      <c r="AG187" s="75"/>
      <c r="AH187" s="75"/>
    </row>
    <row r="188" spans="1:34" ht="12" customHeight="1">
      <c r="A188" s="57">
        <v>1</v>
      </c>
      <c r="B188" s="58" t="s">
        <v>323</v>
      </c>
      <c r="C188" s="59">
        <v>6</v>
      </c>
      <c r="D188" s="59">
        <v>4</v>
      </c>
      <c r="E188" s="59">
        <v>6</v>
      </c>
      <c r="F188" s="59">
        <v>7</v>
      </c>
      <c r="G188" s="59">
        <v>4</v>
      </c>
      <c r="H188" s="59">
        <v>6</v>
      </c>
      <c r="I188" s="59">
        <v>4</v>
      </c>
      <c r="J188" s="59">
        <v>5</v>
      </c>
      <c r="K188" s="59">
        <v>5</v>
      </c>
      <c r="L188" s="60">
        <f t="shared" ref="L188:L190" si="264">IF(COUNTBLANK(C188:K188)&gt;0,"",SUM(C188:K188))</f>
        <v>47</v>
      </c>
      <c r="M188" s="59">
        <v>6</v>
      </c>
      <c r="N188" s="59">
        <v>5</v>
      </c>
      <c r="O188" s="59">
        <v>5</v>
      </c>
      <c r="P188" s="59">
        <v>5</v>
      </c>
      <c r="Q188" s="59">
        <v>3</v>
      </c>
      <c r="R188" s="59">
        <v>5</v>
      </c>
      <c r="S188" s="59">
        <v>5</v>
      </c>
      <c r="T188" s="59">
        <v>3</v>
      </c>
      <c r="U188" s="59">
        <v>7</v>
      </c>
      <c r="V188" s="60">
        <f t="shared" ref="V188:V190" si="265">IF(COUNTBLANK(M188:U188)&gt;0,"",SUM(M188:U188))</f>
        <v>44</v>
      </c>
      <c r="W188" s="63">
        <f t="shared" ref="W188:W190" si="266">IF(COUNT(L188,V188)&gt;0,SUM(L188,V188),0)</f>
        <v>91</v>
      </c>
      <c r="X188" s="25"/>
      <c r="Y188" s="25"/>
      <c r="Z188" s="65">
        <f t="shared" ref="Z188:Z192" si="267">W188</f>
        <v>91</v>
      </c>
      <c r="AA188" s="65">
        <f t="shared" ref="AA188:AA192" si="268">V188</f>
        <v>44</v>
      </c>
      <c r="AB188" s="65">
        <f t="shared" ref="AB188:AB192" si="269">SUM(P188:U188)</f>
        <v>28</v>
      </c>
      <c r="AC188" s="65">
        <f t="shared" ref="AC188:AC192" si="270">SUM(S188:U188)</f>
        <v>15</v>
      </c>
      <c r="AD188" s="65">
        <f t="shared" ref="AD188:AD192" si="271">U188</f>
        <v>7</v>
      </c>
      <c r="AE188" s="65">
        <f t="shared" ref="AE188:AE192" si="272">L188</f>
        <v>47</v>
      </c>
      <c r="AF188" s="65">
        <f t="shared" ref="AF188:AF192" si="273">SUM(F188:K188)</f>
        <v>31</v>
      </c>
      <c r="AG188" s="65">
        <f t="shared" ref="AG188:AG192" si="274">SUM(I188:K188)</f>
        <v>14</v>
      </c>
      <c r="AH188" s="65">
        <f t="shared" ref="AH188:AH192" si="275">K188</f>
        <v>5</v>
      </c>
    </row>
    <row r="189" spans="1:34" ht="12" customHeight="1">
      <c r="A189" s="57">
        <v>2</v>
      </c>
      <c r="B189" s="58" t="s">
        <v>324</v>
      </c>
      <c r="C189" s="59">
        <v>6</v>
      </c>
      <c r="D189" s="59">
        <v>4</v>
      </c>
      <c r="E189" s="59">
        <v>7</v>
      </c>
      <c r="F189" s="59">
        <v>5</v>
      </c>
      <c r="G189" s="59">
        <v>5</v>
      </c>
      <c r="H189" s="59">
        <v>5</v>
      </c>
      <c r="I189" s="59">
        <v>4</v>
      </c>
      <c r="J189" s="59">
        <v>5</v>
      </c>
      <c r="K189" s="59">
        <v>6</v>
      </c>
      <c r="L189" s="60">
        <f t="shared" si="264"/>
        <v>47</v>
      </c>
      <c r="M189" s="59">
        <v>6</v>
      </c>
      <c r="N189" s="59">
        <v>5</v>
      </c>
      <c r="O189" s="59">
        <v>7</v>
      </c>
      <c r="P189" s="59">
        <v>4</v>
      </c>
      <c r="Q189" s="59">
        <v>4</v>
      </c>
      <c r="R189" s="59">
        <v>5</v>
      </c>
      <c r="S189" s="59">
        <v>5</v>
      </c>
      <c r="T189" s="59">
        <v>6</v>
      </c>
      <c r="U189" s="59">
        <v>6</v>
      </c>
      <c r="V189" s="60">
        <f t="shared" si="265"/>
        <v>48</v>
      </c>
      <c r="W189" s="63">
        <f t="shared" si="266"/>
        <v>95</v>
      </c>
      <c r="X189" s="25"/>
      <c r="Y189" s="25"/>
      <c r="Z189" s="65">
        <f t="shared" si="267"/>
        <v>95</v>
      </c>
      <c r="AA189" s="65">
        <f t="shared" si="268"/>
        <v>48</v>
      </c>
      <c r="AB189" s="65">
        <f t="shared" si="269"/>
        <v>30</v>
      </c>
      <c r="AC189" s="65">
        <f t="shared" si="270"/>
        <v>17</v>
      </c>
      <c r="AD189" s="65">
        <f t="shared" si="271"/>
        <v>6</v>
      </c>
      <c r="AE189" s="65">
        <f t="shared" si="272"/>
        <v>47</v>
      </c>
      <c r="AF189" s="65">
        <f t="shared" si="273"/>
        <v>30</v>
      </c>
      <c r="AG189" s="65">
        <f t="shared" si="274"/>
        <v>15</v>
      </c>
      <c r="AH189" s="65">
        <f t="shared" si="275"/>
        <v>6</v>
      </c>
    </row>
    <row r="190" spans="1:34" ht="12" customHeight="1">
      <c r="A190" s="57">
        <v>3</v>
      </c>
      <c r="B190" s="58" t="s">
        <v>325</v>
      </c>
      <c r="C190" s="59">
        <v>7</v>
      </c>
      <c r="D190" s="59">
        <v>5</v>
      </c>
      <c r="E190" s="59">
        <v>6</v>
      </c>
      <c r="F190" s="59">
        <v>6</v>
      </c>
      <c r="G190" s="59">
        <v>6</v>
      </c>
      <c r="H190" s="59">
        <v>5</v>
      </c>
      <c r="I190" s="59">
        <v>5</v>
      </c>
      <c r="J190" s="59">
        <v>5</v>
      </c>
      <c r="K190" s="59">
        <v>6</v>
      </c>
      <c r="L190" s="60">
        <f t="shared" si="264"/>
        <v>51</v>
      </c>
      <c r="M190" s="59">
        <v>6</v>
      </c>
      <c r="N190" s="59">
        <v>3</v>
      </c>
      <c r="O190" s="59">
        <v>5</v>
      </c>
      <c r="P190" s="59">
        <v>5</v>
      </c>
      <c r="Q190" s="59">
        <v>3</v>
      </c>
      <c r="R190" s="59">
        <v>6</v>
      </c>
      <c r="S190" s="59">
        <v>5</v>
      </c>
      <c r="T190" s="59">
        <v>3</v>
      </c>
      <c r="U190" s="59">
        <v>6</v>
      </c>
      <c r="V190" s="60">
        <f t="shared" si="265"/>
        <v>42</v>
      </c>
      <c r="W190" s="63">
        <f t="shared" si="266"/>
        <v>93</v>
      </c>
      <c r="X190" s="25"/>
      <c r="Y190" s="25"/>
      <c r="Z190" s="65">
        <f t="shared" si="267"/>
        <v>93</v>
      </c>
      <c r="AA190" s="65">
        <f t="shared" si="268"/>
        <v>42</v>
      </c>
      <c r="AB190" s="65">
        <f t="shared" si="269"/>
        <v>28</v>
      </c>
      <c r="AC190" s="65">
        <f t="shared" si="270"/>
        <v>14</v>
      </c>
      <c r="AD190" s="65">
        <f t="shared" si="271"/>
        <v>6</v>
      </c>
      <c r="AE190" s="65">
        <f t="shared" si="272"/>
        <v>51</v>
      </c>
      <c r="AF190" s="65">
        <f t="shared" si="273"/>
        <v>33</v>
      </c>
      <c r="AG190" s="65">
        <f t="shared" si="274"/>
        <v>16</v>
      </c>
      <c r="AH190" s="65">
        <f t="shared" si="275"/>
        <v>6</v>
      </c>
    </row>
    <row r="191" spans="1:34" ht="12" customHeight="1">
      <c r="A191" s="57">
        <v>4</v>
      </c>
      <c r="B191" s="58"/>
      <c r="C191" s="59"/>
      <c r="D191" s="59"/>
      <c r="E191" s="59"/>
      <c r="F191" s="59"/>
      <c r="G191" s="59"/>
      <c r="H191" s="59"/>
      <c r="I191" s="59"/>
      <c r="J191" s="59"/>
      <c r="K191" s="59"/>
      <c r="L191" s="105"/>
      <c r="M191" s="59"/>
      <c r="N191" s="59"/>
      <c r="O191" s="59"/>
      <c r="P191" s="59"/>
      <c r="Q191" s="59"/>
      <c r="R191" s="59"/>
      <c r="S191" s="59"/>
      <c r="T191" s="59"/>
      <c r="U191" s="59"/>
      <c r="V191" s="105"/>
      <c r="W191" s="63"/>
      <c r="X191" s="25"/>
      <c r="Y191" s="25"/>
      <c r="Z191" s="65">
        <f t="shared" si="267"/>
        <v>0</v>
      </c>
      <c r="AA191" s="65">
        <f t="shared" si="268"/>
        <v>0</v>
      </c>
      <c r="AB191" s="65">
        <f t="shared" si="269"/>
        <v>0</v>
      </c>
      <c r="AC191" s="65">
        <f t="shared" si="270"/>
        <v>0</v>
      </c>
      <c r="AD191" s="65">
        <f t="shared" si="271"/>
        <v>0</v>
      </c>
      <c r="AE191" s="65">
        <f t="shared" si="272"/>
        <v>0</v>
      </c>
      <c r="AF191" s="65">
        <f t="shared" si="273"/>
        <v>0</v>
      </c>
      <c r="AG191" s="65">
        <f t="shared" si="274"/>
        <v>0</v>
      </c>
      <c r="AH191" s="65">
        <f t="shared" si="275"/>
        <v>0</v>
      </c>
    </row>
    <row r="192" spans="1:34" ht="12" customHeight="1">
      <c r="A192" s="57">
        <v>5</v>
      </c>
      <c r="B192" s="58"/>
      <c r="C192" s="59"/>
      <c r="D192" s="59"/>
      <c r="E192" s="59"/>
      <c r="F192" s="59"/>
      <c r="G192" s="59"/>
      <c r="H192" s="59"/>
      <c r="I192" s="59"/>
      <c r="J192" s="59"/>
      <c r="K192" s="59"/>
      <c r="L192" s="105"/>
      <c r="M192" s="59"/>
      <c r="N192" s="59"/>
      <c r="O192" s="59"/>
      <c r="P192" s="59"/>
      <c r="Q192" s="59"/>
      <c r="R192" s="59"/>
      <c r="S192" s="59"/>
      <c r="T192" s="59"/>
      <c r="U192" s="59"/>
      <c r="V192" s="105"/>
      <c r="W192" s="63"/>
      <c r="X192" s="25"/>
      <c r="Y192" s="25"/>
      <c r="Z192" s="65">
        <f t="shared" si="267"/>
        <v>0</v>
      </c>
      <c r="AA192" s="65">
        <f t="shared" si="268"/>
        <v>0</v>
      </c>
      <c r="AB192" s="65">
        <f t="shared" si="269"/>
        <v>0</v>
      </c>
      <c r="AC192" s="65">
        <f t="shared" si="270"/>
        <v>0</v>
      </c>
      <c r="AD192" s="65">
        <f t="shared" si="271"/>
        <v>0</v>
      </c>
      <c r="AE192" s="65">
        <f t="shared" si="272"/>
        <v>0</v>
      </c>
      <c r="AF192" s="65">
        <f t="shared" si="273"/>
        <v>0</v>
      </c>
      <c r="AG192" s="65">
        <f t="shared" si="274"/>
        <v>0</v>
      </c>
      <c r="AH192" s="65">
        <f t="shared" si="275"/>
        <v>0</v>
      </c>
    </row>
    <row r="193" spans="1:34" ht="12" customHeight="1">
      <c r="A193" s="68"/>
      <c r="B193" s="69"/>
      <c r="C193" s="42"/>
      <c r="D193" s="42"/>
      <c r="E193" s="42"/>
      <c r="F193" s="42"/>
      <c r="G193" s="42"/>
      <c r="H193" s="42"/>
      <c r="I193" s="42"/>
      <c r="J193" s="42"/>
      <c r="K193" s="42"/>
      <c r="L193" s="71"/>
      <c r="M193" s="42"/>
      <c r="N193" s="42"/>
      <c r="O193" s="42"/>
      <c r="P193" s="42"/>
      <c r="Q193" s="42"/>
      <c r="R193" s="42"/>
      <c r="S193" s="42"/>
      <c r="T193" s="42"/>
      <c r="U193" s="42"/>
      <c r="V193" s="72"/>
      <c r="W193" s="73"/>
      <c r="X193" s="25" t="str">
        <f>A186</f>
        <v>Individuals</v>
      </c>
      <c r="Y193" s="74">
        <f>W193</f>
        <v>0</v>
      </c>
      <c r="Z193" s="75"/>
      <c r="AA193" s="75"/>
      <c r="AB193" s="75"/>
      <c r="AC193" s="75"/>
      <c r="AD193" s="75"/>
      <c r="AE193" s="75"/>
      <c r="AF193" s="75"/>
      <c r="AG193" s="75"/>
      <c r="AH193" s="75"/>
    </row>
    <row r="194" spans="1:34" ht="12" customHeight="1">
      <c r="A194" s="96" t="str">
        <f>'Team Alpha'!A25</f>
        <v>Individuals</v>
      </c>
      <c r="B194" s="77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25"/>
      <c r="Y194" s="25"/>
      <c r="Z194" s="75"/>
      <c r="AA194" s="75"/>
      <c r="AB194" s="75"/>
      <c r="AC194" s="75"/>
      <c r="AD194" s="75"/>
      <c r="AE194" s="75"/>
      <c r="AF194" s="75"/>
      <c r="AG194" s="75"/>
      <c r="AH194" s="75"/>
    </row>
    <row r="195" spans="1:34" ht="12" customHeight="1">
      <c r="A195" s="78" t="s">
        <v>48</v>
      </c>
      <c r="B195" s="53"/>
      <c r="C195" s="54">
        <v>1</v>
      </c>
      <c r="D195" s="54">
        <v>2</v>
      </c>
      <c r="E195" s="54">
        <v>3</v>
      </c>
      <c r="F195" s="54">
        <v>4</v>
      </c>
      <c r="G195" s="54">
        <v>5</v>
      </c>
      <c r="H195" s="54">
        <v>6</v>
      </c>
      <c r="I195" s="54">
        <v>7</v>
      </c>
      <c r="J195" s="54">
        <v>8</v>
      </c>
      <c r="K195" s="54">
        <v>9</v>
      </c>
      <c r="L195" s="54" t="s">
        <v>49</v>
      </c>
      <c r="M195" s="54">
        <v>10</v>
      </c>
      <c r="N195" s="54">
        <v>11</v>
      </c>
      <c r="O195" s="54">
        <v>12</v>
      </c>
      <c r="P195" s="54">
        <v>13</v>
      </c>
      <c r="Q195" s="54">
        <v>14</v>
      </c>
      <c r="R195" s="54">
        <v>15</v>
      </c>
      <c r="S195" s="54">
        <v>16</v>
      </c>
      <c r="T195" s="54">
        <v>17</v>
      </c>
      <c r="U195" s="54">
        <v>18</v>
      </c>
      <c r="V195" s="55" t="s">
        <v>50</v>
      </c>
      <c r="W195" s="56" t="s">
        <v>51</v>
      </c>
      <c r="X195" s="25"/>
      <c r="Y195" s="25"/>
      <c r="Z195" s="75"/>
      <c r="AA195" s="75"/>
      <c r="AB195" s="75"/>
      <c r="AC195" s="75"/>
      <c r="AD195" s="75"/>
      <c r="AE195" s="75"/>
      <c r="AF195" s="75"/>
      <c r="AG195" s="75"/>
      <c r="AH195" s="75"/>
    </row>
    <row r="196" spans="1:34" ht="12" customHeight="1">
      <c r="A196" s="57">
        <v>1</v>
      </c>
      <c r="B196" s="58" t="s">
        <v>326</v>
      </c>
      <c r="C196" s="59">
        <v>8</v>
      </c>
      <c r="D196" s="59">
        <v>4</v>
      </c>
      <c r="E196" s="59">
        <v>6</v>
      </c>
      <c r="F196" s="59">
        <v>8</v>
      </c>
      <c r="G196" s="59">
        <v>7</v>
      </c>
      <c r="H196" s="59">
        <v>6</v>
      </c>
      <c r="I196" s="59">
        <v>5</v>
      </c>
      <c r="J196" s="59">
        <v>6</v>
      </c>
      <c r="K196" s="59">
        <v>6</v>
      </c>
      <c r="L196" s="60">
        <f t="shared" ref="L196:L198" si="276">IF(COUNTBLANK(C196:K196)&gt;0,"",SUM(C196:K196))</f>
        <v>56</v>
      </c>
      <c r="M196" s="59">
        <v>7</v>
      </c>
      <c r="N196" s="59">
        <v>6</v>
      </c>
      <c r="O196" s="59">
        <v>6</v>
      </c>
      <c r="P196" s="59">
        <v>4</v>
      </c>
      <c r="Q196" s="59">
        <v>4</v>
      </c>
      <c r="R196" s="59">
        <v>5</v>
      </c>
      <c r="S196" s="59">
        <v>6</v>
      </c>
      <c r="T196" s="59">
        <v>5</v>
      </c>
      <c r="U196" s="59">
        <v>8</v>
      </c>
      <c r="V196" s="60">
        <f t="shared" ref="V196:V198" si="277">IF(COUNTBLANK(M196:U196)&gt;0,"",SUM(M196:U196))</f>
        <v>51</v>
      </c>
      <c r="W196" s="63">
        <f t="shared" ref="W196:W198" si="278">IF(COUNT(L196,V196)&gt;0,SUM(L196,V196),0)</f>
        <v>107</v>
      </c>
      <c r="X196" s="25"/>
      <c r="Y196" s="25"/>
      <c r="Z196" s="65">
        <f t="shared" ref="Z196:Z200" si="279">W196</f>
        <v>107</v>
      </c>
      <c r="AA196" s="65">
        <f t="shared" ref="AA196:AA200" si="280">V196</f>
        <v>51</v>
      </c>
      <c r="AB196" s="65">
        <f t="shared" ref="AB196:AB200" si="281">SUM(P196:U196)</f>
        <v>32</v>
      </c>
      <c r="AC196" s="65">
        <f t="shared" ref="AC196:AC200" si="282">SUM(S196:U196)</f>
        <v>19</v>
      </c>
      <c r="AD196" s="65">
        <f t="shared" ref="AD196:AD200" si="283">U196</f>
        <v>8</v>
      </c>
      <c r="AE196" s="65">
        <f t="shared" ref="AE196:AE200" si="284">L196</f>
        <v>56</v>
      </c>
      <c r="AF196" s="65">
        <f t="shared" ref="AF196:AF200" si="285">SUM(F196:K196)</f>
        <v>38</v>
      </c>
      <c r="AG196" s="65">
        <f t="shared" ref="AG196:AG200" si="286">SUM(I196:K196)</f>
        <v>17</v>
      </c>
      <c r="AH196" s="65">
        <f t="shared" ref="AH196:AH200" si="287">K196</f>
        <v>6</v>
      </c>
    </row>
    <row r="197" spans="1:34" ht="12" customHeight="1">
      <c r="A197" s="57">
        <v>2</v>
      </c>
      <c r="B197" s="58" t="s">
        <v>327</v>
      </c>
      <c r="C197" s="59">
        <v>6</v>
      </c>
      <c r="D197" s="59">
        <v>4</v>
      </c>
      <c r="E197" s="59">
        <v>8</v>
      </c>
      <c r="F197" s="59">
        <v>7</v>
      </c>
      <c r="G197" s="59">
        <v>7</v>
      </c>
      <c r="H197" s="59">
        <v>5</v>
      </c>
      <c r="I197" s="59">
        <v>4</v>
      </c>
      <c r="J197" s="59">
        <v>7</v>
      </c>
      <c r="K197" s="59">
        <v>7</v>
      </c>
      <c r="L197" s="60">
        <f t="shared" si="276"/>
        <v>55</v>
      </c>
      <c r="M197" s="59">
        <v>6</v>
      </c>
      <c r="N197" s="59">
        <v>4</v>
      </c>
      <c r="O197" s="59">
        <v>5</v>
      </c>
      <c r="P197" s="59">
        <v>5</v>
      </c>
      <c r="Q197" s="59">
        <v>3</v>
      </c>
      <c r="R197" s="59">
        <v>6</v>
      </c>
      <c r="S197" s="59">
        <v>4</v>
      </c>
      <c r="T197" s="59">
        <v>5</v>
      </c>
      <c r="U197" s="59">
        <v>7</v>
      </c>
      <c r="V197" s="60">
        <f t="shared" si="277"/>
        <v>45</v>
      </c>
      <c r="W197" s="63">
        <f t="shared" si="278"/>
        <v>100</v>
      </c>
      <c r="X197" s="25"/>
      <c r="Y197" s="25"/>
      <c r="Z197" s="65">
        <f t="shared" si="279"/>
        <v>100</v>
      </c>
      <c r="AA197" s="65">
        <f t="shared" si="280"/>
        <v>45</v>
      </c>
      <c r="AB197" s="65">
        <f t="shared" si="281"/>
        <v>30</v>
      </c>
      <c r="AC197" s="65">
        <f t="shared" si="282"/>
        <v>16</v>
      </c>
      <c r="AD197" s="65">
        <f t="shared" si="283"/>
        <v>7</v>
      </c>
      <c r="AE197" s="65">
        <f t="shared" si="284"/>
        <v>55</v>
      </c>
      <c r="AF197" s="65">
        <f t="shared" si="285"/>
        <v>37</v>
      </c>
      <c r="AG197" s="65">
        <f t="shared" si="286"/>
        <v>18</v>
      </c>
      <c r="AH197" s="65">
        <f t="shared" si="287"/>
        <v>7</v>
      </c>
    </row>
    <row r="198" spans="1:34" ht="12" customHeight="1">
      <c r="A198" s="57">
        <v>3</v>
      </c>
      <c r="B198" s="58" t="s">
        <v>328</v>
      </c>
      <c r="C198" s="59">
        <v>9</v>
      </c>
      <c r="D198" s="59">
        <v>3</v>
      </c>
      <c r="E198" s="59">
        <v>6</v>
      </c>
      <c r="F198" s="59">
        <v>8</v>
      </c>
      <c r="G198" s="59">
        <v>8</v>
      </c>
      <c r="H198" s="59">
        <v>7</v>
      </c>
      <c r="I198" s="59">
        <v>4</v>
      </c>
      <c r="J198" s="59">
        <v>8</v>
      </c>
      <c r="K198" s="59">
        <v>7</v>
      </c>
      <c r="L198" s="60">
        <f t="shared" si="276"/>
        <v>60</v>
      </c>
      <c r="M198" s="59">
        <v>7</v>
      </c>
      <c r="N198" s="59">
        <v>5</v>
      </c>
      <c r="O198" s="59">
        <v>6</v>
      </c>
      <c r="P198" s="59">
        <v>5</v>
      </c>
      <c r="Q198" s="59">
        <v>5</v>
      </c>
      <c r="R198" s="59">
        <v>6</v>
      </c>
      <c r="S198" s="59">
        <v>6</v>
      </c>
      <c r="T198" s="59">
        <v>4</v>
      </c>
      <c r="U198" s="59">
        <v>7</v>
      </c>
      <c r="V198" s="60">
        <f t="shared" si="277"/>
        <v>51</v>
      </c>
      <c r="W198" s="63">
        <f t="shared" si="278"/>
        <v>111</v>
      </c>
      <c r="X198" s="25"/>
      <c r="Y198" s="25"/>
      <c r="Z198" s="65">
        <f t="shared" si="279"/>
        <v>111</v>
      </c>
      <c r="AA198" s="65">
        <f t="shared" si="280"/>
        <v>51</v>
      </c>
      <c r="AB198" s="65">
        <f t="shared" si="281"/>
        <v>33</v>
      </c>
      <c r="AC198" s="65">
        <f t="shared" si="282"/>
        <v>17</v>
      </c>
      <c r="AD198" s="65">
        <f t="shared" si="283"/>
        <v>7</v>
      </c>
      <c r="AE198" s="65">
        <f t="shared" si="284"/>
        <v>60</v>
      </c>
      <c r="AF198" s="65">
        <f t="shared" si="285"/>
        <v>42</v>
      </c>
      <c r="AG198" s="65">
        <f t="shared" si="286"/>
        <v>19</v>
      </c>
      <c r="AH198" s="65">
        <f t="shared" si="287"/>
        <v>7</v>
      </c>
    </row>
    <row r="199" spans="1:34" ht="12" customHeight="1">
      <c r="A199" s="57">
        <v>4</v>
      </c>
      <c r="B199" s="58"/>
      <c r="C199" s="59"/>
      <c r="D199" s="59"/>
      <c r="E199" s="59"/>
      <c r="F199" s="59"/>
      <c r="G199" s="59"/>
      <c r="H199" s="59"/>
      <c r="I199" s="59"/>
      <c r="J199" s="59"/>
      <c r="K199" s="59"/>
      <c r="L199" s="105"/>
      <c r="M199" s="59"/>
      <c r="N199" s="59"/>
      <c r="O199" s="59"/>
      <c r="P199" s="59"/>
      <c r="Q199" s="59"/>
      <c r="R199" s="59"/>
      <c r="S199" s="59"/>
      <c r="T199" s="59"/>
      <c r="U199" s="59"/>
      <c r="V199" s="105"/>
      <c r="W199" s="63"/>
      <c r="X199" s="25"/>
      <c r="Y199" s="25"/>
      <c r="Z199" s="65">
        <f t="shared" si="279"/>
        <v>0</v>
      </c>
      <c r="AA199" s="65">
        <f t="shared" si="280"/>
        <v>0</v>
      </c>
      <c r="AB199" s="65">
        <f t="shared" si="281"/>
        <v>0</v>
      </c>
      <c r="AC199" s="65">
        <f t="shared" si="282"/>
        <v>0</v>
      </c>
      <c r="AD199" s="65">
        <f t="shared" si="283"/>
        <v>0</v>
      </c>
      <c r="AE199" s="65">
        <f t="shared" si="284"/>
        <v>0</v>
      </c>
      <c r="AF199" s="65">
        <f t="shared" si="285"/>
        <v>0</v>
      </c>
      <c r="AG199" s="65">
        <f t="shared" si="286"/>
        <v>0</v>
      </c>
      <c r="AH199" s="65">
        <f t="shared" si="287"/>
        <v>0</v>
      </c>
    </row>
    <row r="200" spans="1:34" ht="12" customHeight="1">
      <c r="A200" s="57">
        <v>5</v>
      </c>
      <c r="B200" s="120"/>
      <c r="C200" s="59"/>
      <c r="D200" s="59"/>
      <c r="E200" s="59"/>
      <c r="F200" s="59"/>
      <c r="G200" s="59"/>
      <c r="H200" s="59"/>
      <c r="I200" s="59"/>
      <c r="J200" s="59"/>
      <c r="K200" s="59"/>
      <c r="L200" s="105"/>
      <c r="M200" s="59"/>
      <c r="N200" s="59"/>
      <c r="O200" s="59"/>
      <c r="P200" s="59"/>
      <c r="Q200" s="59"/>
      <c r="R200" s="59"/>
      <c r="S200" s="59"/>
      <c r="T200" s="59"/>
      <c r="U200" s="59"/>
      <c r="V200" s="105"/>
      <c r="W200" s="63"/>
      <c r="X200" s="25"/>
      <c r="Y200" s="25"/>
      <c r="Z200" s="65">
        <f t="shared" si="279"/>
        <v>0</v>
      </c>
      <c r="AA200" s="65">
        <f t="shared" si="280"/>
        <v>0</v>
      </c>
      <c r="AB200" s="65">
        <f t="shared" si="281"/>
        <v>0</v>
      </c>
      <c r="AC200" s="65">
        <f t="shared" si="282"/>
        <v>0</v>
      </c>
      <c r="AD200" s="65">
        <f t="shared" si="283"/>
        <v>0</v>
      </c>
      <c r="AE200" s="65">
        <f t="shared" si="284"/>
        <v>0</v>
      </c>
      <c r="AF200" s="65">
        <f t="shared" si="285"/>
        <v>0</v>
      </c>
      <c r="AG200" s="65">
        <f t="shared" si="286"/>
        <v>0</v>
      </c>
      <c r="AH200" s="65">
        <f t="shared" si="287"/>
        <v>0</v>
      </c>
    </row>
    <row r="201" spans="1:34" ht="12" customHeight="1">
      <c r="A201" s="68"/>
      <c r="B201" s="69"/>
      <c r="C201" s="42"/>
      <c r="D201" s="42"/>
      <c r="E201" s="42"/>
      <c r="F201" s="42"/>
      <c r="G201" s="42"/>
      <c r="H201" s="42"/>
      <c r="I201" s="42"/>
      <c r="J201" s="42"/>
      <c r="K201" s="42"/>
      <c r="L201" s="71"/>
      <c r="M201" s="42"/>
      <c r="N201" s="42"/>
      <c r="O201" s="42"/>
      <c r="P201" s="42"/>
      <c r="Q201" s="42"/>
      <c r="R201" s="42"/>
      <c r="S201" s="42"/>
      <c r="T201" s="42"/>
      <c r="U201" s="42"/>
      <c r="V201" s="72"/>
      <c r="W201" s="73"/>
      <c r="X201" s="25" t="str">
        <f>A194</f>
        <v>Individuals</v>
      </c>
      <c r="Y201" s="74">
        <f>W201</f>
        <v>0</v>
      </c>
      <c r="Z201" s="75"/>
      <c r="AA201" s="75"/>
      <c r="AB201" s="75"/>
      <c r="AC201" s="75"/>
      <c r="AD201" s="75"/>
      <c r="AE201" s="75"/>
      <c r="AF201" s="75"/>
      <c r="AG201" s="75"/>
      <c r="AH201" s="75"/>
    </row>
    <row r="202" spans="1:34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34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3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34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34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34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34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>
      <c r="X887" s="25"/>
      <c r="Y887" s="25"/>
    </row>
    <row r="888" spans="1:25">
      <c r="X888" s="25"/>
      <c r="Y888" s="25"/>
    </row>
    <row r="889" spans="1:25">
      <c r="X889" s="25"/>
      <c r="Y889" s="25"/>
    </row>
    <row r="890" spans="1:25">
      <c r="X890" s="25"/>
      <c r="Y890" s="25"/>
    </row>
    <row r="891" spans="1:25">
      <c r="X891" s="25"/>
      <c r="Y891" s="25"/>
    </row>
    <row r="892" spans="1:25">
      <c r="X892" s="25"/>
      <c r="Y892" s="25"/>
    </row>
    <row r="893" spans="1:25">
      <c r="X893" s="25"/>
      <c r="Y893" s="25"/>
    </row>
  </sheetData>
  <sheetProtection algorithmName="SHA-512" hashValue="ToH0bBFwGqbO1+n+h9e5QgZGxU1swis0r64ir24x6I/2sGaIoWpI6/vRhdMTpF4pGGSqZ+2/GnnCOEbblFiAVw==" saltValue="Qby0wp6jn6V7Nh4BldQkfw==" spinCount="100000" sheet="1" objects="1" scenarios="1" selectLockedCells="1" selectUnlockedCells="1"/>
  <mergeCells count="7">
    <mergeCell ref="B6:L6"/>
    <mergeCell ref="Z9:AH9"/>
    <mergeCell ref="B1:L1"/>
    <mergeCell ref="B2:L2"/>
    <mergeCell ref="B3:L3"/>
    <mergeCell ref="B4:L4"/>
    <mergeCell ref="B5:L5"/>
  </mergeCells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3" priority="1" operator="lessThanOrEqual">
      <formula>(C$9)-2</formula>
    </cfRule>
  </conditionalFormatting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2" priority="2" operator="equal">
      <formula>(C$9)-1</formula>
    </cfRule>
  </conditionalFormatting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1" priority="3" operator="equal">
      <formula>(C$9)+1</formula>
    </cfRule>
  </conditionalFormatting>
  <conditionalFormatting sqref="C12:K16 M12:U16 C20:K24 M20:U24 C28:K32 M28:U32 C36:K40 M36:U40 C44:K48 M44:U48 C52:K56 M52:U56 C60:K64 M60:U64 C68:K72 M68:U72 C76:K80 M76:U80 C84:K88 M84:U88 C92:K96 M92:U96 C100:K104 M100:U104 C108:K112 M108:U112 C116:K120 M116:U120 C124:K128 M124:U128 C132:K136 M132:U136 C140:K144 M140:U144 C148:K152 M148:U152 C156:K160 M156:U160 C164:K168 M164:U168 C172:K176 M172:U176 C180:K184 M180:U184 C188:K192 M188:U192 C196:K200 M196:U200">
    <cfRule type="cellIs" dxfId="0" priority="4" operator="greaterThanOrEqual">
      <formula>(C$9)+2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8"/>
  <sheetViews>
    <sheetView workbookViewId="0">
      <selection activeCell="C18" sqref="C18"/>
    </sheetView>
  </sheetViews>
  <sheetFormatPr defaultColWidth="17.28515625" defaultRowHeight="15" customHeight="1"/>
  <cols>
    <col min="1" max="1" width="9.42578125" customWidth="1"/>
    <col min="2" max="2" width="24.85546875" customWidth="1"/>
    <col min="3" max="3" width="19.5703125" customWidth="1"/>
    <col min="4" max="10" width="8.7109375" customWidth="1"/>
    <col min="11" max="11" width="17.5703125" customWidth="1"/>
    <col min="12" max="13" width="8.7109375" customWidth="1"/>
    <col min="14" max="14" width="24" customWidth="1"/>
    <col min="15" max="25" width="8.7109375" customWidth="1"/>
  </cols>
  <sheetData>
    <row r="1" spans="1:14" ht="15.75" customHeight="1">
      <c r="A1" s="4" t="s">
        <v>1</v>
      </c>
      <c r="B1" s="6" t="s">
        <v>4</v>
      </c>
      <c r="C1" s="7" t="s">
        <v>5</v>
      </c>
    </row>
    <row r="2" spans="1:14" ht="15.75" customHeight="1">
      <c r="A2" s="9">
        <v>1</v>
      </c>
      <c r="B2" s="12" t="str">
        <f>WoodsPrairie!A178</f>
        <v>Waunakee</v>
      </c>
      <c r="C2" s="17">
        <f>VLOOKUP(B2,WoodsPrairie!X:Y,2,FALSE)</f>
        <v>338</v>
      </c>
    </row>
    <row r="3" spans="1:14" ht="15.75" customHeight="1">
      <c r="A3" s="21">
        <v>2</v>
      </c>
      <c r="B3" s="24" t="str">
        <f>WoodsPrairie!A10</f>
        <v>Brookfield Central</v>
      </c>
      <c r="C3" s="17">
        <f>VLOOKUP(B3,WoodsPrairie!X:Y,2,FALSE)</f>
        <v>347</v>
      </c>
      <c r="D3" s="30"/>
    </row>
    <row r="4" spans="1:14" ht="15.75" customHeight="1">
      <c r="A4" s="9">
        <v>3</v>
      </c>
      <c r="B4" s="32" t="str">
        <f>WoodsPrairie!A90</f>
        <v>Middleton</v>
      </c>
      <c r="C4" s="17">
        <f>VLOOKUP(B4,WoodsPrairie!X:Y,2,FALSE)</f>
        <v>349</v>
      </c>
      <c r="J4" s="30"/>
      <c r="K4" s="30"/>
      <c r="N4" s="30"/>
    </row>
    <row r="5" spans="1:14" ht="15.75" customHeight="1">
      <c r="A5" s="9">
        <v>4</v>
      </c>
      <c r="B5" s="32" t="str">
        <f>WoodsPrairie!A66</f>
        <v>Madison Edgewood</v>
      </c>
      <c r="C5" s="17">
        <f>VLOOKUP(B5,WoodsPrairie!X:Y,2,FALSE)</f>
        <v>361</v>
      </c>
      <c r="J5" s="30"/>
      <c r="K5" s="30"/>
      <c r="N5" s="30"/>
    </row>
    <row r="6" spans="1:14" ht="15.75" customHeight="1">
      <c r="A6" s="21">
        <v>5</v>
      </c>
      <c r="B6" s="24" t="str">
        <f>WoodsPrairie!A82</f>
        <v>Madison West</v>
      </c>
      <c r="C6" s="17">
        <f>VLOOKUP(B6,WoodsPrairie!X:Y,2,FALSE)</f>
        <v>365</v>
      </c>
      <c r="J6" s="30"/>
      <c r="K6" s="30"/>
      <c r="N6" s="30"/>
    </row>
    <row r="7" spans="1:14" ht="15.75" customHeight="1">
      <c r="A7" s="9">
        <v>6</v>
      </c>
      <c r="B7" s="32" t="str">
        <f>WoodsPrairie!A106</f>
        <v>Milton</v>
      </c>
      <c r="C7" s="17">
        <f>VLOOKUP(B7,WoodsPrairie!X:Y,2,FALSE)</f>
        <v>372</v>
      </c>
      <c r="J7" s="30"/>
      <c r="K7" s="30"/>
      <c r="N7" s="30"/>
    </row>
    <row r="8" spans="1:14" ht="15.75" customHeight="1">
      <c r="A8" s="9">
        <v>7</v>
      </c>
      <c r="B8" s="24" t="str">
        <f>WoodsPrairie!A34</f>
        <v>Franklin</v>
      </c>
      <c r="C8" s="17">
        <f>VLOOKUP(B8,WoodsPrairie!X:Y,2,FALSE)</f>
        <v>376</v>
      </c>
      <c r="D8" s="30"/>
      <c r="J8" s="30"/>
      <c r="K8" s="30"/>
      <c r="N8" s="30"/>
    </row>
    <row r="9" spans="1:14" ht="15.75" customHeight="1">
      <c r="A9" s="21">
        <v>8</v>
      </c>
      <c r="B9" s="32" t="str">
        <f>WoodsPrairie!A154</f>
        <v>Sun Prairie</v>
      </c>
      <c r="C9" s="17">
        <f>VLOOKUP(B9,WoodsPrairie!X:Y,2,FALSE)</f>
        <v>377</v>
      </c>
    </row>
    <row r="10" spans="1:14" ht="15.75" customHeight="1">
      <c r="A10" s="9">
        <v>9</v>
      </c>
      <c r="B10" s="32" t="str">
        <f>WoodsPrairie!A138</f>
        <v>Onalaska</v>
      </c>
      <c r="C10" s="17">
        <f>VLOOKUP(B10,WoodsPrairie!X:Y,2,FALSE)</f>
        <v>378</v>
      </c>
      <c r="D10" s="30"/>
      <c r="J10" s="30"/>
      <c r="K10" s="30"/>
      <c r="N10" s="30"/>
    </row>
    <row r="11" spans="1:14" ht="15.75" customHeight="1">
      <c r="A11" s="9">
        <v>10</v>
      </c>
      <c r="B11" s="43" t="str">
        <f>WoodsPrairie!A170</f>
        <v>Verona</v>
      </c>
      <c r="C11" s="17">
        <f>VLOOKUP(B11,WoodsPrairie!X:Y,2,FALSE)</f>
        <v>379</v>
      </c>
    </row>
    <row r="12" spans="1:14" ht="15.75" customHeight="1">
      <c r="A12" s="21">
        <v>11</v>
      </c>
      <c r="B12" s="24" t="str">
        <f>WoodsPrairie!A50</f>
        <v>Janesville Parker</v>
      </c>
      <c r="C12" s="17">
        <f>VLOOKUP(B12,WoodsPrairie!X:Y,2,FALSE)</f>
        <v>383</v>
      </c>
      <c r="D12" s="30"/>
      <c r="J12" s="30"/>
      <c r="K12" s="30"/>
      <c r="N12" s="30"/>
    </row>
    <row r="13" spans="1:14" ht="15.75" customHeight="1">
      <c r="A13" s="9">
        <v>12</v>
      </c>
      <c r="B13" s="32" t="str">
        <f>WoodsPrairie!A42</f>
        <v>Janesville Craig</v>
      </c>
      <c r="C13" s="17">
        <f>VLOOKUP(B13,WoodsPrairie!X:Y,2,FALSE)</f>
        <v>387</v>
      </c>
      <c r="D13" s="30"/>
      <c r="J13" s="30"/>
      <c r="K13" s="30"/>
      <c r="N13" s="30"/>
    </row>
    <row r="14" spans="1:14" ht="15.75" customHeight="1">
      <c r="A14" s="9">
        <v>13</v>
      </c>
      <c r="B14" s="32" t="str">
        <f>WoodsPrairie!A74</f>
        <v>Madison Memorial</v>
      </c>
      <c r="C14" s="17">
        <f>VLOOKUP(B14,WoodsPrairie!X:Y,2,FALSE)</f>
        <v>394</v>
      </c>
      <c r="J14" s="30"/>
      <c r="K14" s="30"/>
      <c r="N14" s="30"/>
    </row>
    <row r="15" spans="1:14" ht="15.75" customHeight="1">
      <c r="A15" s="21">
        <v>14</v>
      </c>
      <c r="B15" s="32" t="str">
        <f>WoodsPrairie!A122</f>
        <v>Notre Dame Academy</v>
      </c>
      <c r="C15" s="17">
        <f>VLOOKUP(B15,WoodsPrairie!X:Y,2,FALSE)</f>
        <v>403</v>
      </c>
      <c r="J15" s="30"/>
      <c r="K15" s="30"/>
      <c r="N15" s="30"/>
    </row>
    <row r="16" spans="1:14" ht="15.75" customHeight="1">
      <c r="A16" s="9">
        <v>15</v>
      </c>
      <c r="B16" s="32" t="str">
        <f>WoodsPrairie!A98</f>
        <v>Middleton JV</v>
      </c>
      <c r="C16" s="17">
        <f>VLOOKUP(B16,WoodsPrairie!X:Y,2,FALSE)</f>
        <v>408</v>
      </c>
      <c r="J16" s="30"/>
      <c r="K16" s="30"/>
      <c r="N16" s="30"/>
    </row>
    <row r="17" spans="1:14" ht="15.75" customHeight="1">
      <c r="A17" s="9">
        <v>16</v>
      </c>
      <c r="B17" s="32" t="str">
        <f>WoodsPrairie!A18</f>
        <v>DSHA</v>
      </c>
      <c r="C17" s="17">
        <f>VLOOKUP(B17,WoodsPrairie!X:Y,2,FALSE)</f>
        <v>416</v>
      </c>
      <c r="D17" s="30"/>
      <c r="J17" s="30"/>
      <c r="K17" s="30"/>
      <c r="N17" s="30"/>
    </row>
    <row r="18" spans="1:14" ht="15.75" customHeight="1">
      <c r="A18" s="21">
        <v>17</v>
      </c>
      <c r="B18" s="32" t="str">
        <f>WoodsPrairie!A146</f>
        <v>Oregon</v>
      </c>
      <c r="C18" s="17">
        <f>VLOOKUP(B18,WoodsPrairie!X:Y,2,FALSE)</f>
        <v>420</v>
      </c>
      <c r="J18" s="30"/>
      <c r="K18" s="30"/>
      <c r="N18" s="30"/>
    </row>
    <row r="19" spans="1:14" ht="15.75" customHeight="1">
      <c r="A19" s="9">
        <v>18</v>
      </c>
      <c r="B19" s="32" t="str">
        <f>WoodsPrairie!A26</f>
        <v>Edgerton</v>
      </c>
      <c r="C19" s="17">
        <f>VLOOKUP(B19,WoodsPrairie!X:Y,2,FALSE)</f>
        <v>432</v>
      </c>
      <c r="D19" s="30"/>
      <c r="J19" s="30"/>
      <c r="K19" s="30"/>
      <c r="N19" s="30"/>
    </row>
    <row r="20" spans="1:14" ht="15.75" customHeight="1">
      <c r="A20" s="9">
        <v>19</v>
      </c>
      <c r="B20" s="32" t="str">
        <f>WoodsPrairie!A114</f>
        <v>Nicolet</v>
      </c>
      <c r="C20" s="17">
        <f>VLOOKUP(B20,WoodsPrairie!X:Y,2,FALSE)</f>
        <v>443</v>
      </c>
      <c r="J20" s="30"/>
      <c r="K20" s="30"/>
      <c r="N20" s="30"/>
    </row>
    <row r="21" spans="1:14" ht="15.75" customHeight="1">
      <c r="A21" s="21">
        <v>20</v>
      </c>
      <c r="B21" s="24" t="str">
        <f>WoodsPrairie!A58</f>
        <v>Lakeside Lutheran</v>
      </c>
      <c r="C21" s="17">
        <f>VLOOKUP(B21,WoodsPrairie!X:Y,2,FALSE)</f>
        <v>446</v>
      </c>
      <c r="D21" s="30"/>
      <c r="J21" s="30"/>
      <c r="K21" s="30"/>
      <c r="N21" s="30"/>
    </row>
    <row r="22" spans="1:14" ht="15.75" customHeight="1">
      <c r="A22" s="9">
        <v>21</v>
      </c>
      <c r="B22" s="32" t="str">
        <f>WoodsPrairie!A130</f>
        <v>Notre Dame Academy JV</v>
      </c>
      <c r="C22" s="17">
        <f>VLOOKUP(B22,WoodsPrairie!X:Y,2,FALSE)</f>
        <v>466</v>
      </c>
      <c r="J22" s="30"/>
      <c r="K22" s="30"/>
      <c r="N22" s="30"/>
    </row>
    <row r="23" spans="1:14" ht="15.75" customHeight="1">
      <c r="A23" s="9">
        <v>22</v>
      </c>
      <c r="B23" s="61" t="str">
        <f>WoodsPrairie!A162</f>
        <v>The Prairie School</v>
      </c>
      <c r="C23" s="62" t="s">
        <v>62</v>
      </c>
    </row>
    <row r="24" spans="1:14">
      <c r="A24" s="64"/>
      <c r="B24" s="12"/>
      <c r="C24" s="66"/>
      <c r="D24" s="30"/>
    </row>
    <row r="25" spans="1:14">
      <c r="A25" s="64"/>
      <c r="B25" s="12"/>
      <c r="C25" s="66"/>
    </row>
    <row r="26" spans="1:14">
      <c r="A26" s="64"/>
      <c r="B26" s="12"/>
      <c r="C26" s="66"/>
    </row>
    <row r="27" spans="1:14">
      <c r="A27" s="64"/>
      <c r="B27" s="12"/>
      <c r="C27" s="66"/>
    </row>
    <row r="28" spans="1:14">
      <c r="A28" s="64"/>
      <c r="B28" s="12"/>
      <c r="C28" s="66"/>
    </row>
    <row r="29" spans="1:14">
      <c r="A29" s="64"/>
      <c r="B29" s="12"/>
      <c r="C29" s="66"/>
    </row>
    <row r="30" spans="1:14">
      <c r="A30" s="64"/>
      <c r="B30" s="12"/>
      <c r="C30" s="66"/>
    </row>
    <row r="31" spans="1:14">
      <c r="A31" s="64"/>
      <c r="B31" s="12"/>
      <c r="C31" s="66"/>
    </row>
    <row r="32" spans="1:14">
      <c r="A32" s="64"/>
      <c r="B32" s="12"/>
      <c r="C32" s="66"/>
    </row>
    <row r="33" spans="1:3">
      <c r="A33" s="64"/>
      <c r="B33" s="12"/>
      <c r="C33" s="66"/>
    </row>
    <row r="34" spans="1:3">
      <c r="A34" s="67"/>
      <c r="B34" s="67"/>
      <c r="C34" s="67"/>
    </row>
    <row r="35" spans="1:3">
      <c r="A35" s="67"/>
      <c r="B35" s="67"/>
      <c r="C35" s="67"/>
    </row>
    <row r="36" spans="1:3">
      <c r="A36" s="67"/>
      <c r="B36" s="67"/>
      <c r="C36" s="67"/>
    </row>
    <row r="37" spans="1:3">
      <c r="A37" s="67"/>
      <c r="B37" s="67"/>
      <c r="C37" s="67"/>
    </row>
    <row r="38" spans="1:3">
      <c r="A38" s="67"/>
      <c r="B38" s="67"/>
      <c r="C38" s="67"/>
    </row>
    <row r="39" spans="1:3">
      <c r="A39" s="67"/>
      <c r="B39" s="67"/>
      <c r="C39" s="67"/>
    </row>
    <row r="40" spans="1:3">
      <c r="A40" s="67"/>
      <c r="B40" s="67"/>
      <c r="C40" s="67"/>
    </row>
    <row r="41" spans="1:3">
      <c r="A41" s="67"/>
      <c r="B41" s="67"/>
      <c r="C41" s="67"/>
    </row>
    <row r="42" spans="1:3">
      <c r="A42" s="67"/>
      <c r="B42" s="67"/>
      <c r="C42" s="67"/>
    </row>
    <row r="43" spans="1:3">
      <c r="A43" s="67"/>
      <c r="B43" s="67"/>
      <c r="C43" s="67"/>
    </row>
    <row r="44" spans="1:3">
      <c r="A44" s="67"/>
      <c r="B44" s="67"/>
      <c r="C44" s="67"/>
    </row>
    <row r="45" spans="1:3">
      <c r="A45" s="67"/>
      <c r="B45" s="67"/>
      <c r="C45" s="67"/>
    </row>
    <row r="46" spans="1:3">
      <c r="A46" s="67"/>
      <c r="B46" s="67"/>
      <c r="C46" s="67"/>
    </row>
    <row r="47" spans="1:3">
      <c r="A47" s="67"/>
      <c r="B47" s="67"/>
      <c r="C47" s="67"/>
    </row>
    <row r="48" spans="1:3">
      <c r="A48" s="67"/>
      <c r="B48" s="67"/>
      <c r="C48" s="67"/>
    </row>
    <row r="49" spans="1:3">
      <c r="A49" s="67"/>
      <c r="B49" s="67"/>
      <c r="C49" s="67"/>
    </row>
    <row r="50" spans="1:3">
      <c r="A50" s="67"/>
      <c r="B50" s="67"/>
      <c r="C50" s="67"/>
    </row>
    <row r="51" spans="1:3">
      <c r="A51" s="67"/>
      <c r="B51" s="67"/>
      <c r="C51" s="67"/>
    </row>
    <row r="52" spans="1:3">
      <c r="A52" s="67"/>
      <c r="B52" s="67"/>
      <c r="C52" s="67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  <row r="101" spans="1:3">
      <c r="A101" s="25"/>
      <c r="B101" s="25"/>
      <c r="C101" s="25"/>
    </row>
    <row r="102" spans="1:3">
      <c r="A102" s="25"/>
      <c r="B102" s="25"/>
      <c r="C102" s="25"/>
    </row>
    <row r="103" spans="1:3">
      <c r="A103" s="25"/>
      <c r="B103" s="25"/>
      <c r="C103" s="25"/>
    </row>
    <row r="104" spans="1:3">
      <c r="A104" s="25"/>
      <c r="B104" s="25"/>
      <c r="C104" s="25"/>
    </row>
    <row r="105" spans="1:3">
      <c r="A105" s="25"/>
      <c r="B105" s="25"/>
      <c r="C105" s="25"/>
    </row>
    <row r="106" spans="1:3">
      <c r="A106" s="25"/>
      <c r="B106" s="25"/>
      <c r="C106" s="25"/>
    </row>
    <row r="107" spans="1:3">
      <c r="A107" s="25"/>
      <c r="B107" s="25"/>
      <c r="C107" s="25"/>
    </row>
    <row r="108" spans="1:3">
      <c r="A108" s="25"/>
      <c r="B108" s="25"/>
      <c r="C108" s="25"/>
    </row>
    <row r="109" spans="1:3">
      <c r="A109" s="25"/>
      <c r="B109" s="25"/>
      <c r="C109" s="25"/>
    </row>
    <row r="110" spans="1:3">
      <c r="A110" s="25"/>
      <c r="B110" s="25"/>
      <c r="C110" s="25"/>
    </row>
    <row r="111" spans="1:3">
      <c r="A111" s="25"/>
      <c r="B111" s="25"/>
      <c r="C111" s="25"/>
    </row>
    <row r="112" spans="1:3">
      <c r="A112" s="25"/>
      <c r="B112" s="25"/>
      <c r="C112" s="25"/>
    </row>
    <row r="113" spans="1:3">
      <c r="A113" s="25"/>
      <c r="B113" s="25"/>
      <c r="C113" s="25"/>
    </row>
    <row r="114" spans="1:3">
      <c r="A114" s="25"/>
      <c r="B114" s="25"/>
      <c r="C114" s="25"/>
    </row>
    <row r="115" spans="1:3">
      <c r="A115" s="25"/>
      <c r="B115" s="25"/>
      <c r="C115" s="25"/>
    </row>
    <row r="116" spans="1:3">
      <c r="A116" s="25"/>
      <c r="B116" s="25"/>
      <c r="C116" s="25"/>
    </row>
    <row r="117" spans="1:3">
      <c r="A117" s="25"/>
      <c r="B117" s="25"/>
      <c r="C117" s="25"/>
    </row>
    <row r="118" spans="1:3">
      <c r="A118" s="25"/>
      <c r="B118" s="25"/>
      <c r="C118" s="25"/>
    </row>
    <row r="119" spans="1:3">
      <c r="A119" s="25"/>
      <c r="B119" s="25"/>
      <c r="C119" s="25"/>
    </row>
    <row r="120" spans="1:3">
      <c r="A120" s="25"/>
      <c r="B120" s="25"/>
      <c r="C120" s="25"/>
    </row>
    <row r="121" spans="1:3">
      <c r="A121" s="25"/>
      <c r="B121" s="25"/>
      <c r="C121" s="25"/>
    </row>
    <row r="122" spans="1:3">
      <c r="A122" s="25"/>
      <c r="B122" s="25"/>
      <c r="C122" s="25"/>
    </row>
    <row r="123" spans="1:3">
      <c r="A123" s="25"/>
      <c r="B123" s="25"/>
      <c r="C123" s="25"/>
    </row>
    <row r="124" spans="1:3">
      <c r="A124" s="25"/>
      <c r="B124" s="25"/>
      <c r="C124" s="25"/>
    </row>
    <row r="125" spans="1:3">
      <c r="A125" s="25"/>
      <c r="B125" s="25"/>
      <c r="C125" s="25"/>
    </row>
    <row r="126" spans="1:3">
      <c r="A126" s="25"/>
      <c r="B126" s="25"/>
      <c r="C126" s="25"/>
    </row>
    <row r="127" spans="1:3">
      <c r="A127" s="25"/>
      <c r="B127" s="25"/>
      <c r="C127" s="25"/>
    </row>
    <row r="128" spans="1:3">
      <c r="A128" s="25"/>
      <c r="B128" s="25"/>
      <c r="C128" s="25"/>
    </row>
    <row r="129" spans="1:3">
      <c r="A129" s="25"/>
      <c r="B129" s="25"/>
      <c r="C129" s="25"/>
    </row>
    <row r="130" spans="1:3">
      <c r="A130" s="25"/>
      <c r="B130" s="25"/>
      <c r="C130" s="25"/>
    </row>
    <row r="131" spans="1:3">
      <c r="A131" s="25"/>
      <c r="B131" s="25"/>
      <c r="C131" s="25"/>
    </row>
    <row r="132" spans="1:3">
      <c r="A132" s="25"/>
      <c r="B132" s="25"/>
      <c r="C132" s="25"/>
    </row>
    <row r="133" spans="1:3">
      <c r="A133" s="25"/>
      <c r="B133" s="25"/>
      <c r="C133" s="25"/>
    </row>
    <row r="134" spans="1:3">
      <c r="A134" s="25"/>
      <c r="B134" s="25"/>
      <c r="C134" s="25"/>
    </row>
    <row r="135" spans="1:3">
      <c r="A135" s="25"/>
      <c r="B135" s="25"/>
      <c r="C135" s="25"/>
    </row>
    <row r="136" spans="1:3">
      <c r="A136" s="25"/>
      <c r="B136" s="25"/>
      <c r="C136" s="25"/>
    </row>
    <row r="137" spans="1:3">
      <c r="A137" s="25"/>
      <c r="B137" s="25"/>
      <c r="C137" s="25"/>
    </row>
    <row r="138" spans="1:3">
      <c r="A138" s="25"/>
      <c r="B138" s="25"/>
      <c r="C138" s="25"/>
    </row>
    <row r="139" spans="1:3">
      <c r="A139" s="25"/>
      <c r="B139" s="25"/>
      <c r="C139" s="25"/>
    </row>
    <row r="140" spans="1:3">
      <c r="A140" s="25"/>
      <c r="B140" s="25"/>
      <c r="C140" s="25"/>
    </row>
    <row r="141" spans="1:3">
      <c r="A141" s="25"/>
      <c r="B141" s="25"/>
      <c r="C141" s="25"/>
    </row>
    <row r="142" spans="1:3">
      <c r="A142" s="25"/>
      <c r="B142" s="25"/>
      <c r="C142" s="25"/>
    </row>
    <row r="143" spans="1:3">
      <c r="A143" s="25"/>
      <c r="B143" s="25"/>
      <c r="C143" s="25"/>
    </row>
    <row r="144" spans="1:3">
      <c r="A144" s="25"/>
      <c r="B144" s="25"/>
      <c r="C144" s="25"/>
    </row>
    <row r="145" spans="1:3">
      <c r="A145" s="25"/>
      <c r="B145" s="25"/>
      <c r="C145" s="25"/>
    </row>
    <row r="146" spans="1:3">
      <c r="A146" s="25"/>
      <c r="B146" s="25"/>
      <c r="C146" s="25"/>
    </row>
    <row r="147" spans="1:3">
      <c r="A147" s="25"/>
      <c r="B147" s="25"/>
      <c r="C147" s="25"/>
    </row>
    <row r="148" spans="1:3">
      <c r="A148" s="25"/>
      <c r="B148" s="25"/>
      <c r="C148" s="25"/>
    </row>
    <row r="149" spans="1:3">
      <c r="A149" s="25"/>
      <c r="B149" s="25"/>
      <c r="C149" s="25"/>
    </row>
    <row r="150" spans="1:3">
      <c r="A150" s="25"/>
      <c r="B150" s="25"/>
      <c r="C150" s="25"/>
    </row>
    <row r="151" spans="1:3">
      <c r="A151" s="25"/>
      <c r="B151" s="25"/>
      <c r="C151" s="25"/>
    </row>
    <row r="152" spans="1:3">
      <c r="A152" s="25"/>
      <c r="B152" s="25"/>
      <c r="C152" s="25"/>
    </row>
    <row r="153" spans="1:3">
      <c r="A153" s="25"/>
      <c r="B153" s="25"/>
      <c r="C153" s="25"/>
    </row>
    <row r="154" spans="1:3">
      <c r="A154" s="25"/>
      <c r="B154" s="25"/>
      <c r="C154" s="25"/>
    </row>
    <row r="155" spans="1:3">
      <c r="A155" s="25"/>
      <c r="B155" s="25"/>
      <c r="C155" s="25"/>
    </row>
    <row r="156" spans="1:3">
      <c r="A156" s="25"/>
      <c r="B156" s="25"/>
      <c r="C156" s="25"/>
    </row>
    <row r="157" spans="1:3">
      <c r="A157" s="25"/>
      <c r="B157" s="25"/>
      <c r="C157" s="25"/>
    </row>
    <row r="158" spans="1:3">
      <c r="A158" s="25"/>
      <c r="B158" s="25"/>
      <c r="C158" s="25"/>
    </row>
    <row r="159" spans="1:3">
      <c r="A159" s="25"/>
      <c r="B159" s="25"/>
      <c r="C159" s="25"/>
    </row>
    <row r="160" spans="1:3">
      <c r="A160" s="25"/>
      <c r="B160" s="25"/>
      <c r="C160" s="25"/>
    </row>
    <row r="161" spans="1:3">
      <c r="A161" s="25"/>
      <c r="B161" s="25"/>
      <c r="C161" s="25"/>
    </row>
    <row r="162" spans="1:3">
      <c r="A162" s="25"/>
      <c r="B162" s="25"/>
      <c r="C162" s="25"/>
    </row>
    <row r="163" spans="1:3">
      <c r="A163" s="25"/>
      <c r="B163" s="25"/>
      <c r="C163" s="25"/>
    </row>
    <row r="164" spans="1:3">
      <c r="A164" s="25"/>
      <c r="B164" s="25"/>
      <c r="C164" s="25"/>
    </row>
    <row r="165" spans="1:3">
      <c r="A165" s="25"/>
      <c r="B165" s="25"/>
      <c r="C165" s="25"/>
    </row>
    <row r="166" spans="1:3">
      <c r="A166" s="25"/>
      <c r="B166" s="25"/>
      <c r="C166" s="25"/>
    </row>
    <row r="167" spans="1:3">
      <c r="A167" s="25"/>
      <c r="B167" s="25"/>
      <c r="C167" s="25"/>
    </row>
    <row r="168" spans="1:3">
      <c r="A168" s="25"/>
      <c r="B168" s="25"/>
      <c r="C168" s="25"/>
    </row>
    <row r="169" spans="1:3">
      <c r="A169" s="25"/>
      <c r="B169" s="25"/>
      <c r="C169" s="25"/>
    </row>
    <row r="170" spans="1:3">
      <c r="A170" s="25"/>
      <c r="B170" s="25"/>
      <c r="C170" s="25"/>
    </row>
    <row r="171" spans="1:3">
      <c r="A171" s="25"/>
      <c r="B171" s="25"/>
      <c r="C171" s="25"/>
    </row>
    <row r="172" spans="1:3">
      <c r="A172" s="25"/>
      <c r="B172" s="25"/>
      <c r="C172" s="25"/>
    </row>
    <row r="173" spans="1:3">
      <c r="A173" s="25"/>
      <c r="B173" s="25"/>
      <c r="C173" s="25"/>
    </row>
    <row r="174" spans="1:3">
      <c r="A174" s="25"/>
      <c r="B174" s="25"/>
      <c r="C174" s="25"/>
    </row>
    <row r="175" spans="1:3">
      <c r="A175" s="25"/>
      <c r="B175" s="25"/>
      <c r="C175" s="25"/>
    </row>
    <row r="176" spans="1:3">
      <c r="A176" s="25"/>
      <c r="B176" s="25"/>
      <c r="C176" s="25"/>
    </row>
    <row r="177" spans="1:3">
      <c r="A177" s="25"/>
      <c r="B177" s="25"/>
      <c r="C177" s="25"/>
    </row>
    <row r="178" spans="1:3">
      <c r="A178" s="25"/>
      <c r="B178" s="25"/>
      <c r="C178" s="25"/>
    </row>
    <row r="179" spans="1:3">
      <c r="A179" s="25"/>
      <c r="B179" s="25"/>
      <c r="C179" s="25"/>
    </row>
    <row r="180" spans="1:3">
      <c r="A180" s="25"/>
      <c r="B180" s="25"/>
      <c r="C180" s="25"/>
    </row>
    <row r="181" spans="1:3">
      <c r="A181" s="25"/>
      <c r="B181" s="25"/>
      <c r="C181" s="25"/>
    </row>
    <row r="182" spans="1:3">
      <c r="A182" s="25"/>
      <c r="B182" s="25"/>
      <c r="C182" s="25"/>
    </row>
    <row r="183" spans="1:3">
      <c r="A183" s="25"/>
      <c r="B183" s="25"/>
      <c r="C183" s="25"/>
    </row>
    <row r="184" spans="1:3">
      <c r="A184" s="25"/>
      <c r="B184" s="25"/>
      <c r="C184" s="25"/>
    </row>
    <row r="185" spans="1:3">
      <c r="A185" s="25"/>
      <c r="B185" s="25"/>
      <c r="C185" s="25"/>
    </row>
    <row r="186" spans="1:3">
      <c r="A186" s="25"/>
      <c r="B186" s="25"/>
      <c r="C186" s="25"/>
    </row>
    <row r="187" spans="1:3">
      <c r="A187" s="25"/>
      <c r="B187" s="25"/>
      <c r="C187" s="25"/>
    </row>
    <row r="188" spans="1:3">
      <c r="A188" s="25"/>
      <c r="B188" s="25"/>
      <c r="C188" s="25"/>
    </row>
    <row r="189" spans="1:3">
      <c r="A189" s="25"/>
      <c r="B189" s="25"/>
      <c r="C189" s="25"/>
    </row>
    <row r="190" spans="1:3">
      <c r="A190" s="25"/>
      <c r="B190" s="25"/>
      <c r="C190" s="25"/>
    </row>
    <row r="191" spans="1:3">
      <c r="A191" s="25"/>
      <c r="B191" s="25"/>
      <c r="C191" s="25"/>
    </row>
    <row r="192" spans="1:3">
      <c r="A192" s="25"/>
      <c r="B192" s="25"/>
      <c r="C192" s="25"/>
    </row>
    <row r="193" spans="1:3">
      <c r="A193" s="25"/>
      <c r="B193" s="25"/>
      <c r="C193" s="25"/>
    </row>
    <row r="194" spans="1:3">
      <c r="A194" s="25"/>
      <c r="B194" s="25"/>
      <c r="C194" s="25"/>
    </row>
    <row r="195" spans="1:3">
      <c r="A195" s="25"/>
      <c r="B195" s="25"/>
      <c r="C195" s="25"/>
    </row>
    <row r="196" spans="1:3">
      <c r="A196" s="25"/>
      <c r="B196" s="25"/>
      <c r="C196" s="25"/>
    </row>
    <row r="197" spans="1:3">
      <c r="A197" s="25"/>
      <c r="B197" s="25"/>
      <c r="C197" s="25"/>
    </row>
    <row r="198" spans="1:3">
      <c r="A198" s="25"/>
      <c r="B198" s="25"/>
      <c r="C198" s="25"/>
    </row>
    <row r="199" spans="1:3">
      <c r="A199" s="25"/>
      <c r="B199" s="25"/>
      <c r="C199" s="25"/>
    </row>
    <row r="200" spans="1:3">
      <c r="A200" s="25"/>
      <c r="B200" s="25"/>
      <c r="C200" s="25"/>
    </row>
    <row r="201" spans="1:3">
      <c r="A201" s="25"/>
      <c r="B201" s="25"/>
      <c r="C201" s="25"/>
    </row>
    <row r="202" spans="1:3">
      <c r="A202" s="25"/>
      <c r="B202" s="25"/>
      <c r="C202" s="25"/>
    </row>
    <row r="203" spans="1:3">
      <c r="A203" s="25"/>
      <c r="B203" s="25"/>
      <c r="C203" s="25"/>
    </row>
    <row r="204" spans="1:3">
      <c r="A204" s="25"/>
      <c r="B204" s="25"/>
      <c r="C204" s="25"/>
    </row>
    <row r="205" spans="1:3">
      <c r="A205" s="25"/>
      <c r="B205" s="25"/>
      <c r="C205" s="25"/>
    </row>
    <row r="206" spans="1:3">
      <c r="A206" s="25"/>
      <c r="B206" s="25"/>
      <c r="C206" s="25"/>
    </row>
    <row r="207" spans="1:3">
      <c r="A207" s="25"/>
      <c r="B207" s="25"/>
      <c r="C207" s="25"/>
    </row>
    <row r="208" spans="1:3">
      <c r="A208" s="25"/>
      <c r="B208" s="25"/>
      <c r="C208" s="25"/>
    </row>
    <row r="209" spans="1:3">
      <c r="A209" s="25"/>
      <c r="B209" s="25"/>
      <c r="C209" s="25"/>
    </row>
    <row r="210" spans="1:3">
      <c r="A210" s="25"/>
      <c r="B210" s="25"/>
      <c r="C210" s="25"/>
    </row>
    <row r="211" spans="1:3">
      <c r="A211" s="25"/>
      <c r="B211" s="25"/>
      <c r="C211" s="25"/>
    </row>
    <row r="212" spans="1:3">
      <c r="A212" s="25"/>
      <c r="B212" s="25"/>
      <c r="C212" s="25"/>
    </row>
    <row r="213" spans="1:3">
      <c r="A213" s="25"/>
      <c r="B213" s="25"/>
      <c r="C213" s="25"/>
    </row>
    <row r="214" spans="1:3">
      <c r="A214" s="25"/>
      <c r="B214" s="25"/>
      <c r="C214" s="25"/>
    </row>
    <row r="215" spans="1:3">
      <c r="A215" s="25"/>
      <c r="B215" s="25"/>
      <c r="C215" s="25"/>
    </row>
    <row r="216" spans="1:3">
      <c r="A216" s="25"/>
      <c r="B216" s="25"/>
      <c r="C216" s="25"/>
    </row>
    <row r="217" spans="1:3">
      <c r="A217" s="25"/>
      <c r="B217" s="25"/>
      <c r="C217" s="25"/>
    </row>
    <row r="218" spans="1:3">
      <c r="A218" s="25"/>
      <c r="B218" s="25"/>
      <c r="C218" s="25"/>
    </row>
    <row r="219" spans="1:3">
      <c r="A219" s="25"/>
      <c r="B219" s="25"/>
      <c r="C219" s="25"/>
    </row>
    <row r="220" spans="1:3">
      <c r="A220" s="25"/>
      <c r="B220" s="25"/>
      <c r="C220" s="25"/>
    </row>
    <row r="221" spans="1:3">
      <c r="A221" s="25"/>
      <c r="B221" s="25"/>
      <c r="C221" s="25"/>
    </row>
    <row r="222" spans="1:3">
      <c r="A222" s="25"/>
      <c r="B222" s="25"/>
      <c r="C222" s="25"/>
    </row>
    <row r="223" spans="1:3">
      <c r="A223" s="25"/>
      <c r="B223" s="25"/>
      <c r="C223" s="25"/>
    </row>
    <row r="224" spans="1:3">
      <c r="A224" s="25"/>
      <c r="B224" s="25"/>
      <c r="C224" s="25"/>
    </row>
    <row r="225" spans="1:3">
      <c r="A225" s="25"/>
      <c r="B225" s="25"/>
      <c r="C225" s="25"/>
    </row>
    <row r="226" spans="1:3">
      <c r="A226" s="25"/>
      <c r="B226" s="25"/>
      <c r="C226" s="25"/>
    </row>
    <row r="227" spans="1:3">
      <c r="A227" s="25"/>
      <c r="B227" s="25"/>
      <c r="C227" s="25"/>
    </row>
    <row r="228" spans="1:3">
      <c r="A228" s="25"/>
      <c r="B228" s="25"/>
      <c r="C228" s="25"/>
    </row>
    <row r="229" spans="1:3">
      <c r="A229" s="25"/>
      <c r="B229" s="25"/>
      <c r="C229" s="25"/>
    </row>
    <row r="230" spans="1:3">
      <c r="A230" s="25"/>
      <c r="B230" s="25"/>
      <c r="C230" s="25"/>
    </row>
    <row r="231" spans="1:3">
      <c r="A231" s="25"/>
      <c r="B231" s="25"/>
      <c r="C231" s="25"/>
    </row>
    <row r="232" spans="1:3">
      <c r="A232" s="25"/>
      <c r="B232" s="25"/>
      <c r="C232" s="25"/>
    </row>
    <row r="233" spans="1:3">
      <c r="A233" s="25"/>
      <c r="B233" s="25"/>
      <c r="C233" s="25"/>
    </row>
    <row r="234" spans="1:3">
      <c r="A234" s="25"/>
      <c r="B234" s="25"/>
      <c r="C234" s="25"/>
    </row>
    <row r="235" spans="1:3">
      <c r="A235" s="25"/>
      <c r="B235" s="25"/>
      <c r="C235" s="25"/>
    </row>
    <row r="236" spans="1:3">
      <c r="A236" s="25"/>
      <c r="B236" s="25"/>
      <c r="C236" s="25"/>
    </row>
    <row r="237" spans="1:3">
      <c r="A237" s="25"/>
      <c r="B237" s="25"/>
      <c r="C237" s="25"/>
    </row>
    <row r="238" spans="1:3">
      <c r="A238" s="25"/>
      <c r="B238" s="25"/>
      <c r="C238" s="25"/>
    </row>
    <row r="239" spans="1:3">
      <c r="A239" s="25"/>
      <c r="B239" s="25"/>
      <c r="C239" s="25"/>
    </row>
    <row r="240" spans="1:3">
      <c r="A240" s="25"/>
      <c r="B240" s="25"/>
      <c r="C240" s="25"/>
    </row>
    <row r="241" spans="1:3">
      <c r="A241" s="25"/>
      <c r="B241" s="25"/>
      <c r="C241" s="25"/>
    </row>
    <row r="242" spans="1:3">
      <c r="A242" s="25"/>
      <c r="B242" s="25"/>
      <c r="C242" s="25"/>
    </row>
    <row r="243" spans="1:3">
      <c r="A243" s="25"/>
      <c r="B243" s="25"/>
      <c r="C243" s="25"/>
    </row>
    <row r="244" spans="1:3">
      <c r="A244" s="25"/>
      <c r="B244" s="25"/>
      <c r="C244" s="25"/>
    </row>
    <row r="245" spans="1:3">
      <c r="A245" s="25"/>
      <c r="B245" s="25"/>
      <c r="C245" s="25"/>
    </row>
    <row r="246" spans="1:3">
      <c r="A246" s="25"/>
      <c r="B246" s="25"/>
      <c r="C246" s="25"/>
    </row>
    <row r="247" spans="1:3">
      <c r="A247" s="25"/>
      <c r="B247" s="25"/>
      <c r="C247" s="25"/>
    </row>
    <row r="248" spans="1:3">
      <c r="A248" s="25"/>
      <c r="B248" s="25"/>
      <c r="C248" s="25"/>
    </row>
    <row r="249" spans="1:3">
      <c r="A249" s="25"/>
      <c r="B249" s="25"/>
      <c r="C249" s="25"/>
    </row>
    <row r="250" spans="1:3">
      <c r="A250" s="25"/>
      <c r="B250" s="25"/>
      <c r="C250" s="25"/>
    </row>
    <row r="251" spans="1:3">
      <c r="A251" s="25"/>
      <c r="B251" s="25"/>
      <c r="C251" s="25"/>
    </row>
    <row r="252" spans="1:3">
      <c r="A252" s="25"/>
      <c r="B252" s="25"/>
      <c r="C252" s="25"/>
    </row>
    <row r="253" spans="1:3">
      <c r="A253" s="25"/>
      <c r="B253" s="25"/>
      <c r="C253" s="25"/>
    </row>
    <row r="254" spans="1:3">
      <c r="A254" s="25"/>
      <c r="B254" s="25"/>
      <c r="C254" s="25"/>
    </row>
    <row r="255" spans="1:3">
      <c r="A255" s="25"/>
      <c r="B255" s="25"/>
      <c r="C255" s="25"/>
    </row>
    <row r="256" spans="1:3">
      <c r="A256" s="25"/>
      <c r="B256" s="25"/>
      <c r="C256" s="25"/>
    </row>
    <row r="257" spans="1:3">
      <c r="A257" s="25"/>
      <c r="B257" s="25"/>
      <c r="C257" s="25"/>
    </row>
    <row r="258" spans="1:3">
      <c r="A258" s="25"/>
      <c r="B258" s="25"/>
      <c r="C258" s="25"/>
    </row>
    <row r="259" spans="1:3">
      <c r="A259" s="25"/>
      <c r="B259" s="25"/>
      <c r="C259" s="25"/>
    </row>
    <row r="260" spans="1:3">
      <c r="A260" s="25"/>
      <c r="B260" s="25"/>
      <c r="C260" s="25"/>
    </row>
    <row r="261" spans="1:3">
      <c r="A261" s="25"/>
      <c r="B261" s="25"/>
      <c r="C261" s="25"/>
    </row>
    <row r="262" spans="1:3">
      <c r="A262" s="25"/>
      <c r="B262" s="25"/>
      <c r="C262" s="25"/>
    </row>
    <row r="263" spans="1:3">
      <c r="A263" s="25"/>
      <c r="B263" s="25"/>
      <c r="C263" s="25"/>
    </row>
    <row r="264" spans="1:3">
      <c r="A264" s="25"/>
      <c r="B264" s="25"/>
      <c r="C264" s="25"/>
    </row>
    <row r="265" spans="1:3">
      <c r="A265" s="25"/>
      <c r="B265" s="25"/>
      <c r="C265" s="25"/>
    </row>
    <row r="266" spans="1:3">
      <c r="A266" s="25"/>
      <c r="B266" s="25"/>
      <c r="C266" s="25"/>
    </row>
    <row r="267" spans="1:3">
      <c r="A267" s="25"/>
      <c r="B267" s="25"/>
      <c r="C267" s="25"/>
    </row>
    <row r="268" spans="1:3">
      <c r="A268" s="25"/>
      <c r="B268" s="25"/>
      <c r="C268" s="25"/>
    </row>
    <row r="269" spans="1:3">
      <c r="A269" s="25"/>
      <c r="B269" s="25"/>
      <c r="C269" s="25"/>
    </row>
    <row r="270" spans="1:3">
      <c r="A270" s="25"/>
      <c r="B270" s="25"/>
      <c r="C270" s="25"/>
    </row>
    <row r="271" spans="1:3">
      <c r="A271" s="25"/>
      <c r="B271" s="25"/>
      <c r="C271" s="25"/>
    </row>
    <row r="272" spans="1:3">
      <c r="A272" s="25"/>
      <c r="B272" s="25"/>
      <c r="C272" s="25"/>
    </row>
    <row r="273" spans="1:3">
      <c r="A273" s="25"/>
      <c r="B273" s="25"/>
      <c r="C273" s="25"/>
    </row>
    <row r="274" spans="1:3">
      <c r="A274" s="25"/>
      <c r="B274" s="25"/>
      <c r="C274" s="25"/>
    </row>
    <row r="275" spans="1:3">
      <c r="A275" s="25"/>
      <c r="B275" s="25"/>
      <c r="C275" s="25"/>
    </row>
    <row r="276" spans="1:3">
      <c r="A276" s="25"/>
      <c r="B276" s="25"/>
      <c r="C276" s="25"/>
    </row>
    <row r="277" spans="1:3">
      <c r="A277" s="25"/>
      <c r="B277" s="25"/>
      <c r="C277" s="25"/>
    </row>
    <row r="278" spans="1:3">
      <c r="A278" s="25"/>
      <c r="B278" s="25"/>
      <c r="C278" s="25"/>
    </row>
    <row r="279" spans="1:3">
      <c r="A279" s="25"/>
      <c r="B279" s="25"/>
      <c r="C279" s="25"/>
    </row>
    <row r="280" spans="1:3">
      <c r="A280" s="25"/>
      <c r="B280" s="25"/>
      <c r="C280" s="25"/>
    </row>
    <row r="281" spans="1:3">
      <c r="A281" s="25"/>
      <c r="B281" s="25"/>
      <c r="C281" s="25"/>
    </row>
    <row r="282" spans="1:3">
      <c r="A282" s="25"/>
      <c r="B282" s="25"/>
      <c r="C282" s="25"/>
    </row>
    <row r="283" spans="1:3">
      <c r="A283" s="25"/>
      <c r="B283" s="25"/>
      <c r="C283" s="25"/>
    </row>
    <row r="284" spans="1:3">
      <c r="A284" s="25"/>
      <c r="B284" s="25"/>
      <c r="C284" s="25"/>
    </row>
    <row r="285" spans="1:3">
      <c r="A285" s="25"/>
      <c r="B285" s="25"/>
      <c r="C285" s="25"/>
    </row>
    <row r="286" spans="1:3">
      <c r="A286" s="25"/>
      <c r="B286" s="25"/>
      <c r="C286" s="25"/>
    </row>
    <row r="287" spans="1:3">
      <c r="A287" s="25"/>
      <c r="B287" s="25"/>
      <c r="C287" s="25"/>
    </row>
    <row r="288" spans="1:3">
      <c r="A288" s="25"/>
      <c r="B288" s="25"/>
      <c r="C288" s="25"/>
    </row>
    <row r="289" spans="1:3">
      <c r="A289" s="25"/>
      <c r="B289" s="25"/>
      <c r="C289" s="25"/>
    </row>
    <row r="290" spans="1:3">
      <c r="A290" s="25"/>
      <c r="B290" s="25"/>
      <c r="C290" s="25"/>
    </row>
    <row r="291" spans="1:3">
      <c r="A291" s="25"/>
      <c r="B291" s="25"/>
      <c r="C291" s="25"/>
    </row>
    <row r="292" spans="1:3">
      <c r="A292" s="25"/>
      <c r="B292" s="25"/>
      <c r="C292" s="25"/>
    </row>
    <row r="293" spans="1:3">
      <c r="A293" s="25"/>
      <c r="B293" s="25"/>
      <c r="C293" s="25"/>
    </row>
    <row r="294" spans="1:3">
      <c r="A294" s="25"/>
      <c r="B294" s="25"/>
      <c r="C294" s="25"/>
    </row>
    <row r="295" spans="1:3">
      <c r="A295" s="25"/>
      <c r="B295" s="25"/>
      <c r="C295" s="25"/>
    </row>
    <row r="296" spans="1:3">
      <c r="A296" s="25"/>
      <c r="B296" s="25"/>
      <c r="C296" s="25"/>
    </row>
    <row r="297" spans="1:3">
      <c r="A297" s="25"/>
      <c r="B297" s="25"/>
      <c r="C297" s="25"/>
    </row>
    <row r="298" spans="1:3">
      <c r="A298" s="25"/>
      <c r="B298" s="25"/>
      <c r="C298" s="25"/>
    </row>
    <row r="299" spans="1:3">
      <c r="A299" s="25"/>
      <c r="B299" s="25"/>
      <c r="C299" s="25"/>
    </row>
    <row r="300" spans="1:3">
      <c r="A300" s="25"/>
      <c r="B300" s="25"/>
      <c r="C300" s="25"/>
    </row>
    <row r="301" spans="1:3">
      <c r="A301" s="25"/>
      <c r="B301" s="25"/>
      <c r="C301" s="25"/>
    </row>
    <row r="302" spans="1:3">
      <c r="A302" s="25"/>
      <c r="B302" s="25"/>
      <c r="C302" s="25"/>
    </row>
    <row r="303" spans="1:3">
      <c r="A303" s="25"/>
      <c r="B303" s="25"/>
      <c r="C303" s="25"/>
    </row>
    <row r="304" spans="1:3">
      <c r="A304" s="25"/>
      <c r="B304" s="25"/>
      <c r="C304" s="25"/>
    </row>
    <row r="305" spans="1:3">
      <c r="A305" s="25"/>
      <c r="B305" s="25"/>
      <c r="C305" s="25"/>
    </row>
    <row r="306" spans="1:3">
      <c r="A306" s="25"/>
      <c r="B306" s="25"/>
      <c r="C306" s="25"/>
    </row>
    <row r="307" spans="1:3">
      <c r="A307" s="25"/>
      <c r="B307" s="25"/>
      <c r="C307" s="25"/>
    </row>
    <row r="308" spans="1:3">
      <c r="A308" s="25"/>
      <c r="B308" s="25"/>
      <c r="C308" s="25"/>
    </row>
    <row r="309" spans="1:3">
      <c r="A309" s="25"/>
      <c r="B309" s="25"/>
      <c r="C309" s="25"/>
    </row>
    <row r="310" spans="1:3">
      <c r="A310" s="25"/>
      <c r="B310" s="25"/>
      <c r="C310" s="25"/>
    </row>
    <row r="311" spans="1:3">
      <c r="A311" s="25"/>
      <c r="B311" s="25"/>
      <c r="C311" s="25"/>
    </row>
    <row r="312" spans="1:3">
      <c r="A312" s="25"/>
      <c r="B312" s="25"/>
      <c r="C312" s="25"/>
    </row>
    <row r="313" spans="1:3">
      <c r="A313" s="25"/>
      <c r="B313" s="25"/>
      <c r="C313" s="25"/>
    </row>
    <row r="314" spans="1:3">
      <c r="A314" s="25"/>
      <c r="B314" s="25"/>
      <c r="C314" s="25"/>
    </row>
    <row r="315" spans="1:3">
      <c r="A315" s="25"/>
      <c r="B315" s="25"/>
      <c r="C315" s="25"/>
    </row>
    <row r="316" spans="1:3">
      <c r="A316" s="25"/>
      <c r="B316" s="25"/>
      <c r="C316" s="25"/>
    </row>
    <row r="317" spans="1:3">
      <c r="A317" s="25"/>
      <c r="B317" s="25"/>
      <c r="C317" s="25"/>
    </row>
    <row r="318" spans="1:3">
      <c r="A318" s="25"/>
      <c r="B318" s="25"/>
      <c r="C318" s="25"/>
    </row>
    <row r="319" spans="1:3">
      <c r="A319" s="25"/>
      <c r="B319" s="25"/>
      <c r="C319" s="25"/>
    </row>
    <row r="320" spans="1:3">
      <c r="A320" s="25"/>
      <c r="B320" s="25"/>
      <c r="C320" s="25"/>
    </row>
    <row r="321" spans="1:3">
      <c r="A321" s="25"/>
      <c r="B321" s="25"/>
      <c r="C321" s="25"/>
    </row>
    <row r="322" spans="1:3">
      <c r="A322" s="25"/>
      <c r="B322" s="25"/>
      <c r="C322" s="25"/>
    </row>
    <row r="323" spans="1:3">
      <c r="A323" s="25"/>
      <c r="B323" s="25"/>
      <c r="C323" s="25"/>
    </row>
    <row r="324" spans="1:3">
      <c r="A324" s="25"/>
      <c r="B324" s="25"/>
      <c r="C324" s="25"/>
    </row>
    <row r="325" spans="1:3">
      <c r="A325" s="25"/>
      <c r="B325" s="25"/>
      <c r="C325" s="25"/>
    </row>
    <row r="326" spans="1:3">
      <c r="A326" s="25"/>
      <c r="B326" s="25"/>
      <c r="C326" s="25"/>
    </row>
    <row r="327" spans="1:3">
      <c r="A327" s="25"/>
      <c r="B327" s="25"/>
      <c r="C327" s="25"/>
    </row>
    <row r="328" spans="1:3">
      <c r="A328" s="25"/>
      <c r="B328" s="25"/>
      <c r="C328" s="25"/>
    </row>
    <row r="329" spans="1:3">
      <c r="A329" s="25"/>
      <c r="B329" s="25"/>
      <c r="C329" s="25"/>
    </row>
    <row r="330" spans="1:3">
      <c r="A330" s="25"/>
      <c r="B330" s="25"/>
      <c r="C330" s="25"/>
    </row>
    <row r="331" spans="1:3">
      <c r="A331" s="25"/>
      <c r="B331" s="25"/>
      <c r="C331" s="25"/>
    </row>
    <row r="332" spans="1:3">
      <c r="A332" s="25"/>
      <c r="B332" s="25"/>
      <c r="C332" s="25"/>
    </row>
    <row r="333" spans="1:3">
      <c r="A333" s="25"/>
      <c r="B333" s="25"/>
      <c r="C333" s="25"/>
    </row>
    <row r="334" spans="1:3">
      <c r="A334" s="25"/>
      <c r="B334" s="25"/>
      <c r="C334" s="25"/>
    </row>
    <row r="335" spans="1:3">
      <c r="A335" s="25"/>
      <c r="B335" s="25"/>
      <c r="C335" s="25"/>
    </row>
    <row r="336" spans="1:3">
      <c r="A336" s="25"/>
      <c r="B336" s="25"/>
      <c r="C336" s="25"/>
    </row>
    <row r="337" spans="1:3">
      <c r="A337" s="25"/>
      <c r="B337" s="25"/>
      <c r="C337" s="25"/>
    </row>
    <row r="338" spans="1:3">
      <c r="A338" s="25"/>
      <c r="B338" s="25"/>
      <c r="C338" s="25"/>
    </row>
    <row r="339" spans="1:3">
      <c r="A339" s="25"/>
      <c r="B339" s="25"/>
      <c r="C339" s="25"/>
    </row>
    <row r="340" spans="1:3">
      <c r="A340" s="25"/>
      <c r="B340" s="25"/>
      <c r="C340" s="25"/>
    </row>
    <row r="341" spans="1:3">
      <c r="A341" s="25"/>
      <c r="B341" s="25"/>
      <c r="C341" s="25"/>
    </row>
    <row r="342" spans="1:3">
      <c r="A342" s="25"/>
      <c r="B342" s="25"/>
      <c r="C342" s="25"/>
    </row>
    <row r="343" spans="1:3">
      <c r="A343" s="25"/>
      <c r="B343" s="25"/>
      <c r="C343" s="25"/>
    </row>
    <row r="344" spans="1:3">
      <c r="A344" s="25"/>
      <c r="B344" s="25"/>
      <c r="C344" s="25"/>
    </row>
    <row r="345" spans="1:3">
      <c r="A345" s="25"/>
      <c r="B345" s="25"/>
      <c r="C345" s="25"/>
    </row>
    <row r="346" spans="1:3">
      <c r="A346" s="25"/>
      <c r="B346" s="25"/>
      <c r="C346" s="25"/>
    </row>
    <row r="347" spans="1:3">
      <c r="A347" s="25"/>
      <c r="B347" s="25"/>
      <c r="C347" s="25"/>
    </row>
    <row r="348" spans="1:3">
      <c r="A348" s="25"/>
      <c r="B348" s="25"/>
      <c r="C348" s="25"/>
    </row>
    <row r="349" spans="1:3">
      <c r="A349" s="25"/>
      <c r="B349" s="25"/>
      <c r="C349" s="25"/>
    </row>
    <row r="350" spans="1:3">
      <c r="A350" s="25"/>
      <c r="B350" s="25"/>
      <c r="C350" s="25"/>
    </row>
    <row r="351" spans="1:3">
      <c r="A351" s="25"/>
      <c r="B351" s="25"/>
      <c r="C351" s="25"/>
    </row>
    <row r="352" spans="1:3">
      <c r="A352" s="25"/>
      <c r="B352" s="25"/>
      <c r="C352" s="25"/>
    </row>
    <row r="353" spans="1:3">
      <c r="A353" s="25"/>
      <c r="B353" s="25"/>
      <c r="C353" s="25"/>
    </row>
    <row r="354" spans="1:3">
      <c r="A354" s="25"/>
      <c r="B354" s="25"/>
      <c r="C354" s="25"/>
    </row>
    <row r="355" spans="1:3">
      <c r="A355" s="25"/>
      <c r="B355" s="25"/>
      <c r="C355" s="25"/>
    </row>
    <row r="356" spans="1:3">
      <c r="A356" s="25"/>
      <c r="B356" s="25"/>
      <c r="C356" s="25"/>
    </row>
    <row r="357" spans="1:3">
      <c r="A357" s="25"/>
      <c r="B357" s="25"/>
      <c r="C357" s="25"/>
    </row>
    <row r="358" spans="1:3">
      <c r="A358" s="25"/>
      <c r="B358" s="25"/>
      <c r="C358" s="25"/>
    </row>
    <row r="359" spans="1:3">
      <c r="A359" s="25"/>
      <c r="B359" s="25"/>
      <c r="C359" s="25"/>
    </row>
    <row r="360" spans="1:3">
      <c r="A360" s="25"/>
      <c r="B360" s="25"/>
      <c r="C360" s="25"/>
    </row>
    <row r="361" spans="1:3">
      <c r="A361" s="25"/>
      <c r="B361" s="25"/>
      <c r="C361" s="25"/>
    </row>
    <row r="362" spans="1:3">
      <c r="A362" s="25"/>
      <c r="B362" s="25"/>
      <c r="C362" s="25"/>
    </row>
    <row r="363" spans="1:3">
      <c r="A363" s="25"/>
      <c r="B363" s="25"/>
      <c r="C363" s="25"/>
    </row>
    <row r="364" spans="1:3">
      <c r="A364" s="25"/>
      <c r="B364" s="25"/>
      <c r="C364" s="25"/>
    </row>
    <row r="365" spans="1:3">
      <c r="A365" s="25"/>
      <c r="B365" s="25"/>
      <c r="C365" s="25"/>
    </row>
    <row r="366" spans="1:3">
      <c r="A366" s="25"/>
      <c r="B366" s="25"/>
      <c r="C366" s="25"/>
    </row>
    <row r="367" spans="1:3">
      <c r="A367" s="25"/>
      <c r="B367" s="25"/>
      <c r="C367" s="25"/>
    </row>
    <row r="368" spans="1:3">
      <c r="A368" s="25"/>
      <c r="B368" s="25"/>
      <c r="C368" s="25"/>
    </row>
    <row r="369" spans="1:3">
      <c r="A369" s="25"/>
      <c r="B369" s="25"/>
      <c r="C369" s="25"/>
    </row>
    <row r="370" spans="1:3">
      <c r="A370" s="25"/>
      <c r="B370" s="25"/>
      <c r="C370" s="25"/>
    </row>
    <row r="371" spans="1:3">
      <c r="A371" s="25"/>
      <c r="B371" s="25"/>
      <c r="C371" s="25"/>
    </row>
    <row r="372" spans="1:3">
      <c r="A372" s="25"/>
      <c r="B372" s="25"/>
      <c r="C372" s="25"/>
    </row>
    <row r="373" spans="1:3">
      <c r="A373" s="25"/>
      <c r="B373" s="25"/>
      <c r="C373" s="25"/>
    </row>
    <row r="374" spans="1:3">
      <c r="A374" s="25"/>
      <c r="B374" s="25"/>
      <c r="C374" s="25"/>
    </row>
    <row r="375" spans="1:3">
      <c r="A375" s="25"/>
      <c r="B375" s="25"/>
      <c r="C375" s="25"/>
    </row>
    <row r="376" spans="1:3">
      <c r="A376" s="25"/>
      <c r="B376" s="25"/>
      <c r="C376" s="25"/>
    </row>
    <row r="377" spans="1:3">
      <c r="A377" s="25"/>
      <c r="B377" s="25"/>
      <c r="C377" s="25"/>
    </row>
    <row r="378" spans="1:3">
      <c r="A378" s="25"/>
      <c r="B378" s="25"/>
      <c r="C378" s="25"/>
    </row>
    <row r="379" spans="1:3">
      <c r="A379" s="25"/>
      <c r="B379" s="25"/>
      <c r="C379" s="25"/>
    </row>
    <row r="380" spans="1:3">
      <c r="A380" s="25"/>
      <c r="B380" s="25"/>
      <c r="C380" s="25"/>
    </row>
    <row r="381" spans="1:3">
      <c r="A381" s="25"/>
      <c r="B381" s="25"/>
      <c r="C381" s="25"/>
    </row>
    <row r="382" spans="1:3">
      <c r="A382" s="25"/>
      <c r="B382" s="25"/>
      <c r="C382" s="25"/>
    </row>
    <row r="383" spans="1:3">
      <c r="A383" s="25"/>
      <c r="B383" s="25"/>
      <c r="C383" s="25"/>
    </row>
    <row r="384" spans="1:3">
      <c r="A384" s="25"/>
      <c r="B384" s="25"/>
      <c r="C384" s="25"/>
    </row>
    <row r="385" spans="1:3">
      <c r="A385" s="25"/>
      <c r="B385" s="25"/>
      <c r="C385" s="25"/>
    </row>
    <row r="386" spans="1:3">
      <c r="A386" s="25"/>
      <c r="B386" s="25"/>
      <c r="C386" s="25"/>
    </row>
    <row r="387" spans="1:3">
      <c r="A387" s="25"/>
      <c r="B387" s="25"/>
      <c r="C387" s="25"/>
    </row>
    <row r="388" spans="1:3">
      <c r="A388" s="25"/>
      <c r="B388" s="25"/>
      <c r="C388" s="25"/>
    </row>
    <row r="389" spans="1:3">
      <c r="A389" s="25"/>
      <c r="B389" s="25"/>
      <c r="C389" s="25"/>
    </row>
    <row r="390" spans="1:3">
      <c r="A390" s="25"/>
      <c r="B390" s="25"/>
      <c r="C390" s="25"/>
    </row>
    <row r="391" spans="1:3">
      <c r="A391" s="25"/>
      <c r="B391" s="25"/>
      <c r="C391" s="25"/>
    </row>
    <row r="392" spans="1:3">
      <c r="A392" s="25"/>
      <c r="B392" s="25"/>
      <c r="C392" s="25"/>
    </row>
    <row r="393" spans="1:3">
      <c r="A393" s="25"/>
      <c r="B393" s="25"/>
      <c r="C393" s="25"/>
    </row>
    <row r="394" spans="1:3">
      <c r="A394" s="25"/>
      <c r="B394" s="25"/>
      <c r="C394" s="25"/>
    </row>
    <row r="395" spans="1:3">
      <c r="A395" s="25"/>
      <c r="B395" s="25"/>
      <c r="C395" s="25"/>
    </row>
    <row r="396" spans="1:3">
      <c r="A396" s="25"/>
      <c r="B396" s="25"/>
      <c r="C396" s="25"/>
    </row>
    <row r="397" spans="1:3">
      <c r="A397" s="25"/>
      <c r="B397" s="25"/>
      <c r="C397" s="25"/>
    </row>
    <row r="398" spans="1:3">
      <c r="A398" s="25"/>
      <c r="B398" s="25"/>
      <c r="C398" s="25"/>
    </row>
    <row r="399" spans="1:3">
      <c r="A399" s="25"/>
      <c r="B399" s="25"/>
      <c r="C399" s="25"/>
    </row>
    <row r="400" spans="1:3">
      <c r="A400" s="25"/>
      <c r="B400" s="25"/>
      <c r="C400" s="25"/>
    </row>
    <row r="401" spans="1:3">
      <c r="A401" s="25"/>
      <c r="B401" s="25"/>
      <c r="C401" s="25"/>
    </row>
    <row r="402" spans="1:3">
      <c r="A402" s="25"/>
      <c r="B402" s="25"/>
      <c r="C402" s="25"/>
    </row>
    <row r="403" spans="1:3">
      <c r="A403" s="25"/>
      <c r="B403" s="25"/>
      <c r="C403" s="25"/>
    </row>
    <row r="404" spans="1:3">
      <c r="A404" s="25"/>
      <c r="B404" s="25"/>
      <c r="C404" s="25"/>
    </row>
    <row r="405" spans="1:3">
      <c r="A405" s="25"/>
      <c r="B405" s="25"/>
      <c r="C405" s="25"/>
    </row>
    <row r="406" spans="1:3">
      <c r="A406" s="25"/>
      <c r="B406" s="25"/>
      <c r="C406" s="25"/>
    </row>
    <row r="407" spans="1:3">
      <c r="A407" s="25"/>
      <c r="B407" s="25"/>
      <c r="C407" s="25"/>
    </row>
    <row r="408" spans="1:3">
      <c r="A408" s="25"/>
      <c r="B408" s="25"/>
      <c r="C408" s="25"/>
    </row>
    <row r="409" spans="1:3">
      <c r="A409" s="25"/>
      <c r="B409" s="25"/>
      <c r="C409" s="25"/>
    </row>
    <row r="410" spans="1:3">
      <c r="A410" s="25"/>
      <c r="B410" s="25"/>
      <c r="C410" s="25"/>
    </row>
    <row r="411" spans="1:3">
      <c r="A411" s="25"/>
      <c r="B411" s="25"/>
      <c r="C411" s="25"/>
    </row>
    <row r="412" spans="1:3">
      <c r="A412" s="25"/>
      <c r="B412" s="25"/>
      <c r="C412" s="25"/>
    </row>
    <row r="413" spans="1:3">
      <c r="A413" s="25"/>
      <c r="B413" s="25"/>
      <c r="C413" s="25"/>
    </row>
    <row r="414" spans="1:3">
      <c r="A414" s="25"/>
      <c r="B414" s="25"/>
      <c r="C414" s="25"/>
    </row>
    <row r="415" spans="1:3">
      <c r="A415" s="25"/>
      <c r="B415" s="25"/>
      <c r="C415" s="25"/>
    </row>
    <row r="416" spans="1:3">
      <c r="A416" s="25"/>
      <c r="B416" s="25"/>
      <c r="C416" s="25"/>
    </row>
    <row r="417" spans="1:3">
      <c r="A417" s="25"/>
      <c r="B417" s="25"/>
      <c r="C417" s="25"/>
    </row>
    <row r="418" spans="1:3">
      <c r="A418" s="25"/>
      <c r="B418" s="25"/>
      <c r="C418" s="25"/>
    </row>
    <row r="419" spans="1:3">
      <c r="A419" s="25"/>
      <c r="B419" s="25"/>
      <c r="C419" s="25"/>
    </row>
    <row r="420" spans="1:3">
      <c r="A420" s="25"/>
      <c r="B420" s="25"/>
      <c r="C420" s="25"/>
    </row>
    <row r="421" spans="1:3">
      <c r="A421" s="25"/>
      <c r="B421" s="25"/>
      <c r="C421" s="25"/>
    </row>
    <row r="422" spans="1:3">
      <c r="A422" s="25"/>
      <c r="B422" s="25"/>
      <c r="C422" s="25"/>
    </row>
    <row r="423" spans="1:3">
      <c r="A423" s="25"/>
      <c r="B423" s="25"/>
      <c r="C423" s="25"/>
    </row>
    <row r="424" spans="1:3">
      <c r="A424" s="25"/>
      <c r="B424" s="25"/>
      <c r="C424" s="25"/>
    </row>
    <row r="425" spans="1:3">
      <c r="A425" s="25"/>
      <c r="B425" s="25"/>
      <c r="C425" s="25"/>
    </row>
    <row r="426" spans="1:3">
      <c r="A426" s="25"/>
      <c r="B426" s="25"/>
      <c r="C426" s="25"/>
    </row>
    <row r="427" spans="1:3">
      <c r="A427" s="25"/>
      <c r="B427" s="25"/>
      <c r="C427" s="25"/>
    </row>
    <row r="428" spans="1:3">
      <c r="A428" s="25"/>
      <c r="B428" s="25"/>
      <c r="C428" s="25"/>
    </row>
    <row r="429" spans="1:3">
      <c r="A429" s="25"/>
      <c r="B429" s="25"/>
      <c r="C429" s="25"/>
    </row>
    <row r="430" spans="1:3">
      <c r="A430" s="25"/>
      <c r="B430" s="25"/>
      <c r="C430" s="25"/>
    </row>
    <row r="431" spans="1:3">
      <c r="A431" s="25"/>
      <c r="B431" s="25"/>
      <c r="C431" s="25"/>
    </row>
    <row r="432" spans="1:3">
      <c r="A432" s="25"/>
      <c r="B432" s="25"/>
      <c r="C432" s="25"/>
    </row>
    <row r="433" spans="1:3">
      <c r="A433" s="25"/>
      <c r="B433" s="25"/>
      <c r="C433" s="25"/>
    </row>
    <row r="434" spans="1:3">
      <c r="A434" s="25"/>
      <c r="B434" s="25"/>
      <c r="C434" s="25"/>
    </row>
    <row r="435" spans="1:3">
      <c r="A435" s="25"/>
      <c r="B435" s="25"/>
      <c r="C435" s="25"/>
    </row>
    <row r="436" spans="1:3">
      <c r="A436" s="25"/>
      <c r="B436" s="25"/>
      <c r="C436" s="25"/>
    </row>
    <row r="437" spans="1:3">
      <c r="A437" s="25"/>
      <c r="B437" s="25"/>
      <c r="C437" s="25"/>
    </row>
    <row r="438" spans="1:3">
      <c r="A438" s="25"/>
      <c r="B438" s="25"/>
      <c r="C438" s="25"/>
    </row>
    <row r="439" spans="1:3">
      <c r="A439" s="25"/>
      <c r="B439" s="25"/>
      <c r="C439" s="25"/>
    </row>
    <row r="440" spans="1:3">
      <c r="A440" s="25"/>
      <c r="B440" s="25"/>
      <c r="C440" s="25"/>
    </row>
    <row r="441" spans="1:3">
      <c r="A441" s="25"/>
      <c r="B441" s="25"/>
      <c r="C441" s="25"/>
    </row>
    <row r="442" spans="1:3">
      <c r="A442" s="25"/>
      <c r="B442" s="25"/>
      <c r="C442" s="25"/>
    </row>
    <row r="443" spans="1:3">
      <c r="A443" s="25"/>
      <c r="B443" s="25"/>
      <c r="C443" s="25"/>
    </row>
    <row r="444" spans="1:3">
      <c r="A444" s="25"/>
      <c r="B444" s="25"/>
      <c r="C444" s="25"/>
    </row>
    <row r="445" spans="1:3">
      <c r="A445" s="25"/>
      <c r="B445" s="25"/>
      <c r="C445" s="25"/>
    </row>
    <row r="446" spans="1:3">
      <c r="A446" s="25"/>
      <c r="B446" s="25"/>
      <c r="C446" s="25"/>
    </row>
    <row r="447" spans="1:3">
      <c r="A447" s="25"/>
      <c r="B447" s="25"/>
      <c r="C447" s="25"/>
    </row>
    <row r="448" spans="1:3">
      <c r="A448" s="25"/>
      <c r="B448" s="25"/>
      <c r="C448" s="25"/>
    </row>
    <row r="449" spans="1:3">
      <c r="A449" s="25"/>
      <c r="B449" s="25"/>
      <c r="C449" s="25"/>
    </row>
    <row r="450" spans="1:3">
      <c r="A450" s="25"/>
      <c r="B450" s="25"/>
      <c r="C450" s="25"/>
    </row>
    <row r="451" spans="1:3">
      <c r="A451" s="25"/>
      <c r="B451" s="25"/>
      <c r="C451" s="25"/>
    </row>
    <row r="452" spans="1:3">
      <c r="A452" s="25"/>
      <c r="B452" s="25"/>
      <c r="C452" s="25"/>
    </row>
    <row r="453" spans="1:3">
      <c r="A453" s="25"/>
      <c r="B453" s="25"/>
      <c r="C453" s="25"/>
    </row>
    <row r="454" spans="1:3">
      <c r="A454" s="25"/>
      <c r="B454" s="25"/>
      <c r="C454" s="25"/>
    </row>
    <row r="455" spans="1:3">
      <c r="A455" s="25"/>
      <c r="B455" s="25"/>
      <c r="C455" s="25"/>
    </row>
    <row r="456" spans="1:3">
      <c r="A456" s="25"/>
      <c r="B456" s="25"/>
      <c r="C456" s="25"/>
    </row>
    <row r="457" spans="1:3">
      <c r="A457" s="25"/>
      <c r="B457" s="25"/>
      <c r="C457" s="25"/>
    </row>
    <row r="458" spans="1:3">
      <c r="A458" s="25"/>
      <c r="B458" s="25"/>
      <c r="C458" s="25"/>
    </row>
    <row r="459" spans="1:3">
      <c r="A459" s="25"/>
      <c r="B459" s="25"/>
      <c r="C459" s="25"/>
    </row>
    <row r="460" spans="1:3">
      <c r="A460" s="25"/>
      <c r="B460" s="25"/>
      <c r="C460" s="25"/>
    </row>
    <row r="461" spans="1:3">
      <c r="A461" s="25"/>
      <c r="B461" s="25"/>
      <c r="C461" s="25"/>
    </row>
    <row r="462" spans="1:3">
      <c r="A462" s="25"/>
      <c r="B462" s="25"/>
      <c r="C462" s="25"/>
    </row>
    <row r="463" spans="1:3">
      <c r="A463" s="25"/>
      <c r="B463" s="25"/>
      <c r="C463" s="25"/>
    </row>
    <row r="464" spans="1:3">
      <c r="A464" s="25"/>
      <c r="B464" s="25"/>
      <c r="C464" s="25"/>
    </row>
    <row r="465" spans="1:3">
      <c r="A465" s="25"/>
      <c r="B465" s="25"/>
      <c r="C465" s="25"/>
    </row>
    <row r="466" spans="1:3">
      <c r="A466" s="25"/>
      <c r="B466" s="25"/>
      <c r="C466" s="25"/>
    </row>
    <row r="467" spans="1:3">
      <c r="A467" s="25"/>
      <c r="B467" s="25"/>
      <c r="C467" s="25"/>
    </row>
    <row r="468" spans="1:3">
      <c r="A468" s="25"/>
      <c r="B468" s="25"/>
      <c r="C468" s="25"/>
    </row>
    <row r="469" spans="1:3">
      <c r="A469" s="25"/>
      <c r="B469" s="25"/>
      <c r="C469" s="25"/>
    </row>
    <row r="470" spans="1:3">
      <c r="A470" s="25"/>
      <c r="B470" s="25"/>
      <c r="C470" s="25"/>
    </row>
    <row r="471" spans="1:3">
      <c r="A471" s="25"/>
      <c r="B471" s="25"/>
      <c r="C471" s="25"/>
    </row>
    <row r="472" spans="1:3">
      <c r="A472" s="25"/>
      <c r="B472" s="25"/>
      <c r="C472" s="25"/>
    </row>
    <row r="473" spans="1:3">
      <c r="A473" s="25"/>
      <c r="B473" s="25"/>
      <c r="C473" s="25"/>
    </row>
    <row r="474" spans="1:3">
      <c r="A474" s="25"/>
      <c r="B474" s="25"/>
      <c r="C474" s="25"/>
    </row>
    <row r="475" spans="1:3">
      <c r="A475" s="25"/>
      <c r="B475" s="25"/>
      <c r="C475" s="25"/>
    </row>
    <row r="476" spans="1:3">
      <c r="A476" s="25"/>
      <c r="B476" s="25"/>
      <c r="C476" s="25"/>
    </row>
    <row r="477" spans="1:3">
      <c r="A477" s="25"/>
      <c r="B477" s="25"/>
      <c r="C477" s="25"/>
    </row>
    <row r="478" spans="1:3">
      <c r="A478" s="25"/>
      <c r="B478" s="25"/>
      <c r="C478" s="25"/>
    </row>
    <row r="479" spans="1:3">
      <c r="A479" s="25"/>
      <c r="B479" s="25"/>
      <c r="C479" s="25"/>
    </row>
    <row r="480" spans="1:3">
      <c r="A480" s="25"/>
      <c r="B480" s="25"/>
      <c r="C480" s="25"/>
    </row>
    <row r="481" spans="1:3">
      <c r="A481" s="25"/>
      <c r="B481" s="25"/>
      <c r="C481" s="25"/>
    </row>
    <row r="482" spans="1:3">
      <c r="A482" s="25"/>
      <c r="B482" s="25"/>
      <c r="C482" s="25"/>
    </row>
    <row r="483" spans="1:3">
      <c r="A483" s="25"/>
      <c r="B483" s="25"/>
      <c r="C483" s="25"/>
    </row>
    <row r="484" spans="1:3">
      <c r="A484" s="25"/>
      <c r="B484" s="25"/>
      <c r="C484" s="25"/>
    </row>
    <row r="485" spans="1:3">
      <c r="A485" s="25"/>
      <c r="B485" s="25"/>
      <c r="C485" s="25"/>
    </row>
    <row r="486" spans="1:3">
      <c r="A486" s="25"/>
      <c r="B486" s="25"/>
      <c r="C486" s="25"/>
    </row>
    <row r="487" spans="1:3">
      <c r="A487" s="25"/>
      <c r="B487" s="25"/>
      <c r="C487" s="25"/>
    </row>
    <row r="488" spans="1:3">
      <c r="A488" s="25"/>
      <c r="B488" s="25"/>
      <c r="C488" s="25"/>
    </row>
    <row r="489" spans="1:3">
      <c r="A489" s="25"/>
      <c r="B489" s="25"/>
      <c r="C489" s="25"/>
    </row>
    <row r="490" spans="1:3">
      <c r="A490" s="25"/>
      <c r="B490" s="25"/>
      <c r="C490" s="25"/>
    </row>
    <row r="491" spans="1:3">
      <c r="A491" s="25"/>
      <c r="B491" s="25"/>
      <c r="C491" s="25"/>
    </row>
    <row r="492" spans="1:3">
      <c r="A492" s="25"/>
      <c r="B492" s="25"/>
      <c r="C492" s="25"/>
    </row>
    <row r="493" spans="1:3">
      <c r="A493" s="25"/>
      <c r="B493" s="25"/>
      <c r="C493" s="25"/>
    </row>
    <row r="494" spans="1:3">
      <c r="A494" s="25"/>
      <c r="B494" s="25"/>
      <c r="C494" s="25"/>
    </row>
    <row r="495" spans="1:3">
      <c r="A495" s="25"/>
      <c r="B495" s="25"/>
      <c r="C495" s="25"/>
    </row>
    <row r="496" spans="1:3">
      <c r="A496" s="25"/>
      <c r="B496" s="25"/>
      <c r="C496" s="25"/>
    </row>
    <row r="497" spans="1:3">
      <c r="A497" s="25"/>
      <c r="B497" s="25"/>
      <c r="C497" s="25"/>
    </row>
    <row r="498" spans="1:3">
      <c r="A498" s="25"/>
      <c r="B498" s="25"/>
      <c r="C498" s="25"/>
    </row>
    <row r="499" spans="1:3">
      <c r="A499" s="25"/>
      <c r="B499" s="25"/>
      <c r="C499" s="25"/>
    </row>
    <row r="500" spans="1:3">
      <c r="A500" s="25"/>
      <c r="B500" s="25"/>
      <c r="C500" s="25"/>
    </row>
    <row r="501" spans="1:3">
      <c r="A501" s="25"/>
      <c r="B501" s="25"/>
      <c r="C501" s="25"/>
    </row>
    <row r="502" spans="1:3">
      <c r="A502" s="25"/>
      <c r="B502" s="25"/>
      <c r="C502" s="25"/>
    </row>
    <row r="503" spans="1:3">
      <c r="A503" s="25"/>
      <c r="B503" s="25"/>
      <c r="C503" s="25"/>
    </row>
    <row r="504" spans="1:3">
      <c r="A504" s="25"/>
      <c r="B504" s="25"/>
      <c r="C504" s="25"/>
    </row>
    <row r="505" spans="1:3">
      <c r="A505" s="25"/>
      <c r="B505" s="25"/>
      <c r="C505" s="25"/>
    </row>
    <row r="506" spans="1:3">
      <c r="A506" s="25"/>
      <c r="B506" s="25"/>
      <c r="C506" s="25"/>
    </row>
    <row r="507" spans="1:3">
      <c r="A507" s="25"/>
      <c r="B507" s="25"/>
      <c r="C507" s="25"/>
    </row>
    <row r="508" spans="1:3">
      <c r="A508" s="25"/>
      <c r="B508" s="25"/>
      <c r="C508" s="25"/>
    </row>
    <row r="509" spans="1:3">
      <c r="A509" s="25"/>
      <c r="B509" s="25"/>
      <c r="C509" s="25"/>
    </row>
    <row r="510" spans="1:3">
      <c r="A510" s="25"/>
      <c r="B510" s="25"/>
      <c r="C510" s="25"/>
    </row>
    <row r="511" spans="1:3">
      <c r="A511" s="25"/>
      <c r="B511" s="25"/>
      <c r="C511" s="25"/>
    </row>
    <row r="512" spans="1:3">
      <c r="A512" s="25"/>
      <c r="B512" s="25"/>
      <c r="C512" s="25"/>
    </row>
    <row r="513" spans="1:3">
      <c r="A513" s="25"/>
      <c r="B513" s="25"/>
      <c r="C513" s="25"/>
    </row>
    <row r="514" spans="1:3">
      <c r="A514" s="25"/>
      <c r="B514" s="25"/>
      <c r="C514" s="25"/>
    </row>
    <row r="515" spans="1:3">
      <c r="A515" s="25"/>
      <c r="B515" s="25"/>
      <c r="C515" s="25"/>
    </row>
    <row r="516" spans="1:3">
      <c r="A516" s="25"/>
      <c r="B516" s="25"/>
      <c r="C516" s="25"/>
    </row>
    <row r="517" spans="1:3">
      <c r="A517" s="25"/>
      <c r="B517" s="25"/>
      <c r="C517" s="25"/>
    </row>
    <row r="518" spans="1:3">
      <c r="A518" s="25"/>
      <c r="B518" s="25"/>
      <c r="C518" s="25"/>
    </row>
    <row r="519" spans="1:3">
      <c r="A519" s="25"/>
      <c r="B519" s="25"/>
      <c r="C519" s="25"/>
    </row>
    <row r="520" spans="1:3">
      <c r="A520" s="25"/>
      <c r="B520" s="25"/>
      <c r="C520" s="25"/>
    </row>
    <row r="521" spans="1:3">
      <c r="A521" s="25"/>
      <c r="B521" s="25"/>
      <c r="C521" s="25"/>
    </row>
    <row r="522" spans="1:3">
      <c r="A522" s="25"/>
      <c r="B522" s="25"/>
      <c r="C522" s="25"/>
    </row>
    <row r="523" spans="1:3">
      <c r="A523" s="25"/>
      <c r="B523" s="25"/>
      <c r="C523" s="25"/>
    </row>
    <row r="524" spans="1:3">
      <c r="A524" s="25"/>
      <c r="B524" s="25"/>
      <c r="C524" s="25"/>
    </row>
    <row r="525" spans="1:3">
      <c r="A525" s="25"/>
      <c r="B525" s="25"/>
      <c r="C525" s="25"/>
    </row>
    <row r="526" spans="1:3">
      <c r="A526" s="25"/>
      <c r="B526" s="25"/>
      <c r="C526" s="25"/>
    </row>
    <row r="527" spans="1:3">
      <c r="A527" s="25"/>
      <c r="B527" s="25"/>
      <c r="C527" s="25"/>
    </row>
    <row r="528" spans="1:3">
      <c r="A528" s="25"/>
      <c r="B528" s="25"/>
      <c r="C528" s="25"/>
    </row>
    <row r="529" spans="1:3">
      <c r="A529" s="25"/>
      <c r="B529" s="25"/>
      <c r="C529" s="25"/>
    </row>
    <row r="530" spans="1:3">
      <c r="A530" s="25"/>
      <c r="B530" s="25"/>
      <c r="C530" s="25"/>
    </row>
    <row r="531" spans="1:3">
      <c r="A531" s="25"/>
      <c r="B531" s="25"/>
      <c r="C531" s="25"/>
    </row>
    <row r="532" spans="1:3">
      <c r="A532" s="25"/>
      <c r="B532" s="25"/>
      <c r="C532" s="25"/>
    </row>
    <row r="533" spans="1:3">
      <c r="A533" s="25"/>
      <c r="B533" s="25"/>
      <c r="C533" s="25"/>
    </row>
    <row r="534" spans="1:3">
      <c r="A534" s="25"/>
      <c r="B534" s="25"/>
      <c r="C534" s="25"/>
    </row>
    <row r="535" spans="1:3">
      <c r="A535" s="25"/>
      <c r="B535" s="25"/>
      <c r="C535" s="25"/>
    </row>
    <row r="536" spans="1:3">
      <c r="A536" s="25"/>
      <c r="B536" s="25"/>
      <c r="C536" s="25"/>
    </row>
    <row r="537" spans="1:3">
      <c r="A537" s="25"/>
      <c r="B537" s="25"/>
      <c r="C537" s="25"/>
    </row>
    <row r="538" spans="1:3">
      <c r="A538" s="25"/>
      <c r="B538" s="25"/>
      <c r="C538" s="25"/>
    </row>
    <row r="539" spans="1:3">
      <c r="A539" s="25"/>
      <c r="B539" s="25"/>
      <c r="C539" s="25"/>
    </row>
    <row r="540" spans="1:3">
      <c r="A540" s="25"/>
      <c r="B540" s="25"/>
      <c r="C540" s="25"/>
    </row>
    <row r="541" spans="1:3">
      <c r="A541" s="25"/>
      <c r="B541" s="25"/>
      <c r="C541" s="25"/>
    </row>
    <row r="542" spans="1:3">
      <c r="A542" s="25"/>
      <c r="B542" s="25"/>
      <c r="C542" s="25"/>
    </row>
    <row r="543" spans="1:3">
      <c r="A543" s="25"/>
      <c r="B543" s="25"/>
      <c r="C543" s="25"/>
    </row>
    <row r="544" spans="1:3">
      <c r="A544" s="25"/>
      <c r="B544" s="25"/>
      <c r="C544" s="25"/>
    </row>
    <row r="545" spans="1:3">
      <c r="A545" s="25"/>
      <c r="B545" s="25"/>
      <c r="C545" s="25"/>
    </row>
    <row r="546" spans="1:3">
      <c r="A546" s="25"/>
      <c r="B546" s="25"/>
      <c r="C546" s="25"/>
    </row>
    <row r="547" spans="1:3">
      <c r="A547" s="25"/>
      <c r="B547" s="25"/>
      <c r="C547" s="25"/>
    </row>
    <row r="548" spans="1:3">
      <c r="A548" s="25"/>
      <c r="B548" s="25"/>
      <c r="C548" s="25"/>
    </row>
    <row r="549" spans="1:3">
      <c r="A549" s="25"/>
      <c r="B549" s="25"/>
      <c r="C549" s="25"/>
    </row>
    <row r="550" spans="1:3">
      <c r="A550" s="25"/>
      <c r="B550" s="25"/>
      <c r="C550" s="25"/>
    </row>
    <row r="551" spans="1:3">
      <c r="A551" s="25"/>
      <c r="B551" s="25"/>
      <c r="C551" s="25"/>
    </row>
    <row r="552" spans="1:3">
      <c r="A552" s="25"/>
      <c r="B552" s="25"/>
      <c r="C552" s="25"/>
    </row>
    <row r="553" spans="1:3">
      <c r="A553" s="25"/>
      <c r="B553" s="25"/>
      <c r="C553" s="25"/>
    </row>
    <row r="554" spans="1:3">
      <c r="A554" s="25"/>
      <c r="B554" s="25"/>
      <c r="C554" s="25"/>
    </row>
    <row r="555" spans="1:3">
      <c r="A555" s="25"/>
      <c r="B555" s="25"/>
      <c r="C555" s="25"/>
    </row>
    <row r="556" spans="1:3">
      <c r="A556" s="25"/>
      <c r="B556" s="25"/>
      <c r="C556" s="25"/>
    </row>
    <row r="557" spans="1:3">
      <c r="A557" s="25"/>
      <c r="B557" s="25"/>
      <c r="C557" s="25"/>
    </row>
    <row r="558" spans="1:3">
      <c r="A558" s="25"/>
      <c r="B558" s="25"/>
      <c r="C558" s="25"/>
    </row>
    <row r="559" spans="1:3">
      <c r="A559" s="25"/>
      <c r="B559" s="25"/>
      <c r="C559" s="25"/>
    </row>
    <row r="560" spans="1:3">
      <c r="A560" s="25"/>
      <c r="B560" s="25"/>
      <c r="C560" s="25"/>
    </row>
    <row r="561" spans="1:3">
      <c r="A561" s="25"/>
      <c r="B561" s="25"/>
      <c r="C561" s="25"/>
    </row>
    <row r="562" spans="1:3">
      <c r="A562" s="25"/>
      <c r="B562" s="25"/>
      <c r="C562" s="25"/>
    </row>
    <row r="563" spans="1:3">
      <c r="A563" s="25"/>
      <c r="B563" s="25"/>
      <c r="C563" s="25"/>
    </row>
    <row r="564" spans="1:3">
      <c r="A564" s="25"/>
      <c r="B564" s="25"/>
      <c r="C564" s="25"/>
    </row>
    <row r="565" spans="1:3">
      <c r="A565" s="25"/>
      <c r="B565" s="25"/>
      <c r="C565" s="25"/>
    </row>
    <row r="566" spans="1:3">
      <c r="A566" s="25"/>
      <c r="B566" s="25"/>
      <c r="C566" s="25"/>
    </row>
    <row r="567" spans="1:3">
      <c r="A567" s="25"/>
      <c r="B567" s="25"/>
      <c r="C567" s="25"/>
    </row>
    <row r="568" spans="1:3">
      <c r="A568" s="25"/>
      <c r="B568" s="25"/>
      <c r="C568" s="25"/>
    </row>
    <row r="569" spans="1:3">
      <c r="A569" s="25"/>
      <c r="B569" s="25"/>
      <c r="C569" s="25"/>
    </row>
    <row r="570" spans="1:3">
      <c r="A570" s="25"/>
      <c r="B570" s="25"/>
      <c r="C570" s="25"/>
    </row>
    <row r="571" spans="1:3">
      <c r="A571" s="25"/>
      <c r="B571" s="25"/>
      <c r="C571" s="25"/>
    </row>
    <row r="572" spans="1:3">
      <c r="A572" s="25"/>
      <c r="B572" s="25"/>
      <c r="C572" s="25"/>
    </row>
    <row r="573" spans="1:3">
      <c r="A573" s="25"/>
      <c r="B573" s="25"/>
      <c r="C573" s="25"/>
    </row>
    <row r="574" spans="1:3">
      <c r="A574" s="25"/>
      <c r="B574" s="25"/>
      <c r="C574" s="25"/>
    </row>
    <row r="575" spans="1:3">
      <c r="A575" s="25"/>
      <c r="B575" s="25"/>
      <c r="C575" s="25"/>
    </row>
    <row r="576" spans="1:3">
      <c r="A576" s="25"/>
      <c r="B576" s="25"/>
      <c r="C576" s="25"/>
    </row>
    <row r="577" spans="1:3">
      <c r="A577" s="25"/>
      <c r="B577" s="25"/>
      <c r="C577" s="25"/>
    </row>
    <row r="578" spans="1:3">
      <c r="A578" s="25"/>
      <c r="B578" s="25"/>
      <c r="C578" s="25"/>
    </row>
    <row r="579" spans="1:3">
      <c r="A579" s="25"/>
      <c r="B579" s="25"/>
      <c r="C579" s="25"/>
    </row>
    <row r="580" spans="1:3">
      <c r="A580" s="25"/>
      <c r="B580" s="25"/>
      <c r="C580" s="25"/>
    </row>
    <row r="581" spans="1:3">
      <c r="A581" s="25"/>
      <c r="B581" s="25"/>
      <c r="C581" s="25"/>
    </row>
    <row r="582" spans="1:3">
      <c r="A582" s="25"/>
      <c r="B582" s="25"/>
      <c r="C582" s="25"/>
    </row>
    <row r="583" spans="1:3">
      <c r="A583" s="25"/>
      <c r="B583" s="25"/>
      <c r="C583" s="25"/>
    </row>
    <row r="584" spans="1:3">
      <c r="A584" s="25"/>
      <c r="B584" s="25"/>
      <c r="C584" s="25"/>
    </row>
    <row r="585" spans="1:3">
      <c r="A585" s="25"/>
      <c r="B585" s="25"/>
      <c r="C585" s="25"/>
    </row>
    <row r="586" spans="1:3">
      <c r="A586" s="25"/>
      <c r="B586" s="25"/>
      <c r="C586" s="25"/>
    </row>
    <row r="587" spans="1:3">
      <c r="A587" s="25"/>
      <c r="B587" s="25"/>
      <c r="C587" s="25"/>
    </row>
    <row r="588" spans="1:3">
      <c r="A588" s="25"/>
      <c r="B588" s="25"/>
      <c r="C588" s="25"/>
    </row>
    <row r="589" spans="1:3">
      <c r="A589" s="25"/>
      <c r="B589" s="25"/>
      <c r="C589" s="25"/>
    </row>
    <row r="590" spans="1:3">
      <c r="A590" s="25"/>
      <c r="B590" s="25"/>
      <c r="C590" s="25"/>
    </row>
    <row r="591" spans="1:3">
      <c r="A591" s="25"/>
      <c r="B591" s="25"/>
      <c r="C591" s="25"/>
    </row>
    <row r="592" spans="1:3">
      <c r="A592" s="25"/>
      <c r="B592" s="25"/>
      <c r="C592" s="25"/>
    </row>
    <row r="593" spans="1:3">
      <c r="A593" s="25"/>
      <c r="B593" s="25"/>
      <c r="C593" s="25"/>
    </row>
    <row r="594" spans="1:3">
      <c r="A594" s="25"/>
      <c r="B594" s="25"/>
      <c r="C594" s="25"/>
    </row>
    <row r="595" spans="1:3">
      <c r="A595" s="25"/>
      <c r="B595" s="25"/>
      <c r="C595" s="25"/>
    </row>
    <row r="596" spans="1:3">
      <c r="A596" s="25"/>
      <c r="B596" s="25"/>
      <c r="C596" s="25"/>
    </row>
    <row r="597" spans="1:3">
      <c r="A597" s="25"/>
      <c r="B597" s="25"/>
      <c r="C597" s="25"/>
    </row>
    <row r="598" spans="1:3">
      <c r="A598" s="25"/>
      <c r="B598" s="25"/>
      <c r="C598" s="25"/>
    </row>
    <row r="599" spans="1:3">
      <c r="A599" s="25"/>
      <c r="B599" s="25"/>
      <c r="C599" s="25"/>
    </row>
    <row r="600" spans="1:3">
      <c r="A600" s="25"/>
      <c r="B600" s="25"/>
      <c r="C600" s="25"/>
    </row>
    <row r="601" spans="1:3">
      <c r="A601" s="25"/>
      <c r="B601" s="25"/>
      <c r="C601" s="25"/>
    </row>
    <row r="602" spans="1:3">
      <c r="A602" s="25"/>
      <c r="B602" s="25"/>
      <c r="C602" s="25"/>
    </row>
    <row r="603" spans="1:3">
      <c r="A603" s="25"/>
      <c r="B603" s="25"/>
      <c r="C603" s="25"/>
    </row>
    <row r="604" spans="1:3">
      <c r="A604" s="25"/>
      <c r="B604" s="25"/>
      <c r="C604" s="25"/>
    </row>
    <row r="605" spans="1:3">
      <c r="A605" s="25"/>
      <c r="B605" s="25"/>
      <c r="C605" s="25"/>
    </row>
    <row r="606" spans="1:3">
      <c r="A606" s="25"/>
      <c r="B606" s="25"/>
      <c r="C606" s="25"/>
    </row>
    <row r="607" spans="1:3">
      <c r="A607" s="25"/>
      <c r="B607" s="25"/>
      <c r="C607" s="25"/>
    </row>
    <row r="608" spans="1:3">
      <c r="A608" s="25"/>
      <c r="B608" s="25"/>
      <c r="C608" s="25"/>
    </row>
    <row r="609" spans="1:3">
      <c r="A609" s="25"/>
      <c r="B609" s="25"/>
      <c r="C609" s="25"/>
    </row>
    <row r="610" spans="1:3">
      <c r="A610" s="25"/>
      <c r="B610" s="25"/>
      <c r="C610" s="25"/>
    </row>
    <row r="611" spans="1:3">
      <c r="A611" s="25"/>
      <c r="B611" s="25"/>
      <c r="C611" s="25"/>
    </row>
    <row r="612" spans="1:3">
      <c r="A612" s="25"/>
      <c r="B612" s="25"/>
      <c r="C612" s="25"/>
    </row>
    <row r="613" spans="1:3">
      <c r="A613" s="25"/>
      <c r="B613" s="25"/>
      <c r="C613" s="25"/>
    </row>
    <row r="614" spans="1:3">
      <c r="A614" s="25"/>
      <c r="B614" s="25"/>
      <c r="C614" s="25"/>
    </row>
    <row r="615" spans="1:3">
      <c r="A615" s="25"/>
      <c r="B615" s="25"/>
      <c r="C615" s="25"/>
    </row>
    <row r="616" spans="1:3">
      <c r="A616" s="25"/>
      <c r="B616" s="25"/>
      <c r="C616" s="25"/>
    </row>
    <row r="617" spans="1:3">
      <c r="A617" s="25"/>
      <c r="B617" s="25"/>
      <c r="C617" s="25"/>
    </row>
    <row r="618" spans="1:3">
      <c r="A618" s="25"/>
      <c r="B618" s="25"/>
      <c r="C618" s="25"/>
    </row>
    <row r="619" spans="1:3">
      <c r="A619" s="25"/>
      <c r="B619" s="25"/>
      <c r="C619" s="25"/>
    </row>
    <row r="620" spans="1:3">
      <c r="A620" s="25"/>
      <c r="B620" s="25"/>
      <c r="C620" s="25"/>
    </row>
    <row r="621" spans="1:3">
      <c r="A621" s="25"/>
      <c r="B621" s="25"/>
      <c r="C621" s="25"/>
    </row>
    <row r="622" spans="1:3">
      <c r="A622" s="25"/>
      <c r="B622" s="25"/>
      <c r="C622" s="25"/>
    </row>
    <row r="623" spans="1:3">
      <c r="A623" s="25"/>
      <c r="B623" s="25"/>
      <c r="C623" s="25"/>
    </row>
    <row r="624" spans="1:3">
      <c r="A624" s="25"/>
      <c r="B624" s="25"/>
      <c r="C624" s="25"/>
    </row>
    <row r="625" spans="1:3">
      <c r="A625" s="25"/>
      <c r="B625" s="25"/>
      <c r="C625" s="25"/>
    </row>
    <row r="626" spans="1:3">
      <c r="A626" s="25"/>
      <c r="B626" s="25"/>
      <c r="C626" s="25"/>
    </row>
    <row r="627" spans="1:3">
      <c r="A627" s="25"/>
      <c r="B627" s="25"/>
      <c r="C627" s="25"/>
    </row>
    <row r="628" spans="1:3">
      <c r="A628" s="25"/>
      <c r="B628" s="25"/>
      <c r="C628" s="25"/>
    </row>
    <row r="629" spans="1:3">
      <c r="A629" s="25"/>
      <c r="B629" s="25"/>
      <c r="C629" s="25"/>
    </row>
    <row r="630" spans="1:3">
      <c r="A630" s="25"/>
      <c r="B630" s="25"/>
      <c r="C630" s="25"/>
    </row>
    <row r="631" spans="1:3">
      <c r="A631" s="25"/>
      <c r="B631" s="25"/>
      <c r="C631" s="25"/>
    </row>
    <row r="632" spans="1:3">
      <c r="A632" s="25"/>
      <c r="B632" s="25"/>
      <c r="C632" s="25"/>
    </row>
    <row r="633" spans="1:3">
      <c r="A633" s="25"/>
      <c r="B633" s="25"/>
      <c r="C633" s="25"/>
    </row>
    <row r="634" spans="1:3">
      <c r="A634" s="25"/>
      <c r="B634" s="25"/>
      <c r="C634" s="25"/>
    </row>
    <row r="635" spans="1:3">
      <c r="A635" s="25"/>
      <c r="B635" s="25"/>
      <c r="C635" s="25"/>
    </row>
    <row r="636" spans="1:3">
      <c r="A636" s="25"/>
      <c r="B636" s="25"/>
      <c r="C636" s="25"/>
    </row>
    <row r="637" spans="1:3">
      <c r="A637" s="25"/>
      <c r="B637" s="25"/>
      <c r="C637" s="25"/>
    </row>
    <row r="638" spans="1:3">
      <c r="A638" s="25"/>
      <c r="B638" s="25"/>
      <c r="C638" s="25"/>
    </row>
    <row r="639" spans="1:3">
      <c r="A639" s="25"/>
      <c r="B639" s="25"/>
      <c r="C639" s="25"/>
    </row>
    <row r="640" spans="1:3">
      <c r="A640" s="25"/>
      <c r="B640" s="25"/>
      <c r="C640" s="25"/>
    </row>
    <row r="641" spans="1:3">
      <c r="A641" s="25"/>
      <c r="B641" s="25"/>
      <c r="C641" s="25"/>
    </row>
    <row r="642" spans="1:3">
      <c r="A642" s="25"/>
      <c r="B642" s="25"/>
      <c r="C642" s="25"/>
    </row>
    <row r="643" spans="1:3">
      <c r="A643" s="25"/>
      <c r="B643" s="25"/>
      <c r="C643" s="25"/>
    </row>
    <row r="644" spans="1:3">
      <c r="A644" s="25"/>
      <c r="B644" s="25"/>
      <c r="C644" s="25"/>
    </row>
    <row r="645" spans="1:3">
      <c r="A645" s="25"/>
      <c r="B645" s="25"/>
      <c r="C645" s="25"/>
    </row>
    <row r="646" spans="1:3">
      <c r="A646" s="25"/>
      <c r="B646" s="25"/>
      <c r="C646" s="25"/>
    </row>
    <row r="647" spans="1:3">
      <c r="A647" s="25"/>
      <c r="B647" s="25"/>
      <c r="C647" s="25"/>
    </row>
    <row r="648" spans="1:3">
      <c r="A648" s="25"/>
      <c r="B648" s="25"/>
      <c r="C648" s="25"/>
    </row>
    <row r="649" spans="1:3">
      <c r="A649" s="25"/>
      <c r="B649" s="25"/>
      <c r="C649" s="25"/>
    </row>
    <row r="650" spans="1:3">
      <c r="A650" s="25"/>
      <c r="B650" s="25"/>
      <c r="C650" s="25"/>
    </row>
    <row r="651" spans="1:3">
      <c r="A651" s="25"/>
      <c r="B651" s="25"/>
      <c r="C651" s="25"/>
    </row>
    <row r="652" spans="1:3">
      <c r="A652" s="25"/>
      <c r="B652" s="25"/>
      <c r="C652" s="25"/>
    </row>
    <row r="653" spans="1:3">
      <c r="A653" s="25"/>
      <c r="B653" s="25"/>
      <c r="C653" s="25"/>
    </row>
    <row r="654" spans="1:3">
      <c r="A654" s="25"/>
      <c r="B654" s="25"/>
      <c r="C654" s="25"/>
    </row>
    <row r="655" spans="1:3">
      <c r="A655" s="25"/>
      <c r="B655" s="25"/>
      <c r="C655" s="25"/>
    </row>
    <row r="656" spans="1:3">
      <c r="A656" s="25"/>
      <c r="B656" s="25"/>
      <c r="C656" s="25"/>
    </row>
    <row r="657" spans="1:3">
      <c r="A657" s="25"/>
      <c r="B657" s="25"/>
      <c r="C657" s="25"/>
    </row>
    <row r="658" spans="1:3">
      <c r="A658" s="25"/>
      <c r="B658" s="25"/>
      <c r="C658" s="25"/>
    </row>
    <row r="659" spans="1:3">
      <c r="A659" s="25"/>
      <c r="B659" s="25"/>
      <c r="C659" s="25"/>
    </row>
    <row r="660" spans="1:3">
      <c r="A660" s="25"/>
      <c r="B660" s="25"/>
      <c r="C660" s="25"/>
    </row>
    <row r="661" spans="1:3">
      <c r="A661" s="25"/>
      <c r="B661" s="25"/>
      <c r="C661" s="25"/>
    </row>
    <row r="662" spans="1:3">
      <c r="A662" s="25"/>
      <c r="B662" s="25"/>
      <c r="C662" s="25"/>
    </row>
    <row r="663" spans="1:3">
      <c r="A663" s="25"/>
      <c r="B663" s="25"/>
      <c r="C663" s="25"/>
    </row>
    <row r="664" spans="1:3">
      <c r="A664" s="25"/>
      <c r="B664" s="25"/>
      <c r="C664" s="25"/>
    </row>
    <row r="665" spans="1:3">
      <c r="A665" s="25"/>
      <c r="B665" s="25"/>
      <c r="C665" s="25"/>
    </row>
    <row r="666" spans="1:3">
      <c r="A666" s="25"/>
      <c r="B666" s="25"/>
      <c r="C666" s="25"/>
    </row>
    <row r="667" spans="1:3">
      <c r="A667" s="25"/>
      <c r="B667" s="25"/>
      <c r="C667" s="25"/>
    </row>
    <row r="668" spans="1:3">
      <c r="A668" s="25"/>
      <c r="B668" s="25"/>
      <c r="C668" s="25"/>
    </row>
    <row r="669" spans="1:3">
      <c r="A669" s="25"/>
      <c r="B669" s="25"/>
      <c r="C669" s="25"/>
    </row>
    <row r="670" spans="1:3">
      <c r="A670" s="25"/>
      <c r="B670" s="25"/>
      <c r="C670" s="25"/>
    </row>
    <row r="671" spans="1:3">
      <c r="A671" s="25"/>
      <c r="B671" s="25"/>
      <c r="C671" s="25"/>
    </row>
    <row r="672" spans="1:3">
      <c r="A672" s="25"/>
      <c r="B672" s="25"/>
      <c r="C672" s="25"/>
    </row>
    <row r="673" spans="1:3">
      <c r="A673" s="25"/>
      <c r="B673" s="25"/>
      <c r="C673" s="25"/>
    </row>
    <row r="674" spans="1:3">
      <c r="A674" s="25"/>
      <c r="B674" s="25"/>
      <c r="C674" s="25"/>
    </row>
    <row r="675" spans="1:3">
      <c r="A675" s="25"/>
      <c r="B675" s="25"/>
      <c r="C675" s="25"/>
    </row>
    <row r="676" spans="1:3">
      <c r="A676" s="25"/>
      <c r="B676" s="25"/>
      <c r="C676" s="25"/>
    </row>
    <row r="677" spans="1:3">
      <c r="A677" s="25"/>
      <c r="B677" s="25"/>
      <c r="C677" s="25"/>
    </row>
    <row r="678" spans="1:3">
      <c r="A678" s="25"/>
      <c r="B678" s="25"/>
      <c r="C678" s="25"/>
    </row>
    <row r="679" spans="1:3">
      <c r="A679" s="25"/>
      <c r="B679" s="25"/>
      <c r="C679" s="25"/>
    </row>
    <row r="680" spans="1:3">
      <c r="A680" s="25"/>
      <c r="B680" s="25"/>
      <c r="C680" s="25"/>
    </row>
    <row r="681" spans="1:3">
      <c r="A681" s="25"/>
      <c r="B681" s="25"/>
      <c r="C681" s="25"/>
    </row>
    <row r="682" spans="1:3">
      <c r="A682" s="25"/>
      <c r="B682" s="25"/>
      <c r="C682" s="25"/>
    </row>
    <row r="683" spans="1:3">
      <c r="A683" s="25"/>
      <c r="B683" s="25"/>
      <c r="C683" s="25"/>
    </row>
    <row r="684" spans="1:3">
      <c r="A684" s="25"/>
      <c r="B684" s="25"/>
      <c r="C684" s="25"/>
    </row>
    <row r="685" spans="1:3">
      <c r="A685" s="25"/>
      <c r="B685" s="25"/>
      <c r="C685" s="25"/>
    </row>
    <row r="686" spans="1:3">
      <c r="A686" s="25"/>
      <c r="B686" s="25"/>
      <c r="C686" s="25"/>
    </row>
    <row r="687" spans="1:3">
      <c r="A687" s="25"/>
      <c r="B687" s="25"/>
      <c r="C687" s="25"/>
    </row>
    <row r="688" spans="1:3">
      <c r="A688" s="25"/>
      <c r="B688" s="25"/>
      <c r="C688" s="25"/>
    </row>
    <row r="689" spans="1:3">
      <c r="A689" s="25"/>
      <c r="B689" s="25"/>
      <c r="C689" s="25"/>
    </row>
    <row r="690" spans="1:3">
      <c r="A690" s="25"/>
      <c r="B690" s="25"/>
      <c r="C690" s="25"/>
    </row>
    <row r="691" spans="1:3">
      <c r="A691" s="25"/>
      <c r="B691" s="25"/>
      <c r="C691" s="25"/>
    </row>
    <row r="692" spans="1:3">
      <c r="A692" s="25"/>
      <c r="B692" s="25"/>
      <c r="C692" s="25"/>
    </row>
    <row r="693" spans="1:3">
      <c r="A693" s="25"/>
      <c r="B693" s="25"/>
      <c r="C693" s="25"/>
    </row>
    <row r="694" spans="1:3">
      <c r="A694" s="25"/>
      <c r="B694" s="25"/>
      <c r="C694" s="25"/>
    </row>
    <row r="695" spans="1:3">
      <c r="A695" s="25"/>
      <c r="B695" s="25"/>
      <c r="C695" s="25"/>
    </row>
    <row r="696" spans="1:3">
      <c r="A696" s="25"/>
      <c r="B696" s="25"/>
      <c r="C696" s="25"/>
    </row>
    <row r="697" spans="1:3">
      <c r="A697" s="25"/>
      <c r="B697" s="25"/>
      <c r="C697" s="25"/>
    </row>
    <row r="698" spans="1:3">
      <c r="A698" s="25"/>
      <c r="B698" s="25"/>
      <c r="C698" s="25"/>
    </row>
    <row r="699" spans="1:3">
      <c r="A699" s="25"/>
      <c r="B699" s="25"/>
      <c r="C699" s="25"/>
    </row>
    <row r="700" spans="1:3">
      <c r="A700" s="25"/>
      <c r="B700" s="25"/>
      <c r="C700" s="25"/>
    </row>
    <row r="701" spans="1:3">
      <c r="A701" s="25"/>
      <c r="B701" s="25"/>
      <c r="C701" s="25"/>
    </row>
    <row r="702" spans="1:3">
      <c r="A702" s="25"/>
      <c r="B702" s="25"/>
      <c r="C702" s="25"/>
    </row>
    <row r="703" spans="1:3">
      <c r="A703" s="25"/>
      <c r="B703" s="25"/>
      <c r="C703" s="25"/>
    </row>
    <row r="704" spans="1:3">
      <c r="A704" s="25"/>
      <c r="B704" s="25"/>
      <c r="C704" s="25"/>
    </row>
    <row r="705" spans="1:3">
      <c r="A705" s="25"/>
      <c r="B705" s="25"/>
      <c r="C705" s="25"/>
    </row>
    <row r="706" spans="1:3">
      <c r="A706" s="25"/>
      <c r="B706" s="25"/>
      <c r="C706" s="25"/>
    </row>
    <row r="707" spans="1:3">
      <c r="A707" s="25"/>
      <c r="B707" s="25"/>
      <c r="C707" s="25"/>
    </row>
    <row r="708" spans="1:3">
      <c r="A708" s="25"/>
      <c r="B708" s="25"/>
      <c r="C708" s="25"/>
    </row>
    <row r="709" spans="1:3">
      <c r="A709" s="25"/>
      <c r="B709" s="25"/>
      <c r="C709" s="25"/>
    </row>
    <row r="710" spans="1:3">
      <c r="A710" s="25"/>
      <c r="B710" s="25"/>
      <c r="C710" s="25"/>
    </row>
    <row r="711" spans="1:3">
      <c r="A711" s="25"/>
      <c r="B711" s="25"/>
      <c r="C711" s="25"/>
    </row>
    <row r="712" spans="1:3">
      <c r="A712" s="25"/>
      <c r="B712" s="25"/>
      <c r="C712" s="25"/>
    </row>
    <row r="713" spans="1:3">
      <c r="A713" s="25"/>
      <c r="B713" s="25"/>
      <c r="C713" s="25"/>
    </row>
    <row r="714" spans="1:3">
      <c r="A714" s="25"/>
      <c r="B714" s="25"/>
      <c r="C714" s="25"/>
    </row>
    <row r="715" spans="1:3">
      <c r="A715" s="25"/>
      <c r="B715" s="25"/>
      <c r="C715" s="25"/>
    </row>
    <row r="716" spans="1:3">
      <c r="A716" s="25"/>
      <c r="B716" s="25"/>
      <c r="C716" s="25"/>
    </row>
    <row r="717" spans="1:3">
      <c r="A717" s="25"/>
      <c r="B717" s="25"/>
      <c r="C717" s="25"/>
    </row>
    <row r="718" spans="1:3">
      <c r="A718" s="25"/>
      <c r="B718" s="25"/>
      <c r="C718" s="25"/>
    </row>
    <row r="719" spans="1:3">
      <c r="A719" s="25"/>
      <c r="B719" s="25"/>
      <c r="C719" s="25"/>
    </row>
    <row r="720" spans="1:3">
      <c r="A720" s="25"/>
      <c r="B720" s="25"/>
      <c r="C720" s="25"/>
    </row>
    <row r="721" spans="1:3">
      <c r="A721" s="25"/>
      <c r="B721" s="25"/>
      <c r="C721" s="25"/>
    </row>
    <row r="722" spans="1:3">
      <c r="A722" s="25"/>
      <c r="B722" s="25"/>
      <c r="C722" s="25"/>
    </row>
    <row r="723" spans="1:3">
      <c r="A723" s="25"/>
      <c r="B723" s="25"/>
      <c r="C723" s="25"/>
    </row>
    <row r="724" spans="1:3">
      <c r="A724" s="25"/>
      <c r="B724" s="25"/>
      <c r="C724" s="25"/>
    </row>
    <row r="725" spans="1:3">
      <c r="A725" s="25"/>
      <c r="B725" s="25"/>
      <c r="C725" s="25"/>
    </row>
    <row r="726" spans="1:3">
      <c r="A726" s="25"/>
      <c r="B726" s="25"/>
      <c r="C726" s="25"/>
    </row>
    <row r="727" spans="1:3">
      <c r="A727" s="25"/>
      <c r="B727" s="25"/>
      <c r="C727" s="25"/>
    </row>
    <row r="728" spans="1:3">
      <c r="A728" s="25"/>
      <c r="B728" s="25"/>
      <c r="C728" s="25"/>
    </row>
    <row r="729" spans="1:3">
      <c r="A729" s="25"/>
      <c r="B729" s="25"/>
      <c r="C729" s="25"/>
    </row>
    <row r="730" spans="1:3">
      <c r="A730" s="25"/>
      <c r="B730" s="25"/>
      <c r="C730" s="25"/>
    </row>
    <row r="731" spans="1:3">
      <c r="A731" s="25"/>
      <c r="B731" s="25"/>
      <c r="C731" s="25"/>
    </row>
    <row r="732" spans="1:3">
      <c r="A732" s="25"/>
      <c r="B732" s="25"/>
      <c r="C732" s="25"/>
    </row>
    <row r="733" spans="1:3">
      <c r="A733" s="25"/>
      <c r="B733" s="25"/>
      <c r="C733" s="25"/>
    </row>
    <row r="734" spans="1:3">
      <c r="A734" s="25"/>
      <c r="B734" s="25"/>
      <c r="C734" s="25"/>
    </row>
    <row r="735" spans="1:3">
      <c r="A735" s="25"/>
      <c r="B735" s="25"/>
      <c r="C735" s="25"/>
    </row>
    <row r="736" spans="1:3">
      <c r="A736" s="25"/>
      <c r="B736" s="25"/>
      <c r="C736" s="25"/>
    </row>
    <row r="737" spans="1:3">
      <c r="A737" s="25"/>
      <c r="B737" s="25"/>
      <c r="C737" s="25"/>
    </row>
    <row r="738" spans="1:3">
      <c r="A738" s="25"/>
      <c r="B738" s="25"/>
      <c r="C738" s="25"/>
    </row>
    <row r="739" spans="1:3">
      <c r="A739" s="25"/>
      <c r="B739" s="25"/>
      <c r="C739" s="25"/>
    </row>
    <row r="740" spans="1:3">
      <c r="A740" s="25"/>
      <c r="B740" s="25"/>
      <c r="C740" s="25"/>
    </row>
    <row r="741" spans="1:3">
      <c r="A741" s="25"/>
      <c r="B741" s="25"/>
      <c r="C741" s="25"/>
    </row>
    <row r="742" spans="1:3">
      <c r="A742" s="25"/>
      <c r="B742" s="25"/>
      <c r="C742" s="25"/>
    </row>
    <row r="743" spans="1:3">
      <c r="A743" s="25"/>
      <c r="B743" s="25"/>
      <c r="C743" s="25"/>
    </row>
    <row r="744" spans="1:3">
      <c r="A744" s="25"/>
      <c r="B744" s="25"/>
      <c r="C744" s="25"/>
    </row>
    <row r="745" spans="1:3">
      <c r="A745" s="25"/>
      <c r="B745" s="25"/>
      <c r="C745" s="25"/>
    </row>
    <row r="746" spans="1:3">
      <c r="A746" s="25"/>
      <c r="B746" s="25"/>
      <c r="C746" s="25"/>
    </row>
    <row r="747" spans="1:3">
      <c r="A747" s="25"/>
      <c r="B747" s="25"/>
      <c r="C747" s="25"/>
    </row>
    <row r="748" spans="1:3">
      <c r="A748" s="25"/>
      <c r="B748" s="25"/>
      <c r="C748" s="25"/>
    </row>
    <row r="749" spans="1:3">
      <c r="A749" s="25"/>
      <c r="B749" s="25"/>
      <c r="C749" s="25"/>
    </row>
    <row r="750" spans="1:3">
      <c r="A750" s="25"/>
      <c r="B750" s="25"/>
      <c r="C750" s="25"/>
    </row>
    <row r="751" spans="1:3">
      <c r="A751" s="25"/>
      <c r="B751" s="25"/>
      <c r="C751" s="25"/>
    </row>
    <row r="752" spans="1:3">
      <c r="A752" s="25"/>
      <c r="B752" s="25"/>
      <c r="C752" s="25"/>
    </row>
    <row r="753" spans="1:3">
      <c r="A753" s="25"/>
      <c r="B753" s="25"/>
      <c r="C753" s="25"/>
    </row>
    <row r="754" spans="1:3">
      <c r="A754" s="25"/>
      <c r="B754" s="25"/>
      <c r="C754" s="25"/>
    </row>
    <row r="755" spans="1:3">
      <c r="A755" s="25"/>
      <c r="B755" s="25"/>
      <c r="C755" s="25"/>
    </row>
    <row r="756" spans="1:3">
      <c r="A756" s="25"/>
      <c r="B756" s="25"/>
      <c r="C756" s="25"/>
    </row>
    <row r="757" spans="1:3">
      <c r="A757" s="25"/>
      <c r="B757" s="25"/>
      <c r="C757" s="25"/>
    </row>
    <row r="758" spans="1:3">
      <c r="A758" s="25"/>
      <c r="B758" s="25"/>
      <c r="C758" s="25"/>
    </row>
    <row r="759" spans="1:3">
      <c r="A759" s="25"/>
      <c r="B759" s="25"/>
      <c r="C759" s="25"/>
    </row>
    <row r="760" spans="1:3">
      <c r="A760" s="25"/>
      <c r="B760" s="25"/>
      <c r="C760" s="25"/>
    </row>
    <row r="761" spans="1:3">
      <c r="A761" s="25"/>
      <c r="B761" s="25"/>
      <c r="C761" s="25"/>
    </row>
    <row r="762" spans="1:3">
      <c r="A762" s="25"/>
      <c r="B762" s="25"/>
      <c r="C762" s="25"/>
    </row>
    <row r="763" spans="1:3">
      <c r="A763" s="25"/>
      <c r="B763" s="25"/>
      <c r="C763" s="25"/>
    </row>
    <row r="764" spans="1:3">
      <c r="A764" s="25"/>
      <c r="B764" s="25"/>
      <c r="C764" s="25"/>
    </row>
    <row r="765" spans="1:3">
      <c r="A765" s="25"/>
      <c r="B765" s="25"/>
      <c r="C765" s="25"/>
    </row>
    <row r="766" spans="1:3">
      <c r="A766" s="25"/>
      <c r="B766" s="25"/>
      <c r="C766" s="25"/>
    </row>
    <row r="767" spans="1:3">
      <c r="A767" s="25"/>
      <c r="B767" s="25"/>
      <c r="C767" s="25"/>
    </row>
    <row r="768" spans="1:3">
      <c r="A768" s="25"/>
      <c r="B768" s="25"/>
      <c r="C768" s="25"/>
    </row>
    <row r="769" spans="1:3">
      <c r="A769" s="25"/>
      <c r="B769" s="25"/>
      <c r="C769" s="25"/>
    </row>
    <row r="770" spans="1:3">
      <c r="A770" s="25"/>
      <c r="B770" s="25"/>
      <c r="C770" s="25"/>
    </row>
    <row r="771" spans="1:3">
      <c r="A771" s="25"/>
      <c r="B771" s="25"/>
      <c r="C771" s="25"/>
    </row>
    <row r="772" spans="1:3">
      <c r="A772" s="25"/>
      <c r="B772" s="25"/>
      <c r="C772" s="25"/>
    </row>
    <row r="773" spans="1:3">
      <c r="A773" s="25"/>
      <c r="B773" s="25"/>
      <c r="C773" s="25"/>
    </row>
    <row r="774" spans="1:3">
      <c r="A774" s="25"/>
      <c r="B774" s="25"/>
      <c r="C774" s="25"/>
    </row>
    <row r="775" spans="1:3">
      <c r="A775" s="25"/>
      <c r="B775" s="25"/>
      <c r="C775" s="25"/>
    </row>
    <row r="776" spans="1:3">
      <c r="A776" s="25"/>
      <c r="B776" s="25"/>
      <c r="C776" s="25"/>
    </row>
    <row r="777" spans="1:3">
      <c r="A777" s="25"/>
      <c r="B777" s="25"/>
      <c r="C777" s="25"/>
    </row>
    <row r="778" spans="1:3">
      <c r="A778" s="25"/>
      <c r="B778" s="25"/>
      <c r="C778" s="25"/>
    </row>
    <row r="779" spans="1:3">
      <c r="A779" s="25"/>
      <c r="B779" s="25"/>
      <c r="C779" s="25"/>
    </row>
    <row r="780" spans="1:3">
      <c r="A780" s="25"/>
      <c r="B780" s="25"/>
      <c r="C780" s="25"/>
    </row>
    <row r="781" spans="1:3">
      <c r="A781" s="25"/>
      <c r="B781" s="25"/>
      <c r="C781" s="25"/>
    </row>
    <row r="782" spans="1:3">
      <c r="A782" s="25"/>
      <c r="B782" s="25"/>
      <c r="C782" s="25"/>
    </row>
    <row r="783" spans="1:3">
      <c r="A783" s="25"/>
      <c r="B783" s="25"/>
      <c r="C783" s="25"/>
    </row>
    <row r="784" spans="1:3">
      <c r="A784" s="25"/>
      <c r="B784" s="25"/>
      <c r="C784" s="25"/>
    </row>
    <row r="785" spans="1:3">
      <c r="A785" s="25"/>
      <c r="B785" s="25"/>
      <c r="C785" s="25"/>
    </row>
    <row r="786" spans="1:3">
      <c r="A786" s="25"/>
      <c r="B786" s="25"/>
      <c r="C786" s="25"/>
    </row>
    <row r="787" spans="1:3">
      <c r="A787" s="25"/>
      <c r="B787" s="25"/>
      <c r="C787" s="25"/>
    </row>
    <row r="788" spans="1:3">
      <c r="A788" s="25"/>
      <c r="B788" s="25"/>
      <c r="C788" s="25"/>
    </row>
    <row r="789" spans="1:3">
      <c r="A789" s="25"/>
      <c r="B789" s="25"/>
      <c r="C789" s="25"/>
    </row>
    <row r="790" spans="1:3">
      <c r="A790" s="25"/>
      <c r="B790" s="25"/>
      <c r="C790" s="25"/>
    </row>
    <row r="791" spans="1:3">
      <c r="A791" s="25"/>
      <c r="B791" s="25"/>
      <c r="C791" s="25"/>
    </row>
    <row r="792" spans="1:3">
      <c r="A792" s="25"/>
      <c r="B792" s="25"/>
      <c r="C792" s="25"/>
    </row>
    <row r="793" spans="1:3">
      <c r="A793" s="25"/>
      <c r="B793" s="25"/>
      <c r="C793" s="25"/>
    </row>
    <row r="794" spans="1:3">
      <c r="A794" s="25"/>
      <c r="B794" s="25"/>
      <c r="C794" s="25"/>
    </row>
    <row r="795" spans="1:3">
      <c r="A795" s="25"/>
      <c r="B795" s="25"/>
      <c r="C795" s="25"/>
    </row>
    <row r="796" spans="1:3">
      <c r="A796" s="25"/>
      <c r="B796" s="25"/>
      <c r="C796" s="25"/>
    </row>
    <row r="797" spans="1:3">
      <c r="A797" s="25"/>
      <c r="B797" s="25"/>
      <c r="C797" s="25"/>
    </row>
    <row r="798" spans="1:3">
      <c r="A798" s="25"/>
      <c r="B798" s="25"/>
      <c r="C798" s="25"/>
    </row>
    <row r="799" spans="1:3">
      <c r="A799" s="25"/>
      <c r="B799" s="25"/>
      <c r="C799" s="25"/>
    </row>
    <row r="800" spans="1:3">
      <c r="A800" s="25"/>
      <c r="B800" s="25"/>
      <c r="C800" s="25"/>
    </row>
    <row r="801" spans="1:3">
      <c r="A801" s="25"/>
      <c r="B801" s="25"/>
      <c r="C801" s="25"/>
    </row>
    <row r="802" spans="1:3">
      <c r="A802" s="25"/>
      <c r="B802" s="25"/>
      <c r="C802" s="25"/>
    </row>
    <row r="803" spans="1:3">
      <c r="A803" s="25"/>
      <c r="B803" s="25"/>
      <c r="C803" s="25"/>
    </row>
    <row r="804" spans="1:3">
      <c r="A804" s="25"/>
      <c r="B804" s="25"/>
      <c r="C804" s="25"/>
    </row>
    <row r="805" spans="1:3">
      <c r="A805" s="25"/>
      <c r="B805" s="25"/>
      <c r="C805" s="25"/>
    </row>
    <row r="806" spans="1:3">
      <c r="A806" s="25"/>
      <c r="B806" s="25"/>
      <c r="C806" s="25"/>
    </row>
    <row r="807" spans="1:3">
      <c r="A807" s="25"/>
      <c r="B807" s="25"/>
      <c r="C807" s="25"/>
    </row>
    <row r="808" spans="1:3">
      <c r="A808" s="25"/>
      <c r="B808" s="25"/>
      <c r="C808" s="25"/>
    </row>
    <row r="809" spans="1:3">
      <c r="A809" s="25"/>
      <c r="B809" s="25"/>
      <c r="C809" s="25"/>
    </row>
    <row r="810" spans="1:3">
      <c r="A810" s="25"/>
      <c r="B810" s="25"/>
      <c r="C810" s="25"/>
    </row>
    <row r="811" spans="1:3">
      <c r="A811" s="25"/>
      <c r="B811" s="25"/>
      <c r="C811" s="25"/>
    </row>
    <row r="812" spans="1:3">
      <c r="A812" s="25"/>
      <c r="B812" s="25"/>
      <c r="C812" s="25"/>
    </row>
    <row r="813" spans="1:3">
      <c r="A813" s="25"/>
      <c r="B813" s="25"/>
      <c r="C813" s="25"/>
    </row>
    <row r="814" spans="1:3">
      <c r="A814" s="25"/>
      <c r="B814" s="25"/>
      <c r="C814" s="25"/>
    </row>
    <row r="815" spans="1:3">
      <c r="A815" s="25"/>
      <c r="B815" s="25"/>
      <c r="C815" s="25"/>
    </row>
    <row r="816" spans="1:3">
      <c r="A816" s="25"/>
      <c r="B816" s="25"/>
      <c r="C816" s="25"/>
    </row>
    <row r="817" spans="1:3">
      <c r="A817" s="25"/>
      <c r="B817" s="25"/>
      <c r="C817" s="25"/>
    </row>
    <row r="818" spans="1:3">
      <c r="A818" s="25"/>
      <c r="B818" s="25"/>
      <c r="C818" s="25"/>
    </row>
    <row r="819" spans="1:3">
      <c r="A819" s="25"/>
      <c r="B819" s="25"/>
      <c r="C819" s="25"/>
    </row>
    <row r="820" spans="1:3">
      <c r="A820" s="25"/>
      <c r="B820" s="25"/>
      <c r="C820" s="25"/>
    </row>
    <row r="821" spans="1:3">
      <c r="A821" s="25"/>
      <c r="B821" s="25"/>
      <c r="C821" s="25"/>
    </row>
    <row r="822" spans="1:3">
      <c r="A822" s="25"/>
      <c r="B822" s="25"/>
      <c r="C822" s="25"/>
    </row>
    <row r="823" spans="1:3">
      <c r="A823" s="25"/>
      <c r="B823" s="25"/>
      <c r="C823" s="25"/>
    </row>
    <row r="824" spans="1:3">
      <c r="A824" s="25"/>
      <c r="B824" s="25"/>
      <c r="C824" s="25"/>
    </row>
    <row r="825" spans="1:3">
      <c r="A825" s="25"/>
      <c r="B825" s="25"/>
      <c r="C825" s="25"/>
    </row>
    <row r="826" spans="1:3">
      <c r="A826" s="25"/>
      <c r="B826" s="25"/>
      <c r="C826" s="25"/>
    </row>
    <row r="827" spans="1:3">
      <c r="A827" s="25"/>
      <c r="B827" s="25"/>
      <c r="C827" s="25"/>
    </row>
    <row r="828" spans="1:3">
      <c r="A828" s="25"/>
      <c r="B828" s="25"/>
      <c r="C828" s="25"/>
    </row>
    <row r="829" spans="1:3">
      <c r="A829" s="25"/>
      <c r="B829" s="25"/>
      <c r="C829" s="25"/>
    </row>
    <row r="830" spans="1:3">
      <c r="A830" s="25"/>
      <c r="B830" s="25"/>
      <c r="C830" s="25"/>
    </row>
    <row r="831" spans="1:3">
      <c r="A831" s="25"/>
      <c r="B831" s="25"/>
      <c r="C831" s="25"/>
    </row>
    <row r="832" spans="1:3">
      <c r="A832" s="25"/>
      <c r="B832" s="25"/>
      <c r="C832" s="25"/>
    </row>
    <row r="833" spans="1:3">
      <c r="A833" s="25"/>
      <c r="B833" s="25"/>
      <c r="C833" s="25"/>
    </row>
    <row r="834" spans="1:3">
      <c r="A834" s="25"/>
      <c r="B834" s="25"/>
      <c r="C834" s="25"/>
    </row>
    <row r="835" spans="1:3">
      <c r="A835" s="25"/>
      <c r="B835" s="25"/>
      <c r="C835" s="25"/>
    </row>
    <row r="836" spans="1:3">
      <c r="A836" s="25"/>
      <c r="B836" s="25"/>
      <c r="C836" s="25"/>
    </row>
    <row r="837" spans="1:3">
      <c r="A837" s="25"/>
      <c r="B837" s="25"/>
      <c r="C837" s="25"/>
    </row>
    <row r="838" spans="1:3">
      <c r="A838" s="25"/>
      <c r="B838" s="25"/>
      <c r="C838" s="25"/>
    </row>
    <row r="839" spans="1:3">
      <c r="A839" s="25"/>
      <c r="B839" s="25"/>
      <c r="C839" s="25"/>
    </row>
    <row r="840" spans="1:3">
      <c r="A840" s="25"/>
      <c r="B840" s="25"/>
      <c r="C840" s="25"/>
    </row>
    <row r="841" spans="1:3">
      <c r="A841" s="25"/>
      <c r="B841" s="25"/>
      <c r="C841" s="25"/>
    </row>
    <row r="842" spans="1:3">
      <c r="A842" s="25"/>
      <c r="B842" s="25"/>
      <c r="C842" s="25"/>
    </row>
    <row r="843" spans="1:3">
      <c r="A843" s="25"/>
      <c r="B843" s="25"/>
      <c r="C843" s="25"/>
    </row>
    <row r="844" spans="1:3">
      <c r="A844" s="25"/>
      <c r="B844" s="25"/>
      <c r="C844" s="25"/>
    </row>
    <row r="845" spans="1:3">
      <c r="A845" s="25"/>
      <c r="B845" s="25"/>
      <c r="C845" s="25"/>
    </row>
    <row r="846" spans="1:3">
      <c r="A846" s="25"/>
      <c r="B846" s="25"/>
      <c r="C846" s="25"/>
    </row>
    <row r="847" spans="1:3">
      <c r="A847" s="25"/>
      <c r="B847" s="25"/>
      <c r="C847" s="25"/>
    </row>
    <row r="848" spans="1:3">
      <c r="A848" s="25"/>
      <c r="B848" s="25"/>
      <c r="C848" s="25"/>
    </row>
    <row r="849" spans="1:3">
      <c r="A849" s="25"/>
      <c r="B849" s="25"/>
      <c r="C849" s="25"/>
    </row>
    <row r="850" spans="1:3">
      <c r="A850" s="25"/>
      <c r="B850" s="25"/>
      <c r="C850" s="25"/>
    </row>
    <row r="851" spans="1:3">
      <c r="A851" s="25"/>
      <c r="B851" s="25"/>
      <c r="C851" s="25"/>
    </row>
    <row r="852" spans="1:3">
      <c r="A852" s="25"/>
      <c r="B852" s="25"/>
      <c r="C852" s="25"/>
    </row>
    <row r="853" spans="1:3">
      <c r="A853" s="25"/>
      <c r="B853" s="25"/>
      <c r="C853" s="25"/>
    </row>
    <row r="854" spans="1:3">
      <c r="A854" s="25"/>
      <c r="B854" s="25"/>
      <c r="C854" s="25"/>
    </row>
    <row r="855" spans="1:3">
      <c r="A855" s="25"/>
      <c r="B855" s="25"/>
      <c r="C855" s="25"/>
    </row>
    <row r="856" spans="1:3">
      <c r="A856" s="25"/>
      <c r="B856" s="25"/>
      <c r="C856" s="25"/>
    </row>
    <row r="857" spans="1:3">
      <c r="A857" s="25"/>
      <c r="B857" s="25"/>
      <c r="C857" s="25"/>
    </row>
    <row r="858" spans="1:3">
      <c r="A858" s="25"/>
      <c r="B858" s="25"/>
      <c r="C858" s="25"/>
    </row>
    <row r="859" spans="1:3">
      <c r="A859" s="25"/>
      <c r="B859" s="25"/>
      <c r="C859" s="25"/>
    </row>
    <row r="860" spans="1:3">
      <c r="A860" s="25"/>
      <c r="B860" s="25"/>
      <c r="C860" s="25"/>
    </row>
    <row r="861" spans="1:3">
      <c r="A861" s="25"/>
      <c r="B861" s="25"/>
      <c r="C861" s="25"/>
    </row>
    <row r="862" spans="1:3">
      <c r="A862" s="25"/>
      <c r="B862" s="25"/>
      <c r="C862" s="25"/>
    </row>
    <row r="863" spans="1:3">
      <c r="A863" s="25"/>
      <c r="B863" s="25"/>
      <c r="C863" s="25"/>
    </row>
    <row r="864" spans="1:3">
      <c r="A864" s="25"/>
      <c r="B864" s="25"/>
      <c r="C864" s="25"/>
    </row>
    <row r="865" spans="1:3">
      <c r="A865" s="25"/>
      <c r="B865" s="25"/>
      <c r="C865" s="25"/>
    </row>
    <row r="866" spans="1:3">
      <c r="A866" s="25"/>
      <c r="B866" s="25"/>
      <c r="C866" s="25"/>
    </row>
    <row r="867" spans="1:3">
      <c r="A867" s="25"/>
      <c r="B867" s="25"/>
      <c r="C867" s="25"/>
    </row>
    <row r="868" spans="1:3">
      <c r="A868" s="25"/>
      <c r="B868" s="25"/>
      <c r="C868" s="25"/>
    </row>
    <row r="869" spans="1:3">
      <c r="A869" s="25"/>
      <c r="B869" s="25"/>
      <c r="C869" s="25"/>
    </row>
    <row r="870" spans="1:3">
      <c r="A870" s="25"/>
      <c r="B870" s="25"/>
      <c r="C870" s="25"/>
    </row>
    <row r="871" spans="1:3">
      <c r="A871" s="25"/>
      <c r="B871" s="25"/>
      <c r="C871" s="25"/>
    </row>
    <row r="872" spans="1:3">
      <c r="A872" s="25"/>
      <c r="B872" s="25"/>
      <c r="C872" s="25"/>
    </row>
    <row r="873" spans="1:3">
      <c r="A873" s="25"/>
      <c r="B873" s="25"/>
      <c r="C873" s="25"/>
    </row>
    <row r="874" spans="1:3">
      <c r="A874" s="25"/>
      <c r="B874" s="25"/>
      <c r="C874" s="25"/>
    </row>
    <row r="875" spans="1:3">
      <c r="A875" s="25"/>
      <c r="B875" s="25"/>
      <c r="C875" s="25"/>
    </row>
    <row r="876" spans="1:3">
      <c r="A876" s="25"/>
      <c r="B876" s="25"/>
      <c r="C876" s="25"/>
    </row>
    <row r="877" spans="1:3">
      <c r="A877" s="25"/>
      <c r="B877" s="25"/>
      <c r="C877" s="25"/>
    </row>
    <row r="878" spans="1:3">
      <c r="A878" s="25"/>
      <c r="B878" s="25"/>
      <c r="C878" s="25"/>
    </row>
    <row r="879" spans="1:3">
      <c r="A879" s="25"/>
      <c r="B879" s="25"/>
      <c r="C879" s="25"/>
    </row>
    <row r="880" spans="1:3">
      <c r="A880" s="25"/>
      <c r="B880" s="25"/>
      <c r="C880" s="25"/>
    </row>
    <row r="881" spans="1:3">
      <c r="A881" s="25"/>
      <c r="B881" s="25"/>
      <c r="C881" s="25"/>
    </row>
    <row r="882" spans="1:3">
      <c r="A882" s="25"/>
      <c r="B882" s="25"/>
      <c r="C882" s="25"/>
    </row>
    <row r="883" spans="1:3">
      <c r="A883" s="25"/>
      <c r="B883" s="25"/>
      <c r="C883" s="25"/>
    </row>
    <row r="884" spans="1:3">
      <c r="A884" s="25"/>
      <c r="B884" s="25"/>
      <c r="C884" s="25"/>
    </row>
    <row r="885" spans="1:3">
      <c r="A885" s="25"/>
      <c r="B885" s="25"/>
      <c r="C885" s="25"/>
    </row>
    <row r="886" spans="1:3">
      <c r="A886" s="25"/>
      <c r="B886" s="25"/>
      <c r="C886" s="25"/>
    </row>
    <row r="887" spans="1:3">
      <c r="A887" s="25"/>
      <c r="B887" s="25"/>
      <c r="C887" s="25"/>
    </row>
    <row r="888" spans="1:3">
      <c r="A888" s="25"/>
      <c r="B888" s="25"/>
      <c r="C888" s="25"/>
    </row>
    <row r="889" spans="1:3">
      <c r="A889" s="25"/>
      <c r="B889" s="25"/>
      <c r="C889" s="25"/>
    </row>
    <row r="890" spans="1:3">
      <c r="A890" s="25"/>
      <c r="B890" s="25"/>
      <c r="C890" s="25"/>
    </row>
    <row r="891" spans="1:3">
      <c r="A891" s="25"/>
      <c r="B891" s="25"/>
      <c r="C891" s="25"/>
    </row>
    <row r="892" spans="1:3">
      <c r="A892" s="25"/>
      <c r="B892" s="25"/>
      <c r="C892" s="25"/>
    </row>
    <row r="893" spans="1:3">
      <c r="A893" s="25"/>
      <c r="B893" s="25"/>
      <c r="C893" s="25"/>
    </row>
    <row r="894" spans="1:3">
      <c r="A894" s="25"/>
      <c r="B894" s="25"/>
      <c r="C894" s="25"/>
    </row>
    <row r="895" spans="1:3">
      <c r="A895" s="25"/>
      <c r="B895" s="25"/>
      <c r="C895" s="25"/>
    </row>
    <row r="896" spans="1:3">
      <c r="A896" s="25"/>
      <c r="B896" s="25"/>
      <c r="C896" s="25"/>
    </row>
    <row r="897" spans="1:3">
      <c r="A897" s="25"/>
      <c r="B897" s="25"/>
      <c r="C897" s="25"/>
    </row>
    <row r="898" spans="1:3">
      <c r="A898" s="25"/>
      <c r="B898" s="25"/>
      <c r="C898" s="25"/>
    </row>
    <row r="899" spans="1:3">
      <c r="A899" s="25"/>
      <c r="B899" s="25"/>
      <c r="C899" s="25"/>
    </row>
    <row r="900" spans="1:3">
      <c r="A900" s="25"/>
      <c r="B900" s="25"/>
      <c r="C900" s="25"/>
    </row>
    <row r="901" spans="1:3">
      <c r="A901" s="25"/>
      <c r="B901" s="25"/>
      <c r="C901" s="25"/>
    </row>
    <row r="902" spans="1:3">
      <c r="A902" s="25"/>
      <c r="B902" s="25"/>
      <c r="C902" s="25"/>
    </row>
    <row r="903" spans="1:3">
      <c r="A903" s="25"/>
      <c r="B903" s="25"/>
      <c r="C903" s="25"/>
    </row>
    <row r="904" spans="1:3">
      <c r="A904" s="25"/>
      <c r="B904" s="25"/>
      <c r="C904" s="25"/>
    </row>
    <row r="905" spans="1:3">
      <c r="A905" s="25"/>
      <c r="B905" s="25"/>
      <c r="C905" s="25"/>
    </row>
    <row r="906" spans="1:3">
      <c r="A906" s="25"/>
      <c r="B906" s="25"/>
      <c r="C906" s="25"/>
    </row>
    <row r="907" spans="1:3">
      <c r="A907" s="25"/>
      <c r="B907" s="25"/>
      <c r="C907" s="25"/>
    </row>
    <row r="908" spans="1:3">
      <c r="A908" s="25"/>
      <c r="B908" s="25"/>
      <c r="C908" s="25"/>
    </row>
    <row r="909" spans="1:3">
      <c r="A909" s="25"/>
      <c r="B909" s="25"/>
      <c r="C909" s="25"/>
    </row>
    <row r="910" spans="1:3">
      <c r="A910" s="25"/>
      <c r="B910" s="25"/>
      <c r="C910" s="25"/>
    </row>
    <row r="911" spans="1:3">
      <c r="A911" s="25"/>
      <c r="B911" s="25"/>
      <c r="C911" s="25"/>
    </row>
    <row r="912" spans="1:3">
      <c r="A912" s="25"/>
      <c r="B912" s="25"/>
      <c r="C912" s="25"/>
    </row>
    <row r="913" spans="1:3">
      <c r="A913" s="25"/>
      <c r="B913" s="25"/>
      <c r="C913" s="25"/>
    </row>
    <row r="914" spans="1:3">
      <c r="A914" s="25"/>
      <c r="B914" s="25"/>
      <c r="C914" s="25"/>
    </row>
    <row r="915" spans="1:3">
      <c r="A915" s="25"/>
      <c r="B915" s="25"/>
      <c r="C915" s="25"/>
    </row>
    <row r="916" spans="1:3">
      <c r="A916" s="25"/>
      <c r="B916" s="25"/>
      <c r="C916" s="25"/>
    </row>
    <row r="917" spans="1:3">
      <c r="A917" s="25"/>
      <c r="B917" s="25"/>
      <c r="C917" s="25"/>
    </row>
    <row r="918" spans="1:3">
      <c r="A918" s="25"/>
      <c r="B918" s="25"/>
      <c r="C918" s="25"/>
    </row>
    <row r="919" spans="1:3">
      <c r="A919" s="25"/>
      <c r="B919" s="25"/>
      <c r="C919" s="25"/>
    </row>
    <row r="920" spans="1:3">
      <c r="A920" s="25"/>
      <c r="B920" s="25"/>
      <c r="C920" s="25"/>
    </row>
    <row r="921" spans="1:3">
      <c r="A921" s="25"/>
      <c r="B921" s="25"/>
      <c r="C921" s="25"/>
    </row>
    <row r="922" spans="1:3">
      <c r="A922" s="25"/>
      <c r="B922" s="25"/>
      <c r="C922" s="25"/>
    </row>
    <row r="923" spans="1:3">
      <c r="A923" s="25"/>
      <c r="B923" s="25"/>
      <c r="C923" s="25"/>
    </row>
    <row r="924" spans="1:3">
      <c r="A924" s="25"/>
      <c r="B924" s="25"/>
      <c r="C924" s="25"/>
    </row>
    <row r="925" spans="1:3">
      <c r="A925" s="25"/>
      <c r="B925" s="25"/>
      <c r="C925" s="25"/>
    </row>
    <row r="926" spans="1:3">
      <c r="A926" s="25"/>
      <c r="B926" s="25"/>
      <c r="C926" s="25"/>
    </row>
    <row r="927" spans="1:3">
      <c r="A927" s="25"/>
      <c r="B927" s="25"/>
      <c r="C927" s="25"/>
    </row>
    <row r="928" spans="1:3">
      <c r="A928" s="25"/>
      <c r="B928" s="25"/>
      <c r="C928" s="25"/>
    </row>
    <row r="929" spans="1:3">
      <c r="A929" s="25"/>
      <c r="B929" s="25"/>
      <c r="C929" s="25"/>
    </row>
    <row r="930" spans="1:3">
      <c r="A930" s="25"/>
      <c r="B930" s="25"/>
      <c r="C930" s="25"/>
    </row>
    <row r="931" spans="1:3">
      <c r="A931" s="25"/>
      <c r="B931" s="25"/>
      <c r="C931" s="25"/>
    </row>
    <row r="932" spans="1:3">
      <c r="A932" s="25"/>
      <c r="B932" s="25"/>
      <c r="C932" s="25"/>
    </row>
    <row r="933" spans="1:3">
      <c r="A933" s="25"/>
      <c r="B933" s="25"/>
      <c r="C933" s="25"/>
    </row>
    <row r="934" spans="1:3">
      <c r="A934" s="25"/>
      <c r="B934" s="25"/>
      <c r="C934" s="25"/>
    </row>
    <row r="935" spans="1:3">
      <c r="A935" s="25"/>
      <c r="B935" s="25"/>
      <c r="C935" s="25"/>
    </row>
    <row r="936" spans="1:3">
      <c r="A936" s="25"/>
      <c r="B936" s="25"/>
      <c r="C936" s="25"/>
    </row>
    <row r="937" spans="1:3">
      <c r="A937" s="25"/>
      <c r="B937" s="25"/>
      <c r="C937" s="25"/>
    </row>
    <row r="938" spans="1:3">
      <c r="A938" s="25"/>
      <c r="B938" s="25"/>
      <c r="C938" s="25"/>
    </row>
    <row r="939" spans="1:3">
      <c r="A939" s="25"/>
      <c r="B939" s="25"/>
      <c r="C939" s="25"/>
    </row>
    <row r="940" spans="1:3">
      <c r="A940" s="25"/>
      <c r="B940" s="25"/>
      <c r="C940" s="25"/>
    </row>
    <row r="941" spans="1:3">
      <c r="A941" s="25"/>
      <c r="B941" s="25"/>
      <c r="C941" s="25"/>
    </row>
    <row r="942" spans="1:3">
      <c r="A942" s="25"/>
      <c r="B942" s="25"/>
      <c r="C942" s="25"/>
    </row>
    <row r="943" spans="1:3">
      <c r="A943" s="25"/>
      <c r="B943" s="25"/>
      <c r="C943" s="25"/>
    </row>
    <row r="944" spans="1:3">
      <c r="A944" s="25"/>
      <c r="B944" s="25"/>
      <c r="C944" s="25"/>
    </row>
    <row r="945" spans="1:3">
      <c r="A945" s="25"/>
      <c r="B945" s="25"/>
      <c r="C945" s="25"/>
    </row>
    <row r="946" spans="1:3">
      <c r="A946" s="25"/>
      <c r="B946" s="25"/>
      <c r="C946" s="25"/>
    </row>
    <row r="947" spans="1:3">
      <c r="A947" s="25"/>
      <c r="B947" s="25"/>
      <c r="C947" s="25"/>
    </row>
    <row r="948" spans="1:3">
      <c r="A948" s="25"/>
      <c r="B948" s="25"/>
      <c r="C948" s="25"/>
    </row>
    <row r="949" spans="1:3">
      <c r="A949" s="25"/>
      <c r="B949" s="25"/>
      <c r="C949" s="25"/>
    </row>
    <row r="950" spans="1:3">
      <c r="A950" s="25"/>
      <c r="B950" s="25"/>
      <c r="C950" s="25"/>
    </row>
    <row r="951" spans="1:3">
      <c r="A951" s="25"/>
      <c r="B951" s="25"/>
      <c r="C951" s="25"/>
    </row>
    <row r="952" spans="1:3">
      <c r="A952" s="25"/>
      <c r="B952" s="25"/>
      <c r="C952" s="25"/>
    </row>
    <row r="953" spans="1:3">
      <c r="A953" s="25"/>
      <c r="B953" s="25"/>
      <c r="C953" s="25"/>
    </row>
    <row r="954" spans="1:3">
      <c r="A954" s="25"/>
      <c r="B954" s="25"/>
      <c r="C954" s="25"/>
    </row>
    <row r="955" spans="1:3">
      <c r="A955" s="25"/>
      <c r="B955" s="25"/>
      <c r="C955" s="25"/>
    </row>
    <row r="956" spans="1:3">
      <c r="A956" s="25"/>
      <c r="B956" s="25"/>
      <c r="C956" s="25"/>
    </row>
    <row r="957" spans="1:3">
      <c r="A957" s="25"/>
      <c r="B957" s="25"/>
      <c r="C957" s="25"/>
    </row>
    <row r="958" spans="1:3">
      <c r="A958" s="25"/>
      <c r="B958" s="25"/>
      <c r="C958" s="25"/>
    </row>
    <row r="959" spans="1:3">
      <c r="A959" s="25"/>
      <c r="B959" s="25"/>
      <c r="C959" s="25"/>
    </row>
    <row r="960" spans="1:3">
      <c r="A960" s="25"/>
      <c r="B960" s="25"/>
      <c r="C960" s="25"/>
    </row>
    <row r="961" spans="1:3">
      <c r="A961" s="25"/>
      <c r="B961" s="25"/>
      <c r="C961" s="25"/>
    </row>
    <row r="962" spans="1:3">
      <c r="A962" s="25"/>
      <c r="B962" s="25"/>
      <c r="C962" s="25"/>
    </row>
    <row r="963" spans="1:3">
      <c r="A963" s="25"/>
      <c r="B963" s="25"/>
      <c r="C963" s="25"/>
    </row>
    <row r="964" spans="1:3">
      <c r="A964" s="25"/>
      <c r="B964" s="25"/>
      <c r="C964" s="25"/>
    </row>
    <row r="965" spans="1:3">
      <c r="A965" s="25"/>
      <c r="B965" s="25"/>
      <c r="C965" s="25"/>
    </row>
    <row r="966" spans="1:3">
      <c r="A966" s="25"/>
      <c r="B966" s="25"/>
      <c r="C966" s="25"/>
    </row>
    <row r="967" spans="1:3">
      <c r="A967" s="25"/>
      <c r="B967" s="25"/>
      <c r="C967" s="25"/>
    </row>
    <row r="968" spans="1:3">
      <c r="A968" s="25"/>
      <c r="B968" s="25"/>
      <c r="C968" s="25"/>
    </row>
    <row r="969" spans="1:3">
      <c r="A969" s="25"/>
      <c r="B969" s="25"/>
      <c r="C969" s="25"/>
    </row>
    <row r="970" spans="1:3">
      <c r="A970" s="25"/>
      <c r="B970" s="25"/>
      <c r="C970" s="25"/>
    </row>
    <row r="971" spans="1:3">
      <c r="A971" s="25"/>
      <c r="B971" s="25"/>
      <c r="C971" s="25"/>
    </row>
    <row r="972" spans="1:3">
      <c r="A972" s="25"/>
      <c r="B972" s="25"/>
      <c r="C972" s="25"/>
    </row>
    <row r="973" spans="1:3">
      <c r="A973" s="25"/>
      <c r="B973" s="25"/>
      <c r="C973" s="25"/>
    </row>
    <row r="974" spans="1:3">
      <c r="A974" s="25"/>
      <c r="B974" s="25"/>
      <c r="C974" s="25"/>
    </row>
    <row r="975" spans="1:3">
      <c r="A975" s="25"/>
      <c r="B975" s="25"/>
      <c r="C975" s="25"/>
    </row>
    <row r="976" spans="1:3">
      <c r="A976" s="25"/>
      <c r="B976" s="25"/>
      <c r="C976" s="25"/>
    </row>
    <row r="977" spans="1:3">
      <c r="A977" s="25"/>
      <c r="B977" s="25"/>
      <c r="C977" s="25"/>
    </row>
    <row r="978" spans="1:3">
      <c r="A978" s="25"/>
      <c r="B978" s="25"/>
      <c r="C978" s="25"/>
    </row>
    <row r="979" spans="1:3">
      <c r="A979" s="25"/>
      <c r="B979" s="25"/>
      <c r="C979" s="25"/>
    </row>
    <row r="980" spans="1:3">
      <c r="A980" s="25"/>
      <c r="B980" s="25"/>
      <c r="C980" s="25"/>
    </row>
    <row r="981" spans="1:3">
      <c r="A981" s="25"/>
      <c r="B981" s="25"/>
      <c r="C981" s="25"/>
    </row>
    <row r="982" spans="1:3">
      <c r="A982" s="25"/>
      <c r="B982" s="25"/>
      <c r="C982" s="25"/>
    </row>
    <row r="983" spans="1:3">
      <c r="A983" s="25"/>
      <c r="B983" s="25"/>
      <c r="C983" s="25"/>
    </row>
    <row r="984" spans="1:3">
      <c r="A984" s="25"/>
      <c r="B984" s="25"/>
      <c r="C984" s="25"/>
    </row>
    <row r="985" spans="1:3">
      <c r="A985" s="25"/>
      <c r="B985" s="25"/>
      <c r="C985" s="25"/>
    </row>
    <row r="986" spans="1:3">
      <c r="A986" s="25"/>
      <c r="B986" s="25"/>
      <c r="C986" s="25"/>
    </row>
    <row r="987" spans="1:3">
      <c r="A987" s="25"/>
      <c r="B987" s="25"/>
      <c r="C987" s="25"/>
    </row>
    <row r="988" spans="1:3">
      <c r="A988" s="25"/>
      <c r="B988" s="25"/>
      <c r="C988" s="25"/>
    </row>
    <row r="989" spans="1:3">
      <c r="A989" s="25"/>
      <c r="B989" s="25"/>
      <c r="C989" s="25"/>
    </row>
    <row r="990" spans="1:3">
      <c r="A990" s="25"/>
      <c r="B990" s="25"/>
      <c r="C990" s="25"/>
    </row>
    <row r="991" spans="1:3">
      <c r="A991" s="25"/>
      <c r="B991" s="25"/>
      <c r="C991" s="25"/>
    </row>
    <row r="992" spans="1:3">
      <c r="A992" s="25"/>
      <c r="B992" s="25"/>
      <c r="C992" s="25"/>
    </row>
    <row r="993" spans="1:3">
      <c r="A993" s="25"/>
      <c r="B993" s="25"/>
      <c r="C993" s="25"/>
    </row>
    <row r="994" spans="1:3">
      <c r="A994" s="25"/>
      <c r="B994" s="25"/>
      <c r="C994" s="25"/>
    </row>
    <row r="995" spans="1:3">
      <c r="A995" s="25"/>
      <c r="B995" s="25"/>
      <c r="C995" s="25"/>
    </row>
    <row r="996" spans="1:3">
      <c r="A996" s="25"/>
      <c r="B996" s="25"/>
      <c r="C996" s="25"/>
    </row>
    <row r="997" spans="1:3">
      <c r="A997" s="25"/>
      <c r="B997" s="25"/>
      <c r="C997" s="25"/>
    </row>
    <row r="998" spans="1:3">
      <c r="A998" s="25"/>
      <c r="B998" s="25"/>
      <c r="C998" s="25"/>
    </row>
  </sheetData>
  <sheetProtection algorithmName="SHA-512" hashValue="JEi+m4fI+oInSeboiDnWHtrLhlJq4kD+bU9mqZOGWeCG8Dnz5EP+iJjm1d8elv9EVY8Kyn9cQKBDIGuKA5qVcA==" saltValue="S+/GPZ3K0VrMLkDHXGX1N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000"/>
  <sheetViews>
    <sheetView workbookViewId="0"/>
  </sheetViews>
  <sheetFormatPr defaultColWidth="17.28515625" defaultRowHeight="15" customHeight="1"/>
  <cols>
    <col min="1" max="1" width="26.28515625" customWidth="1"/>
    <col min="2" max="2" width="11.85546875" customWidth="1"/>
    <col min="3" max="3" width="7.28515625" customWidth="1"/>
    <col min="4" max="4" width="20.7109375" customWidth="1"/>
    <col min="5" max="5" width="15.28515625" customWidth="1"/>
    <col min="6" max="6" width="14.42578125" customWidth="1"/>
    <col min="7" max="7" width="3" customWidth="1"/>
    <col min="8" max="8" width="21.28515625" customWidth="1"/>
  </cols>
  <sheetData>
    <row r="1" spans="1:10">
      <c r="A1" s="2" t="s">
        <v>2</v>
      </c>
      <c r="B1" s="3"/>
      <c r="C1" s="3"/>
      <c r="D1" s="5"/>
      <c r="E1" s="8"/>
      <c r="F1" s="8"/>
      <c r="G1" s="10"/>
      <c r="H1" s="5"/>
      <c r="I1" s="8"/>
      <c r="J1" s="11"/>
    </row>
    <row r="2" spans="1:10">
      <c r="A2" s="13" t="s">
        <v>6</v>
      </c>
      <c r="B2" s="3"/>
      <c r="C2" s="14"/>
      <c r="D2" s="15"/>
      <c r="E2" s="14"/>
      <c r="F2" s="14"/>
      <c r="G2" s="16"/>
      <c r="H2" s="15"/>
      <c r="I2" s="14"/>
      <c r="J2" s="18"/>
    </row>
    <row r="3" spans="1:10">
      <c r="A3" s="13" t="s">
        <v>7</v>
      </c>
      <c r="B3" s="3"/>
      <c r="C3" s="14"/>
      <c r="D3" s="15"/>
      <c r="E3" s="14"/>
      <c r="F3" s="14"/>
      <c r="G3" s="19"/>
      <c r="H3" s="20"/>
      <c r="I3" s="14"/>
      <c r="J3" s="18"/>
    </row>
    <row r="4" spans="1:10">
      <c r="A4" s="13" t="s">
        <v>8</v>
      </c>
      <c r="B4" s="3"/>
      <c r="C4" s="14"/>
      <c r="D4" s="15"/>
      <c r="E4" s="14"/>
      <c r="F4" s="14"/>
      <c r="G4" s="16"/>
      <c r="H4" s="15"/>
      <c r="I4" s="14"/>
      <c r="J4" s="18"/>
    </row>
    <row r="5" spans="1:10">
      <c r="A5" s="22" t="s">
        <v>9</v>
      </c>
      <c r="B5" s="3"/>
      <c r="C5" s="14"/>
      <c r="D5" s="15"/>
      <c r="E5" s="14"/>
      <c r="F5" s="14"/>
      <c r="G5" s="16"/>
      <c r="H5" s="15"/>
      <c r="I5" s="14"/>
      <c r="J5" s="18"/>
    </row>
    <row r="6" spans="1:10">
      <c r="A6" s="13" t="s">
        <v>10</v>
      </c>
      <c r="B6" s="3"/>
      <c r="C6" s="14"/>
      <c r="D6" s="15"/>
      <c r="E6" s="14"/>
      <c r="F6" s="14"/>
      <c r="G6" s="16"/>
      <c r="H6" s="15"/>
      <c r="I6" s="14"/>
      <c r="J6" s="18"/>
    </row>
    <row r="7" spans="1:10">
      <c r="A7" s="13" t="s">
        <v>11</v>
      </c>
      <c r="B7" s="3"/>
      <c r="C7" s="14"/>
      <c r="D7" s="15"/>
      <c r="E7" s="14"/>
      <c r="F7" s="14"/>
      <c r="G7" s="16"/>
      <c r="H7" s="15"/>
      <c r="I7" s="14"/>
      <c r="J7" s="18"/>
    </row>
    <row r="8" spans="1:10">
      <c r="A8" s="13" t="s">
        <v>12</v>
      </c>
      <c r="B8" s="3"/>
      <c r="C8" s="14"/>
      <c r="D8" s="15"/>
      <c r="E8" s="14"/>
      <c r="F8" s="14"/>
      <c r="G8" s="16"/>
      <c r="H8" s="15"/>
      <c r="I8" s="14"/>
      <c r="J8" s="18"/>
    </row>
    <row r="9" spans="1:10">
      <c r="A9" s="13" t="s">
        <v>13</v>
      </c>
      <c r="B9" s="3"/>
      <c r="C9" s="14"/>
      <c r="D9" s="15"/>
      <c r="E9" s="14"/>
      <c r="F9" s="14"/>
      <c r="G9" s="16"/>
      <c r="H9" s="15"/>
      <c r="I9" s="14"/>
      <c r="J9" s="18"/>
    </row>
    <row r="10" spans="1:10">
      <c r="A10" s="13" t="s">
        <v>14</v>
      </c>
      <c r="B10" s="3"/>
      <c r="C10" s="14"/>
      <c r="D10" s="15"/>
      <c r="E10" s="14"/>
      <c r="F10" s="14"/>
      <c r="G10" s="16"/>
      <c r="H10" s="15"/>
      <c r="I10" s="14"/>
      <c r="J10" s="18"/>
    </row>
    <row r="11" spans="1:10">
      <c r="A11" s="13" t="s">
        <v>15</v>
      </c>
      <c r="B11" s="3"/>
      <c r="C11" s="14"/>
      <c r="D11" s="15"/>
      <c r="E11" s="14"/>
      <c r="F11" s="14"/>
      <c r="G11" s="16"/>
      <c r="H11" s="15"/>
      <c r="I11" s="14"/>
      <c r="J11" s="18"/>
    </row>
    <row r="12" spans="1:10">
      <c r="A12" s="13" t="s">
        <v>16</v>
      </c>
      <c r="B12" s="3"/>
      <c r="C12" s="14"/>
      <c r="D12" s="15"/>
      <c r="E12" s="14"/>
      <c r="F12" s="14"/>
      <c r="G12" s="16"/>
      <c r="H12" s="15"/>
      <c r="I12" s="14"/>
      <c r="J12" s="18"/>
    </row>
    <row r="13" spans="1:10">
      <c r="A13" s="13" t="s">
        <v>18</v>
      </c>
      <c r="B13" s="3"/>
      <c r="C13" s="14"/>
      <c r="D13" s="15"/>
      <c r="E13" s="14"/>
      <c r="F13" s="14"/>
      <c r="G13" s="16"/>
      <c r="H13" s="15"/>
      <c r="I13" s="14"/>
      <c r="J13" s="18"/>
    </row>
    <row r="14" spans="1:10">
      <c r="A14" s="13" t="s">
        <v>19</v>
      </c>
      <c r="B14" s="3"/>
      <c r="C14" s="14"/>
      <c r="D14" s="15"/>
      <c r="E14" s="14"/>
      <c r="F14" s="14"/>
      <c r="G14" s="27"/>
      <c r="H14" s="28"/>
      <c r="I14" s="14"/>
      <c r="J14" s="18"/>
    </row>
    <row r="15" spans="1:10">
      <c r="A15" s="13" t="s">
        <v>21</v>
      </c>
      <c r="B15" s="3"/>
      <c r="C15" s="14"/>
      <c r="D15" s="15"/>
      <c r="E15" s="14"/>
      <c r="F15" s="14"/>
      <c r="G15" s="16"/>
      <c r="H15" s="15"/>
      <c r="I15" s="14"/>
      <c r="J15" s="18"/>
    </row>
    <row r="16" spans="1:10">
      <c r="A16" s="13" t="s">
        <v>22</v>
      </c>
      <c r="B16" s="3"/>
      <c r="C16" s="14"/>
      <c r="D16" s="15"/>
      <c r="E16" s="14"/>
      <c r="F16" s="14"/>
      <c r="G16" s="16"/>
      <c r="H16" s="15"/>
      <c r="I16" s="14"/>
      <c r="J16" s="18"/>
    </row>
    <row r="17" spans="1:10">
      <c r="A17" s="13" t="s">
        <v>23</v>
      </c>
      <c r="B17" s="29" t="s">
        <v>0</v>
      </c>
      <c r="C17" s="14"/>
      <c r="D17" s="15"/>
      <c r="E17" s="14"/>
      <c r="F17" s="14"/>
      <c r="G17" s="16"/>
      <c r="H17" s="15"/>
      <c r="I17" s="14"/>
      <c r="J17" s="18"/>
    </row>
    <row r="18" spans="1:10">
      <c r="A18" s="13" t="s">
        <v>25</v>
      </c>
      <c r="B18" s="3"/>
      <c r="C18" s="14"/>
      <c r="D18" s="15"/>
      <c r="E18" s="14"/>
      <c r="F18" s="14"/>
      <c r="G18" s="31"/>
      <c r="H18" s="29"/>
      <c r="I18" s="14"/>
      <c r="J18" s="18"/>
    </row>
    <row r="19" spans="1:10">
      <c r="A19" s="13" t="s">
        <v>26</v>
      </c>
      <c r="B19" s="3"/>
      <c r="C19" s="14"/>
      <c r="D19" s="20"/>
      <c r="E19" s="14"/>
      <c r="F19" s="14"/>
      <c r="G19" s="33"/>
      <c r="H19" s="3"/>
      <c r="I19" s="3"/>
      <c r="J19" s="34"/>
    </row>
    <row r="20" spans="1:10">
      <c r="A20" s="13" t="s">
        <v>29</v>
      </c>
      <c r="B20" s="3"/>
      <c r="C20" s="3"/>
      <c r="D20" s="3"/>
      <c r="E20" s="3"/>
      <c r="F20" s="3"/>
      <c r="G20" s="33"/>
      <c r="H20" s="3"/>
      <c r="I20" s="3"/>
      <c r="J20" s="34"/>
    </row>
    <row r="21" spans="1:10">
      <c r="A21" s="13" t="s">
        <v>30</v>
      </c>
      <c r="B21" s="3"/>
      <c r="C21" s="3"/>
      <c r="D21" s="3"/>
      <c r="E21" s="3"/>
      <c r="F21" s="3"/>
      <c r="G21" s="33"/>
      <c r="H21" s="3"/>
      <c r="I21" s="3"/>
      <c r="J21" s="34"/>
    </row>
    <row r="22" spans="1:10">
      <c r="A22" s="13" t="s">
        <v>32</v>
      </c>
      <c r="B22" s="3"/>
      <c r="C22" s="3"/>
      <c r="D22" s="29"/>
      <c r="E22" s="3"/>
      <c r="F22" s="3"/>
      <c r="G22" s="31"/>
      <c r="H22" s="29"/>
      <c r="I22" s="3"/>
      <c r="J22" s="34"/>
    </row>
    <row r="23" spans="1:10">
      <c r="A23" s="13" t="s">
        <v>33</v>
      </c>
      <c r="B23" s="3"/>
      <c r="C23" s="3"/>
      <c r="D23" s="29"/>
      <c r="E23" s="3"/>
      <c r="F23" s="3"/>
      <c r="G23" s="31"/>
      <c r="H23" s="29"/>
      <c r="I23" s="3"/>
      <c r="J23" s="34"/>
    </row>
    <row r="24" spans="1:10">
      <c r="A24" s="13" t="s">
        <v>34</v>
      </c>
      <c r="B24" s="3"/>
      <c r="C24" s="3"/>
      <c r="D24" s="29"/>
      <c r="E24" s="3"/>
      <c r="F24" s="3"/>
      <c r="G24" s="31"/>
      <c r="H24" s="29"/>
      <c r="I24" s="3"/>
      <c r="J24" s="34"/>
    </row>
    <row r="25" spans="1:10">
      <c r="A25" s="13" t="s">
        <v>34</v>
      </c>
      <c r="B25" s="3"/>
      <c r="C25" s="3"/>
      <c r="D25" s="3"/>
      <c r="E25" s="3"/>
      <c r="F25" s="3"/>
      <c r="G25" s="33"/>
      <c r="H25" s="3"/>
      <c r="I25" s="3"/>
      <c r="J25" s="34"/>
    </row>
    <row r="26" spans="1:10">
      <c r="A26" s="35"/>
      <c r="B26" s="3"/>
      <c r="C26" s="3"/>
      <c r="D26" s="3"/>
      <c r="E26" s="3"/>
      <c r="F26" s="3"/>
      <c r="G26" s="33"/>
      <c r="H26" s="3"/>
      <c r="I26" s="3"/>
      <c r="J26" s="34"/>
    </row>
    <row r="27" spans="1:10">
      <c r="A27" s="35"/>
      <c r="B27" s="3"/>
      <c r="C27" s="3"/>
      <c r="D27" s="36"/>
      <c r="E27" s="38"/>
      <c r="F27" s="3"/>
      <c r="G27" s="33"/>
      <c r="H27" s="3"/>
      <c r="I27" s="3"/>
      <c r="J27" s="34"/>
    </row>
    <row r="28" spans="1:10">
      <c r="A28" s="35"/>
      <c r="B28" s="3"/>
      <c r="C28" s="3"/>
      <c r="D28" s="39"/>
      <c r="E28" s="38"/>
      <c r="F28" s="3"/>
      <c r="G28" s="33"/>
      <c r="H28" s="3"/>
      <c r="I28" s="3"/>
      <c r="J28" s="34"/>
    </row>
    <row r="29" spans="1:10">
      <c r="A29" s="13"/>
      <c r="B29" s="3"/>
      <c r="C29" s="3"/>
      <c r="D29" s="39"/>
      <c r="E29" s="38"/>
      <c r="F29" s="3"/>
      <c r="G29" s="33"/>
      <c r="H29" s="3"/>
      <c r="I29" s="3"/>
      <c r="J29" s="34"/>
    </row>
    <row r="30" spans="1:10">
      <c r="A30" s="35"/>
      <c r="B30" s="3"/>
      <c r="C30" s="3"/>
      <c r="D30" s="3"/>
      <c r="E30" s="3"/>
      <c r="F30" s="3"/>
      <c r="G30" s="33"/>
      <c r="H30" s="3"/>
      <c r="I30" s="3"/>
      <c r="J30" s="34"/>
    </row>
    <row r="31" spans="1:10">
      <c r="A31" s="35"/>
      <c r="B31" s="3"/>
      <c r="C31" s="3"/>
      <c r="D31" s="3"/>
      <c r="E31" s="3"/>
      <c r="F31" s="3"/>
      <c r="G31" s="33"/>
      <c r="H31" s="3"/>
      <c r="I31" s="3"/>
      <c r="J31" s="34"/>
    </row>
    <row r="32" spans="1:10">
      <c r="A32" s="35"/>
      <c r="B32" s="3"/>
      <c r="C32" s="3"/>
      <c r="D32" s="3"/>
      <c r="E32" s="3"/>
      <c r="F32" s="3"/>
      <c r="G32" s="33"/>
      <c r="H32" s="3"/>
      <c r="I32" s="3"/>
      <c r="J32" s="34"/>
    </row>
    <row r="33" spans="1:10">
      <c r="A33" s="41"/>
      <c r="B33" s="3"/>
      <c r="C33" s="3"/>
      <c r="D33" s="3"/>
      <c r="E33" s="3"/>
      <c r="F33" s="3"/>
      <c r="G33" s="33"/>
      <c r="H33" s="3"/>
      <c r="I33" s="3"/>
      <c r="J33" s="34"/>
    </row>
    <row r="34" spans="1:10">
      <c r="A34" s="35"/>
      <c r="B34" s="3"/>
      <c r="C34" s="3"/>
      <c r="D34" s="3"/>
      <c r="E34" s="3"/>
      <c r="F34" s="3"/>
      <c r="G34" s="33"/>
      <c r="H34" s="3"/>
      <c r="I34" s="3"/>
      <c r="J34" s="34"/>
    </row>
    <row r="35" spans="1:10">
      <c r="A35" s="35"/>
      <c r="B35" s="3"/>
      <c r="C35" s="3"/>
      <c r="D35" s="3"/>
      <c r="E35" s="3"/>
      <c r="F35" s="3"/>
      <c r="G35" s="33"/>
      <c r="H35" s="3"/>
      <c r="I35" s="3"/>
      <c r="J35" s="34"/>
    </row>
    <row r="36" spans="1:10">
      <c r="A36" s="3"/>
      <c r="B36" s="3"/>
      <c r="C36" s="3"/>
      <c r="D36" s="3"/>
      <c r="E36" s="3"/>
      <c r="F36" s="3"/>
      <c r="G36" s="33"/>
      <c r="H36" s="3"/>
      <c r="J36" s="34"/>
    </row>
    <row r="37" spans="1:10">
      <c r="A37" s="3"/>
      <c r="B37" s="3"/>
      <c r="C37" s="3"/>
      <c r="D37" s="3"/>
      <c r="E37" s="3"/>
      <c r="F37" s="3"/>
      <c r="G37" s="33"/>
      <c r="H37" s="3"/>
      <c r="J37" s="34"/>
    </row>
    <row r="38" spans="1:10">
      <c r="A38" s="3"/>
      <c r="B38" s="3"/>
      <c r="C38" s="3"/>
      <c r="D38" s="3"/>
      <c r="E38" s="3"/>
      <c r="F38" s="3"/>
      <c r="G38" s="33"/>
      <c r="H38" s="3"/>
      <c r="J38" s="34"/>
    </row>
    <row r="39" spans="1:10">
      <c r="A39" s="3"/>
      <c r="B39" s="3"/>
      <c r="C39" s="3"/>
      <c r="D39" s="3"/>
      <c r="E39" s="3"/>
      <c r="F39" s="3"/>
      <c r="G39" s="33"/>
      <c r="H39" s="3"/>
      <c r="J39" s="34"/>
    </row>
    <row r="40" spans="1:10">
      <c r="G40" s="45"/>
      <c r="J40" s="34"/>
    </row>
    <row r="41" spans="1:10">
      <c r="G41" s="45"/>
      <c r="J41" s="34"/>
    </row>
    <row r="42" spans="1:10">
      <c r="G42" s="45"/>
      <c r="J42" s="34"/>
    </row>
    <row r="43" spans="1:10">
      <c r="G43" s="45"/>
      <c r="J43" s="34"/>
    </row>
    <row r="44" spans="1:10">
      <c r="G44" s="45"/>
      <c r="J44" s="34"/>
    </row>
    <row r="45" spans="1:10">
      <c r="G45" s="45"/>
      <c r="J45" s="34"/>
    </row>
    <row r="46" spans="1:10">
      <c r="G46" s="45"/>
      <c r="J46" s="34"/>
    </row>
    <row r="47" spans="1:10">
      <c r="G47" s="45"/>
      <c r="J47" s="34"/>
    </row>
    <row r="48" spans="1:10">
      <c r="G48" s="45"/>
      <c r="J48" s="34"/>
    </row>
    <row r="49" spans="7:10">
      <c r="G49" s="45"/>
      <c r="J49" s="34"/>
    </row>
    <row r="50" spans="7:10">
      <c r="G50" s="45"/>
      <c r="J50" s="34"/>
    </row>
    <row r="51" spans="7:10">
      <c r="G51" s="45"/>
      <c r="J51" s="34"/>
    </row>
    <row r="52" spans="7:10">
      <c r="G52" s="45"/>
      <c r="J52" s="34"/>
    </row>
    <row r="53" spans="7:10">
      <c r="G53" s="45"/>
      <c r="J53" s="34"/>
    </row>
    <row r="54" spans="7:10">
      <c r="G54" s="45"/>
      <c r="J54" s="34"/>
    </row>
    <row r="55" spans="7:10">
      <c r="G55" s="45"/>
      <c r="J55" s="34"/>
    </row>
    <row r="56" spans="7:10">
      <c r="G56" s="45"/>
      <c r="J56" s="34"/>
    </row>
    <row r="57" spans="7:10">
      <c r="G57" s="45"/>
      <c r="J57" s="34"/>
    </row>
    <row r="58" spans="7:10">
      <c r="G58" s="45"/>
      <c r="J58" s="34"/>
    </row>
    <row r="59" spans="7:10">
      <c r="G59" s="45"/>
      <c r="J59" s="34"/>
    </row>
    <row r="60" spans="7:10">
      <c r="G60" s="45"/>
      <c r="J60" s="34"/>
    </row>
    <row r="61" spans="7:10">
      <c r="G61" s="45"/>
      <c r="J61" s="34"/>
    </row>
    <row r="62" spans="7:10">
      <c r="G62" s="45"/>
      <c r="J62" s="34"/>
    </row>
    <row r="63" spans="7:10">
      <c r="G63" s="45"/>
      <c r="J63" s="34"/>
    </row>
    <row r="64" spans="7:10">
      <c r="G64" s="45"/>
      <c r="J64" s="34"/>
    </row>
    <row r="65" spans="7:10">
      <c r="G65" s="45"/>
      <c r="J65" s="34"/>
    </row>
    <row r="66" spans="7:10">
      <c r="G66" s="45"/>
      <c r="J66" s="34"/>
    </row>
    <row r="67" spans="7:10">
      <c r="G67" s="45"/>
      <c r="J67" s="34"/>
    </row>
    <row r="68" spans="7:10">
      <c r="G68" s="45"/>
      <c r="J68" s="34"/>
    </row>
    <row r="69" spans="7:10">
      <c r="G69" s="45"/>
      <c r="J69" s="34"/>
    </row>
    <row r="70" spans="7:10">
      <c r="G70" s="45"/>
      <c r="J70" s="34"/>
    </row>
    <row r="71" spans="7:10">
      <c r="G71" s="45"/>
      <c r="J71" s="34"/>
    </row>
    <row r="72" spans="7:10">
      <c r="G72" s="45"/>
      <c r="J72" s="34"/>
    </row>
    <row r="73" spans="7:10">
      <c r="G73" s="45"/>
      <c r="J73" s="34"/>
    </row>
    <row r="74" spans="7:10">
      <c r="G74" s="45"/>
      <c r="J74" s="34"/>
    </row>
    <row r="75" spans="7:10">
      <c r="G75" s="45"/>
      <c r="J75" s="34"/>
    </row>
    <row r="76" spans="7:10">
      <c r="G76" s="45"/>
      <c r="J76" s="34"/>
    </row>
    <row r="77" spans="7:10">
      <c r="G77" s="45"/>
      <c r="J77" s="34"/>
    </row>
    <row r="78" spans="7:10">
      <c r="G78" s="45"/>
      <c r="J78" s="34"/>
    </row>
    <row r="79" spans="7:10">
      <c r="G79" s="45"/>
      <c r="J79" s="34"/>
    </row>
    <row r="80" spans="7:10">
      <c r="G80" s="45"/>
      <c r="J80" s="34"/>
    </row>
    <row r="81" spans="7:10">
      <c r="G81" s="45"/>
      <c r="J81" s="34"/>
    </row>
    <row r="82" spans="7:10">
      <c r="G82" s="45"/>
      <c r="J82" s="34"/>
    </row>
    <row r="83" spans="7:10">
      <c r="G83" s="45"/>
      <c r="J83" s="34"/>
    </row>
    <row r="84" spans="7:10">
      <c r="G84" s="45"/>
      <c r="J84" s="34"/>
    </row>
    <row r="85" spans="7:10">
      <c r="G85" s="45"/>
      <c r="J85" s="34"/>
    </row>
    <row r="86" spans="7:10">
      <c r="G86" s="45"/>
      <c r="J86" s="34"/>
    </row>
    <row r="87" spans="7:10">
      <c r="G87" s="45"/>
      <c r="J87" s="34"/>
    </row>
    <row r="88" spans="7:10">
      <c r="G88" s="45"/>
      <c r="J88" s="34"/>
    </row>
    <row r="89" spans="7:10">
      <c r="G89" s="45"/>
      <c r="J89" s="34"/>
    </row>
    <row r="90" spans="7:10">
      <c r="G90" s="45"/>
      <c r="J90" s="34"/>
    </row>
    <row r="91" spans="7:10">
      <c r="G91" s="45"/>
      <c r="J91" s="34"/>
    </row>
    <row r="92" spans="7:10">
      <c r="G92" s="45"/>
      <c r="J92" s="34"/>
    </row>
    <row r="93" spans="7:10">
      <c r="G93" s="45"/>
      <c r="J93" s="34"/>
    </row>
    <row r="94" spans="7:10">
      <c r="G94" s="45"/>
      <c r="J94" s="34"/>
    </row>
    <row r="95" spans="7:10">
      <c r="G95" s="45"/>
      <c r="J95" s="34"/>
    </row>
    <row r="96" spans="7:10">
      <c r="G96" s="45"/>
      <c r="J96" s="34"/>
    </row>
    <row r="97" spans="7:10">
      <c r="G97" s="45"/>
      <c r="J97" s="34"/>
    </row>
    <row r="98" spans="7:10">
      <c r="G98" s="45"/>
      <c r="J98" s="34"/>
    </row>
    <row r="99" spans="7:10">
      <c r="G99" s="45"/>
      <c r="J99" s="34"/>
    </row>
    <row r="100" spans="7:10">
      <c r="G100" s="45"/>
      <c r="J100" s="34"/>
    </row>
    <row r="101" spans="7:10">
      <c r="G101" s="45"/>
      <c r="J101" s="34"/>
    </row>
    <row r="102" spans="7:10">
      <c r="G102" s="45"/>
      <c r="J102" s="34"/>
    </row>
    <row r="103" spans="7:10">
      <c r="G103" s="45"/>
      <c r="J103" s="34"/>
    </row>
    <row r="104" spans="7:10">
      <c r="G104" s="45"/>
      <c r="J104" s="34"/>
    </row>
    <row r="105" spans="7:10">
      <c r="G105" s="45"/>
      <c r="J105" s="34"/>
    </row>
    <row r="106" spans="7:10">
      <c r="G106" s="45"/>
      <c r="J106" s="34"/>
    </row>
    <row r="107" spans="7:10">
      <c r="G107" s="45"/>
      <c r="J107" s="34"/>
    </row>
    <row r="108" spans="7:10">
      <c r="G108" s="45"/>
      <c r="J108" s="34"/>
    </row>
    <row r="109" spans="7:10">
      <c r="G109" s="45"/>
      <c r="J109" s="34"/>
    </row>
    <row r="110" spans="7:10">
      <c r="G110" s="45"/>
      <c r="J110" s="34"/>
    </row>
    <row r="111" spans="7:10">
      <c r="G111" s="45"/>
      <c r="J111" s="34"/>
    </row>
    <row r="112" spans="7:10">
      <c r="G112" s="45"/>
      <c r="J112" s="34"/>
    </row>
    <row r="113" spans="7:10">
      <c r="G113" s="45"/>
      <c r="J113" s="34"/>
    </row>
    <row r="114" spans="7:10">
      <c r="G114" s="45"/>
      <c r="J114" s="34"/>
    </row>
    <row r="115" spans="7:10">
      <c r="G115" s="45"/>
      <c r="J115" s="34"/>
    </row>
    <row r="116" spans="7:10">
      <c r="G116" s="45"/>
      <c r="J116" s="34"/>
    </row>
    <row r="117" spans="7:10">
      <c r="G117" s="45"/>
      <c r="J117" s="34"/>
    </row>
    <row r="118" spans="7:10">
      <c r="G118" s="45"/>
      <c r="J118" s="34"/>
    </row>
    <row r="119" spans="7:10">
      <c r="G119" s="45"/>
      <c r="J119" s="34"/>
    </row>
    <row r="120" spans="7:10">
      <c r="G120" s="45"/>
      <c r="J120" s="34"/>
    </row>
    <row r="121" spans="7:10">
      <c r="G121" s="45"/>
      <c r="J121" s="34"/>
    </row>
    <row r="122" spans="7:10">
      <c r="G122" s="45"/>
      <c r="J122" s="34"/>
    </row>
    <row r="123" spans="7:10">
      <c r="G123" s="45"/>
      <c r="J123" s="34"/>
    </row>
    <row r="124" spans="7:10">
      <c r="G124" s="45"/>
      <c r="J124" s="34"/>
    </row>
    <row r="125" spans="7:10">
      <c r="G125" s="45"/>
      <c r="J125" s="34"/>
    </row>
    <row r="126" spans="7:10">
      <c r="G126" s="45"/>
      <c r="J126" s="34"/>
    </row>
    <row r="127" spans="7:10">
      <c r="G127" s="45"/>
      <c r="J127" s="34"/>
    </row>
    <row r="128" spans="7:10">
      <c r="G128" s="45"/>
      <c r="J128" s="34"/>
    </row>
    <row r="129" spans="7:10">
      <c r="G129" s="45"/>
      <c r="J129" s="34"/>
    </row>
    <row r="130" spans="7:10">
      <c r="G130" s="45"/>
      <c r="J130" s="34"/>
    </row>
    <row r="131" spans="7:10">
      <c r="G131" s="45"/>
      <c r="J131" s="34"/>
    </row>
    <row r="132" spans="7:10">
      <c r="G132" s="45"/>
      <c r="J132" s="34"/>
    </row>
    <row r="133" spans="7:10">
      <c r="G133" s="45"/>
      <c r="J133" s="34"/>
    </row>
    <row r="134" spans="7:10">
      <c r="G134" s="45"/>
      <c r="J134" s="34"/>
    </row>
    <row r="135" spans="7:10">
      <c r="G135" s="45"/>
      <c r="J135" s="34"/>
    </row>
    <row r="136" spans="7:10">
      <c r="G136" s="45"/>
      <c r="J136" s="34"/>
    </row>
    <row r="137" spans="7:10">
      <c r="G137" s="45"/>
      <c r="J137" s="34"/>
    </row>
    <row r="138" spans="7:10">
      <c r="G138" s="45"/>
      <c r="J138" s="34"/>
    </row>
    <row r="139" spans="7:10">
      <c r="G139" s="45"/>
      <c r="J139" s="34"/>
    </row>
    <row r="140" spans="7:10">
      <c r="G140" s="45"/>
      <c r="J140" s="34"/>
    </row>
    <row r="141" spans="7:10">
      <c r="G141" s="45"/>
      <c r="J141" s="34"/>
    </row>
    <row r="142" spans="7:10">
      <c r="G142" s="45"/>
      <c r="J142" s="34"/>
    </row>
    <row r="143" spans="7:10">
      <c r="G143" s="45"/>
      <c r="J143" s="34"/>
    </row>
    <row r="144" spans="7:10">
      <c r="G144" s="45"/>
      <c r="J144" s="34"/>
    </row>
    <row r="145" spans="7:10">
      <c r="G145" s="45"/>
      <c r="J145" s="34"/>
    </row>
    <row r="146" spans="7:10">
      <c r="G146" s="45"/>
      <c r="J146" s="34"/>
    </row>
    <row r="147" spans="7:10">
      <c r="G147" s="45"/>
      <c r="J147" s="34"/>
    </row>
    <row r="148" spans="7:10">
      <c r="G148" s="45"/>
      <c r="J148" s="34"/>
    </row>
    <row r="149" spans="7:10">
      <c r="G149" s="45"/>
      <c r="J149" s="34"/>
    </row>
    <row r="150" spans="7:10">
      <c r="G150" s="45"/>
      <c r="J150" s="34"/>
    </row>
    <row r="151" spans="7:10">
      <c r="G151" s="45"/>
      <c r="J151" s="34"/>
    </row>
    <row r="152" spans="7:10">
      <c r="G152" s="45"/>
      <c r="J152" s="34"/>
    </row>
    <row r="153" spans="7:10">
      <c r="G153" s="45"/>
      <c r="J153" s="34"/>
    </row>
    <row r="154" spans="7:10">
      <c r="G154" s="45"/>
      <c r="J154" s="34"/>
    </row>
    <row r="155" spans="7:10">
      <c r="G155" s="45"/>
      <c r="J155" s="34"/>
    </row>
    <row r="156" spans="7:10">
      <c r="G156" s="45"/>
      <c r="J156" s="34"/>
    </row>
    <row r="157" spans="7:10">
      <c r="G157" s="45"/>
      <c r="J157" s="34"/>
    </row>
    <row r="158" spans="7:10">
      <c r="G158" s="45"/>
      <c r="J158" s="34"/>
    </row>
    <row r="159" spans="7:10">
      <c r="G159" s="45"/>
      <c r="J159" s="34"/>
    </row>
    <row r="160" spans="7:10">
      <c r="G160" s="45"/>
      <c r="J160" s="34"/>
    </row>
    <row r="161" spans="7:10">
      <c r="G161" s="45"/>
      <c r="J161" s="34"/>
    </row>
    <row r="162" spans="7:10">
      <c r="G162" s="45"/>
      <c r="J162" s="34"/>
    </row>
    <row r="163" spans="7:10">
      <c r="G163" s="45"/>
      <c r="J163" s="34"/>
    </row>
    <row r="164" spans="7:10">
      <c r="G164" s="45"/>
      <c r="J164" s="34"/>
    </row>
    <row r="165" spans="7:10">
      <c r="G165" s="45"/>
      <c r="J165" s="34"/>
    </row>
    <row r="166" spans="7:10">
      <c r="G166" s="45"/>
      <c r="J166" s="34"/>
    </row>
    <row r="167" spans="7:10">
      <c r="G167" s="45"/>
      <c r="J167" s="34"/>
    </row>
    <row r="168" spans="7:10">
      <c r="G168" s="45"/>
      <c r="J168" s="34"/>
    </row>
    <row r="169" spans="7:10">
      <c r="G169" s="45"/>
      <c r="J169" s="34"/>
    </row>
    <row r="170" spans="7:10">
      <c r="G170" s="45"/>
      <c r="J170" s="34"/>
    </row>
    <row r="171" spans="7:10">
      <c r="G171" s="45"/>
      <c r="J171" s="34"/>
    </row>
    <row r="172" spans="7:10">
      <c r="G172" s="45"/>
      <c r="J172" s="34"/>
    </row>
    <row r="173" spans="7:10">
      <c r="G173" s="45"/>
      <c r="J173" s="34"/>
    </row>
    <row r="174" spans="7:10">
      <c r="G174" s="45"/>
      <c r="J174" s="34"/>
    </row>
    <row r="175" spans="7:10">
      <c r="G175" s="45"/>
      <c r="J175" s="34"/>
    </row>
    <row r="176" spans="7:10">
      <c r="G176" s="45"/>
      <c r="J176" s="34"/>
    </row>
    <row r="177" spans="7:10">
      <c r="G177" s="45"/>
      <c r="J177" s="34"/>
    </row>
    <row r="178" spans="7:10">
      <c r="G178" s="45"/>
      <c r="J178" s="34"/>
    </row>
    <row r="179" spans="7:10">
      <c r="G179" s="45"/>
      <c r="J179" s="34"/>
    </row>
    <row r="180" spans="7:10">
      <c r="G180" s="45"/>
      <c r="J180" s="34"/>
    </row>
    <row r="181" spans="7:10">
      <c r="G181" s="45"/>
      <c r="J181" s="34"/>
    </row>
    <row r="182" spans="7:10">
      <c r="G182" s="45"/>
      <c r="J182" s="34"/>
    </row>
    <row r="183" spans="7:10">
      <c r="G183" s="45"/>
      <c r="J183" s="34"/>
    </row>
    <row r="184" spans="7:10">
      <c r="G184" s="45"/>
      <c r="J184" s="34"/>
    </row>
    <row r="185" spans="7:10">
      <c r="G185" s="45"/>
      <c r="J185" s="34"/>
    </row>
    <row r="186" spans="7:10">
      <c r="G186" s="45"/>
      <c r="J186" s="34"/>
    </row>
    <row r="187" spans="7:10">
      <c r="G187" s="45"/>
      <c r="J187" s="34"/>
    </row>
    <row r="188" spans="7:10">
      <c r="G188" s="45"/>
      <c r="J188" s="34"/>
    </row>
    <row r="189" spans="7:10">
      <c r="G189" s="45"/>
      <c r="J189" s="34"/>
    </row>
    <row r="190" spans="7:10">
      <c r="G190" s="45"/>
      <c r="J190" s="34"/>
    </row>
    <row r="191" spans="7:10">
      <c r="G191" s="45"/>
      <c r="J191" s="34"/>
    </row>
    <row r="192" spans="7:10">
      <c r="G192" s="45"/>
      <c r="J192" s="34"/>
    </row>
    <row r="193" spans="7:10">
      <c r="G193" s="45"/>
      <c r="J193" s="34"/>
    </row>
    <row r="194" spans="7:10">
      <c r="G194" s="45"/>
      <c r="J194" s="34"/>
    </row>
    <row r="195" spans="7:10">
      <c r="G195" s="45"/>
      <c r="J195" s="34"/>
    </row>
    <row r="196" spans="7:10">
      <c r="G196" s="45"/>
      <c r="J196" s="34"/>
    </row>
    <row r="197" spans="7:10">
      <c r="G197" s="45"/>
      <c r="J197" s="34"/>
    </row>
    <row r="198" spans="7:10">
      <c r="G198" s="45"/>
      <c r="J198" s="34"/>
    </row>
    <row r="199" spans="7:10">
      <c r="G199" s="45"/>
      <c r="J199" s="34"/>
    </row>
    <row r="200" spans="7:10">
      <c r="G200" s="45"/>
      <c r="J200" s="34"/>
    </row>
    <row r="201" spans="7:10">
      <c r="G201" s="45"/>
      <c r="J201" s="34"/>
    </row>
    <row r="202" spans="7:10">
      <c r="G202" s="45"/>
      <c r="J202" s="34"/>
    </row>
    <row r="203" spans="7:10">
      <c r="G203" s="45"/>
      <c r="J203" s="34"/>
    </row>
    <row r="204" spans="7:10">
      <c r="G204" s="45"/>
      <c r="J204" s="34"/>
    </row>
    <row r="205" spans="7:10">
      <c r="G205" s="45"/>
      <c r="J205" s="34"/>
    </row>
    <row r="206" spans="7:10">
      <c r="G206" s="45"/>
      <c r="J206" s="34"/>
    </row>
    <row r="207" spans="7:10">
      <c r="G207" s="45"/>
      <c r="J207" s="34"/>
    </row>
    <row r="208" spans="7:10">
      <c r="G208" s="45"/>
      <c r="J208" s="34"/>
    </row>
    <row r="209" spans="7:10">
      <c r="G209" s="45"/>
      <c r="J209" s="34"/>
    </row>
    <row r="210" spans="7:10">
      <c r="G210" s="45"/>
      <c r="J210" s="34"/>
    </row>
    <row r="211" spans="7:10">
      <c r="G211" s="45"/>
      <c r="J211" s="34"/>
    </row>
    <row r="212" spans="7:10">
      <c r="G212" s="45"/>
      <c r="J212" s="34"/>
    </row>
    <row r="213" spans="7:10">
      <c r="G213" s="45"/>
      <c r="J213" s="34"/>
    </row>
    <row r="214" spans="7:10">
      <c r="G214" s="45"/>
      <c r="J214" s="34"/>
    </row>
    <row r="215" spans="7:10">
      <c r="G215" s="45"/>
      <c r="J215" s="34"/>
    </row>
    <row r="216" spans="7:10">
      <c r="G216" s="45"/>
      <c r="J216" s="34"/>
    </row>
    <row r="217" spans="7:10">
      <c r="G217" s="45"/>
      <c r="J217" s="34"/>
    </row>
    <row r="218" spans="7:10">
      <c r="G218" s="45"/>
      <c r="J218" s="34"/>
    </row>
    <row r="219" spans="7:10">
      <c r="G219" s="45"/>
      <c r="J219" s="34"/>
    </row>
    <row r="220" spans="7:10">
      <c r="G220" s="45"/>
      <c r="J220" s="34"/>
    </row>
    <row r="221" spans="7:10">
      <c r="G221" s="45"/>
      <c r="J221" s="34"/>
    </row>
    <row r="222" spans="7:10">
      <c r="G222" s="45"/>
      <c r="J222" s="34"/>
    </row>
    <row r="223" spans="7:10">
      <c r="G223" s="45"/>
      <c r="J223" s="34"/>
    </row>
    <row r="224" spans="7:10">
      <c r="G224" s="45"/>
      <c r="J224" s="34"/>
    </row>
    <row r="225" spans="7:10">
      <c r="G225" s="45"/>
      <c r="J225" s="34"/>
    </row>
    <row r="226" spans="7:10">
      <c r="G226" s="45"/>
      <c r="J226" s="34"/>
    </row>
    <row r="227" spans="7:10">
      <c r="G227" s="45"/>
      <c r="J227" s="34"/>
    </row>
    <row r="228" spans="7:10">
      <c r="G228" s="45"/>
      <c r="J228" s="34"/>
    </row>
    <row r="229" spans="7:10">
      <c r="G229" s="45"/>
      <c r="J229" s="34"/>
    </row>
    <row r="230" spans="7:10">
      <c r="G230" s="45"/>
      <c r="J230" s="34"/>
    </row>
    <row r="231" spans="7:10">
      <c r="G231" s="45"/>
      <c r="J231" s="34"/>
    </row>
    <row r="232" spans="7:10">
      <c r="G232" s="45"/>
      <c r="J232" s="34"/>
    </row>
    <row r="233" spans="7:10">
      <c r="G233" s="45"/>
      <c r="J233" s="34"/>
    </row>
    <row r="234" spans="7:10">
      <c r="G234" s="45"/>
      <c r="J234" s="34"/>
    </row>
    <row r="235" spans="7:10">
      <c r="G235" s="45"/>
      <c r="J235" s="34"/>
    </row>
    <row r="236" spans="7:10">
      <c r="G236" s="45"/>
      <c r="J236" s="34"/>
    </row>
    <row r="237" spans="7:10">
      <c r="G237" s="45"/>
      <c r="J237" s="34"/>
    </row>
    <row r="238" spans="7:10">
      <c r="G238" s="45"/>
      <c r="J238" s="34"/>
    </row>
    <row r="239" spans="7:10">
      <c r="G239" s="45"/>
      <c r="J239" s="34"/>
    </row>
    <row r="240" spans="7:10">
      <c r="G240" s="45"/>
      <c r="J240" s="34"/>
    </row>
    <row r="241" spans="7:10">
      <c r="G241" s="45"/>
      <c r="J241" s="34"/>
    </row>
    <row r="242" spans="7:10">
      <c r="G242" s="45"/>
      <c r="J242" s="34"/>
    </row>
    <row r="243" spans="7:10">
      <c r="G243" s="45"/>
      <c r="J243" s="34"/>
    </row>
    <row r="244" spans="7:10">
      <c r="G244" s="45"/>
      <c r="J244" s="34"/>
    </row>
    <row r="245" spans="7:10">
      <c r="G245" s="45"/>
      <c r="J245" s="34"/>
    </row>
    <row r="246" spans="7:10">
      <c r="G246" s="45"/>
      <c r="J246" s="34"/>
    </row>
    <row r="247" spans="7:10">
      <c r="G247" s="45"/>
      <c r="J247" s="34"/>
    </row>
    <row r="248" spans="7:10">
      <c r="G248" s="45"/>
      <c r="J248" s="34"/>
    </row>
    <row r="249" spans="7:10">
      <c r="G249" s="45"/>
      <c r="J249" s="34"/>
    </row>
    <row r="250" spans="7:10">
      <c r="G250" s="45"/>
      <c r="J250" s="34"/>
    </row>
    <row r="251" spans="7:10">
      <c r="G251" s="45"/>
      <c r="J251" s="34"/>
    </row>
    <row r="252" spans="7:10">
      <c r="G252" s="45"/>
      <c r="J252" s="34"/>
    </row>
    <row r="253" spans="7:10">
      <c r="G253" s="45"/>
      <c r="J253" s="34"/>
    </row>
    <row r="254" spans="7:10">
      <c r="G254" s="45"/>
      <c r="J254" s="34"/>
    </row>
    <row r="255" spans="7:10">
      <c r="G255" s="45"/>
      <c r="J255" s="34"/>
    </row>
    <row r="256" spans="7:10">
      <c r="G256" s="45"/>
      <c r="J256" s="34"/>
    </row>
    <row r="257" spans="7:10">
      <c r="G257" s="45"/>
      <c r="J257" s="34"/>
    </row>
    <row r="258" spans="7:10">
      <c r="G258" s="45"/>
      <c r="J258" s="34"/>
    </row>
    <row r="259" spans="7:10">
      <c r="G259" s="45"/>
      <c r="J259" s="34"/>
    </row>
    <row r="260" spans="7:10">
      <c r="G260" s="45"/>
      <c r="J260" s="34"/>
    </row>
    <row r="261" spans="7:10">
      <c r="G261" s="45"/>
      <c r="J261" s="34"/>
    </row>
    <row r="262" spans="7:10">
      <c r="G262" s="45"/>
      <c r="J262" s="34"/>
    </row>
    <row r="263" spans="7:10">
      <c r="G263" s="45"/>
      <c r="J263" s="34"/>
    </row>
    <row r="264" spans="7:10">
      <c r="G264" s="45"/>
      <c r="J264" s="34"/>
    </row>
    <row r="265" spans="7:10">
      <c r="G265" s="45"/>
      <c r="J265" s="34"/>
    </row>
    <row r="266" spans="7:10">
      <c r="G266" s="45"/>
      <c r="J266" s="34"/>
    </row>
    <row r="267" spans="7:10">
      <c r="G267" s="45"/>
      <c r="J267" s="34"/>
    </row>
    <row r="268" spans="7:10">
      <c r="G268" s="45"/>
      <c r="J268" s="34"/>
    </row>
    <row r="269" spans="7:10">
      <c r="G269" s="45"/>
      <c r="J269" s="34"/>
    </row>
    <row r="270" spans="7:10">
      <c r="G270" s="45"/>
      <c r="J270" s="34"/>
    </row>
    <row r="271" spans="7:10">
      <c r="G271" s="45"/>
      <c r="J271" s="34"/>
    </row>
    <row r="272" spans="7:10">
      <c r="G272" s="45"/>
      <c r="J272" s="34"/>
    </row>
    <row r="273" spans="7:10">
      <c r="G273" s="45"/>
      <c r="J273" s="34"/>
    </row>
    <row r="274" spans="7:10">
      <c r="G274" s="45"/>
      <c r="J274" s="34"/>
    </row>
    <row r="275" spans="7:10">
      <c r="G275" s="45"/>
      <c r="J275" s="34"/>
    </row>
    <row r="276" spans="7:10">
      <c r="G276" s="45"/>
      <c r="J276" s="34"/>
    </row>
    <row r="277" spans="7:10">
      <c r="G277" s="45"/>
      <c r="J277" s="34"/>
    </row>
    <row r="278" spans="7:10">
      <c r="G278" s="45"/>
      <c r="J278" s="34"/>
    </row>
    <row r="279" spans="7:10">
      <c r="G279" s="45"/>
      <c r="J279" s="34"/>
    </row>
    <row r="280" spans="7:10">
      <c r="G280" s="45"/>
      <c r="J280" s="34"/>
    </row>
    <row r="281" spans="7:10">
      <c r="G281" s="45"/>
      <c r="J281" s="34"/>
    </row>
    <row r="282" spans="7:10">
      <c r="G282" s="45"/>
      <c r="J282" s="34"/>
    </row>
    <row r="283" spans="7:10">
      <c r="G283" s="45"/>
      <c r="J283" s="34"/>
    </row>
    <row r="284" spans="7:10">
      <c r="G284" s="45"/>
      <c r="J284" s="34"/>
    </row>
    <row r="285" spans="7:10">
      <c r="G285" s="45"/>
      <c r="J285" s="34"/>
    </row>
    <row r="286" spans="7:10">
      <c r="G286" s="45"/>
      <c r="J286" s="34"/>
    </row>
    <row r="287" spans="7:10">
      <c r="G287" s="45"/>
      <c r="J287" s="34"/>
    </row>
    <row r="288" spans="7:10">
      <c r="G288" s="45"/>
      <c r="J288" s="34"/>
    </row>
    <row r="289" spans="7:10">
      <c r="G289" s="45"/>
      <c r="J289" s="34"/>
    </row>
    <row r="290" spans="7:10">
      <c r="G290" s="45"/>
      <c r="J290" s="34"/>
    </row>
    <row r="291" spans="7:10">
      <c r="G291" s="45"/>
      <c r="J291" s="34"/>
    </row>
    <row r="292" spans="7:10">
      <c r="G292" s="45"/>
      <c r="J292" s="34"/>
    </row>
    <row r="293" spans="7:10">
      <c r="G293" s="45"/>
      <c r="J293" s="34"/>
    </row>
    <row r="294" spans="7:10">
      <c r="G294" s="45"/>
      <c r="J294" s="34"/>
    </row>
    <row r="295" spans="7:10">
      <c r="G295" s="45"/>
      <c r="J295" s="34"/>
    </row>
    <row r="296" spans="7:10">
      <c r="G296" s="45"/>
      <c r="J296" s="34"/>
    </row>
    <row r="297" spans="7:10">
      <c r="G297" s="45"/>
      <c r="J297" s="34"/>
    </row>
    <row r="298" spans="7:10">
      <c r="G298" s="45"/>
      <c r="J298" s="34"/>
    </row>
    <row r="299" spans="7:10">
      <c r="G299" s="45"/>
      <c r="J299" s="34"/>
    </row>
    <row r="300" spans="7:10">
      <c r="G300" s="45"/>
      <c r="J300" s="34"/>
    </row>
    <row r="301" spans="7:10">
      <c r="G301" s="45"/>
      <c r="J301" s="34"/>
    </row>
    <row r="302" spans="7:10">
      <c r="G302" s="45"/>
      <c r="J302" s="34"/>
    </row>
    <row r="303" spans="7:10">
      <c r="G303" s="45"/>
      <c r="J303" s="34"/>
    </row>
    <row r="304" spans="7:10">
      <c r="G304" s="45"/>
      <c r="J304" s="34"/>
    </row>
    <row r="305" spans="7:10">
      <c r="G305" s="45"/>
      <c r="J305" s="34"/>
    </row>
    <row r="306" spans="7:10">
      <c r="G306" s="45"/>
      <c r="J306" s="34"/>
    </row>
    <row r="307" spans="7:10">
      <c r="G307" s="45"/>
      <c r="J307" s="34"/>
    </row>
    <row r="308" spans="7:10">
      <c r="G308" s="45"/>
      <c r="J308" s="34"/>
    </row>
    <row r="309" spans="7:10">
      <c r="G309" s="45"/>
      <c r="J309" s="34"/>
    </row>
    <row r="310" spans="7:10">
      <c r="G310" s="45"/>
      <c r="J310" s="34"/>
    </row>
    <row r="311" spans="7:10">
      <c r="G311" s="45"/>
      <c r="J311" s="34"/>
    </row>
    <row r="312" spans="7:10">
      <c r="G312" s="45"/>
      <c r="J312" s="34"/>
    </row>
    <row r="313" spans="7:10">
      <c r="G313" s="45"/>
      <c r="J313" s="34"/>
    </row>
    <row r="314" spans="7:10">
      <c r="G314" s="45"/>
      <c r="J314" s="34"/>
    </row>
    <row r="315" spans="7:10">
      <c r="G315" s="45"/>
      <c r="J315" s="34"/>
    </row>
    <row r="316" spans="7:10">
      <c r="G316" s="45"/>
      <c r="J316" s="34"/>
    </row>
    <row r="317" spans="7:10">
      <c r="G317" s="45"/>
      <c r="J317" s="34"/>
    </row>
    <row r="318" spans="7:10">
      <c r="G318" s="45"/>
      <c r="J318" s="34"/>
    </row>
    <row r="319" spans="7:10">
      <c r="G319" s="45"/>
      <c r="J319" s="34"/>
    </row>
    <row r="320" spans="7:10">
      <c r="G320" s="45"/>
      <c r="J320" s="34"/>
    </row>
    <row r="321" spans="7:10">
      <c r="G321" s="45"/>
      <c r="J321" s="34"/>
    </row>
    <row r="322" spans="7:10">
      <c r="G322" s="45"/>
      <c r="J322" s="34"/>
    </row>
    <row r="323" spans="7:10">
      <c r="G323" s="45"/>
      <c r="J323" s="34"/>
    </row>
    <row r="324" spans="7:10">
      <c r="G324" s="45"/>
      <c r="J324" s="34"/>
    </row>
    <row r="325" spans="7:10">
      <c r="G325" s="45"/>
      <c r="J325" s="34"/>
    </row>
    <row r="326" spans="7:10">
      <c r="G326" s="45"/>
      <c r="J326" s="34"/>
    </row>
    <row r="327" spans="7:10">
      <c r="G327" s="45"/>
      <c r="J327" s="34"/>
    </row>
    <row r="328" spans="7:10">
      <c r="G328" s="45"/>
      <c r="J328" s="34"/>
    </row>
    <row r="329" spans="7:10">
      <c r="G329" s="45"/>
      <c r="J329" s="34"/>
    </row>
    <row r="330" spans="7:10">
      <c r="G330" s="45"/>
      <c r="J330" s="34"/>
    </row>
    <row r="331" spans="7:10">
      <c r="G331" s="45"/>
      <c r="J331" s="34"/>
    </row>
    <row r="332" spans="7:10">
      <c r="G332" s="45"/>
      <c r="J332" s="34"/>
    </row>
    <row r="333" spans="7:10">
      <c r="G333" s="45"/>
      <c r="J333" s="34"/>
    </row>
    <row r="334" spans="7:10">
      <c r="G334" s="45"/>
      <c r="J334" s="34"/>
    </row>
    <row r="335" spans="7:10">
      <c r="G335" s="45"/>
      <c r="J335" s="34"/>
    </row>
    <row r="336" spans="7:10">
      <c r="G336" s="45"/>
      <c r="J336" s="34"/>
    </row>
    <row r="337" spans="7:10">
      <c r="G337" s="45"/>
      <c r="J337" s="34"/>
    </row>
    <row r="338" spans="7:10">
      <c r="G338" s="45"/>
      <c r="J338" s="34"/>
    </row>
    <row r="339" spans="7:10">
      <c r="G339" s="45"/>
      <c r="J339" s="34"/>
    </row>
    <row r="340" spans="7:10">
      <c r="G340" s="45"/>
      <c r="J340" s="34"/>
    </row>
    <row r="341" spans="7:10">
      <c r="G341" s="45"/>
      <c r="J341" s="34"/>
    </row>
    <row r="342" spans="7:10">
      <c r="G342" s="45"/>
      <c r="J342" s="34"/>
    </row>
    <row r="343" spans="7:10">
      <c r="G343" s="45"/>
      <c r="J343" s="34"/>
    </row>
    <row r="344" spans="7:10">
      <c r="G344" s="45"/>
      <c r="J344" s="34"/>
    </row>
    <row r="345" spans="7:10">
      <c r="G345" s="45"/>
      <c r="J345" s="34"/>
    </row>
    <row r="346" spans="7:10">
      <c r="G346" s="45"/>
      <c r="J346" s="34"/>
    </row>
    <row r="347" spans="7:10">
      <c r="G347" s="45"/>
      <c r="J347" s="34"/>
    </row>
    <row r="348" spans="7:10">
      <c r="G348" s="45"/>
      <c r="J348" s="34"/>
    </row>
    <row r="349" spans="7:10">
      <c r="G349" s="45"/>
      <c r="J349" s="34"/>
    </row>
    <row r="350" spans="7:10">
      <c r="G350" s="45"/>
      <c r="J350" s="34"/>
    </row>
    <row r="351" spans="7:10">
      <c r="G351" s="45"/>
      <c r="J351" s="34"/>
    </row>
    <row r="352" spans="7:10">
      <c r="G352" s="45"/>
      <c r="J352" s="34"/>
    </row>
    <row r="353" spans="7:10">
      <c r="G353" s="45"/>
      <c r="J353" s="34"/>
    </row>
    <row r="354" spans="7:10">
      <c r="G354" s="45"/>
      <c r="J354" s="34"/>
    </row>
    <row r="355" spans="7:10">
      <c r="G355" s="45"/>
      <c r="J355" s="34"/>
    </row>
    <row r="356" spans="7:10">
      <c r="G356" s="45"/>
      <c r="J356" s="34"/>
    </row>
    <row r="357" spans="7:10">
      <c r="G357" s="45"/>
      <c r="J357" s="34"/>
    </row>
    <row r="358" spans="7:10">
      <c r="G358" s="45"/>
      <c r="J358" s="34"/>
    </row>
    <row r="359" spans="7:10">
      <c r="G359" s="45"/>
      <c r="J359" s="34"/>
    </row>
    <row r="360" spans="7:10">
      <c r="G360" s="45"/>
      <c r="J360" s="34"/>
    </row>
    <row r="361" spans="7:10">
      <c r="G361" s="45"/>
      <c r="J361" s="34"/>
    </row>
    <row r="362" spans="7:10">
      <c r="G362" s="45"/>
      <c r="J362" s="34"/>
    </row>
    <row r="363" spans="7:10">
      <c r="G363" s="45"/>
      <c r="J363" s="34"/>
    </row>
    <row r="364" spans="7:10">
      <c r="G364" s="45"/>
      <c r="J364" s="34"/>
    </row>
    <row r="365" spans="7:10">
      <c r="G365" s="45"/>
      <c r="J365" s="34"/>
    </row>
    <row r="366" spans="7:10">
      <c r="G366" s="45"/>
      <c r="J366" s="34"/>
    </row>
    <row r="367" spans="7:10">
      <c r="G367" s="45"/>
      <c r="J367" s="34"/>
    </row>
    <row r="368" spans="7:10">
      <c r="G368" s="45"/>
      <c r="J368" s="34"/>
    </row>
    <row r="369" spans="7:10">
      <c r="G369" s="45"/>
      <c r="J369" s="34"/>
    </row>
    <row r="370" spans="7:10">
      <c r="G370" s="45"/>
      <c r="J370" s="34"/>
    </row>
    <row r="371" spans="7:10">
      <c r="G371" s="45"/>
      <c r="J371" s="34"/>
    </row>
    <row r="372" spans="7:10">
      <c r="G372" s="45"/>
      <c r="J372" s="34"/>
    </row>
    <row r="373" spans="7:10">
      <c r="G373" s="45"/>
      <c r="J373" s="34"/>
    </row>
    <row r="374" spans="7:10">
      <c r="G374" s="45"/>
      <c r="J374" s="34"/>
    </row>
    <row r="375" spans="7:10">
      <c r="G375" s="45"/>
      <c r="J375" s="34"/>
    </row>
    <row r="376" spans="7:10">
      <c r="G376" s="45"/>
      <c r="J376" s="34"/>
    </row>
    <row r="377" spans="7:10">
      <c r="G377" s="45"/>
      <c r="J377" s="34"/>
    </row>
    <row r="378" spans="7:10">
      <c r="G378" s="45"/>
      <c r="J378" s="34"/>
    </row>
    <row r="379" spans="7:10">
      <c r="G379" s="45"/>
      <c r="J379" s="34"/>
    </row>
    <row r="380" spans="7:10">
      <c r="G380" s="45"/>
      <c r="J380" s="34"/>
    </row>
    <row r="381" spans="7:10">
      <c r="G381" s="45"/>
      <c r="J381" s="34"/>
    </row>
    <row r="382" spans="7:10">
      <c r="G382" s="45"/>
      <c r="J382" s="34"/>
    </row>
    <row r="383" spans="7:10">
      <c r="G383" s="45"/>
      <c r="J383" s="34"/>
    </row>
    <row r="384" spans="7:10">
      <c r="G384" s="45"/>
      <c r="J384" s="34"/>
    </row>
    <row r="385" spans="7:10">
      <c r="G385" s="45"/>
      <c r="J385" s="34"/>
    </row>
    <row r="386" spans="7:10">
      <c r="G386" s="45"/>
      <c r="J386" s="34"/>
    </row>
    <row r="387" spans="7:10">
      <c r="G387" s="45"/>
      <c r="J387" s="34"/>
    </row>
    <row r="388" spans="7:10">
      <c r="G388" s="45"/>
      <c r="J388" s="34"/>
    </row>
    <row r="389" spans="7:10">
      <c r="G389" s="45"/>
      <c r="J389" s="34"/>
    </row>
    <row r="390" spans="7:10">
      <c r="G390" s="45"/>
      <c r="J390" s="34"/>
    </row>
    <row r="391" spans="7:10">
      <c r="G391" s="45"/>
      <c r="J391" s="34"/>
    </row>
    <row r="392" spans="7:10">
      <c r="G392" s="45"/>
      <c r="J392" s="34"/>
    </row>
    <row r="393" spans="7:10">
      <c r="G393" s="45"/>
      <c r="J393" s="34"/>
    </row>
    <row r="394" spans="7:10">
      <c r="G394" s="45"/>
      <c r="J394" s="34"/>
    </row>
    <row r="395" spans="7:10">
      <c r="G395" s="45"/>
      <c r="J395" s="34"/>
    </row>
    <row r="396" spans="7:10">
      <c r="G396" s="45"/>
      <c r="J396" s="34"/>
    </row>
    <row r="397" spans="7:10">
      <c r="G397" s="45"/>
      <c r="J397" s="34"/>
    </row>
    <row r="398" spans="7:10">
      <c r="G398" s="45"/>
      <c r="J398" s="34"/>
    </row>
    <row r="399" spans="7:10">
      <c r="G399" s="45"/>
      <c r="J399" s="34"/>
    </row>
    <row r="400" spans="7:10">
      <c r="G400" s="45"/>
      <c r="J400" s="34"/>
    </row>
    <row r="401" spans="7:10">
      <c r="G401" s="45"/>
      <c r="J401" s="34"/>
    </row>
    <row r="402" spans="7:10">
      <c r="G402" s="45"/>
      <c r="J402" s="34"/>
    </row>
    <row r="403" spans="7:10">
      <c r="G403" s="45"/>
      <c r="J403" s="34"/>
    </row>
    <row r="404" spans="7:10">
      <c r="G404" s="45"/>
      <c r="J404" s="34"/>
    </row>
    <row r="405" spans="7:10">
      <c r="G405" s="45"/>
      <c r="J405" s="34"/>
    </row>
    <row r="406" spans="7:10">
      <c r="G406" s="45"/>
      <c r="J406" s="34"/>
    </row>
    <row r="407" spans="7:10">
      <c r="G407" s="45"/>
      <c r="J407" s="34"/>
    </row>
    <row r="408" spans="7:10">
      <c r="G408" s="45"/>
      <c r="J408" s="34"/>
    </row>
    <row r="409" spans="7:10">
      <c r="G409" s="45"/>
      <c r="J409" s="34"/>
    </row>
    <row r="410" spans="7:10">
      <c r="G410" s="45"/>
      <c r="J410" s="34"/>
    </row>
    <row r="411" spans="7:10">
      <c r="G411" s="45"/>
      <c r="J411" s="34"/>
    </row>
    <row r="412" spans="7:10">
      <c r="G412" s="45"/>
      <c r="J412" s="34"/>
    </row>
    <row r="413" spans="7:10">
      <c r="G413" s="45"/>
      <c r="J413" s="34"/>
    </row>
    <row r="414" spans="7:10">
      <c r="G414" s="45"/>
      <c r="J414" s="34"/>
    </row>
    <row r="415" spans="7:10">
      <c r="G415" s="45"/>
      <c r="J415" s="34"/>
    </row>
    <row r="416" spans="7:10">
      <c r="G416" s="45"/>
      <c r="J416" s="34"/>
    </row>
    <row r="417" spans="7:10">
      <c r="G417" s="45"/>
      <c r="J417" s="34"/>
    </row>
    <row r="418" spans="7:10">
      <c r="G418" s="45"/>
      <c r="J418" s="34"/>
    </row>
    <row r="419" spans="7:10">
      <c r="G419" s="45"/>
      <c r="J419" s="34"/>
    </row>
    <row r="420" spans="7:10">
      <c r="G420" s="45"/>
      <c r="J420" s="34"/>
    </row>
    <row r="421" spans="7:10">
      <c r="G421" s="45"/>
      <c r="J421" s="34"/>
    </row>
    <row r="422" spans="7:10">
      <c r="G422" s="45"/>
      <c r="J422" s="34"/>
    </row>
    <row r="423" spans="7:10">
      <c r="G423" s="45"/>
      <c r="J423" s="34"/>
    </row>
    <row r="424" spans="7:10">
      <c r="G424" s="45"/>
      <c r="J424" s="34"/>
    </row>
    <row r="425" spans="7:10">
      <c r="G425" s="45"/>
      <c r="J425" s="34"/>
    </row>
    <row r="426" spans="7:10">
      <c r="G426" s="45"/>
      <c r="J426" s="34"/>
    </row>
    <row r="427" spans="7:10">
      <c r="G427" s="45"/>
      <c r="J427" s="34"/>
    </row>
    <row r="428" spans="7:10">
      <c r="G428" s="45"/>
      <c r="J428" s="34"/>
    </row>
    <row r="429" spans="7:10">
      <c r="G429" s="45"/>
      <c r="J429" s="34"/>
    </row>
    <row r="430" spans="7:10">
      <c r="G430" s="45"/>
      <c r="J430" s="34"/>
    </row>
    <row r="431" spans="7:10">
      <c r="G431" s="45"/>
      <c r="J431" s="34"/>
    </row>
    <row r="432" spans="7:10">
      <c r="G432" s="45"/>
      <c r="J432" s="34"/>
    </row>
    <row r="433" spans="7:10">
      <c r="G433" s="45"/>
      <c r="J433" s="34"/>
    </row>
    <row r="434" spans="7:10">
      <c r="G434" s="45"/>
      <c r="J434" s="34"/>
    </row>
    <row r="435" spans="7:10">
      <c r="G435" s="45"/>
      <c r="J435" s="34"/>
    </row>
    <row r="436" spans="7:10">
      <c r="G436" s="45"/>
      <c r="J436" s="34"/>
    </row>
    <row r="437" spans="7:10">
      <c r="G437" s="45"/>
      <c r="J437" s="34"/>
    </row>
    <row r="438" spans="7:10">
      <c r="G438" s="45"/>
      <c r="J438" s="34"/>
    </row>
    <row r="439" spans="7:10">
      <c r="G439" s="45"/>
      <c r="J439" s="34"/>
    </row>
    <row r="440" spans="7:10">
      <c r="G440" s="45"/>
      <c r="J440" s="34"/>
    </row>
    <row r="441" spans="7:10">
      <c r="G441" s="45"/>
      <c r="J441" s="34"/>
    </row>
    <row r="442" spans="7:10">
      <c r="G442" s="45"/>
      <c r="J442" s="34"/>
    </row>
    <row r="443" spans="7:10">
      <c r="G443" s="45"/>
      <c r="J443" s="34"/>
    </row>
    <row r="444" spans="7:10">
      <c r="G444" s="45"/>
      <c r="J444" s="34"/>
    </row>
    <row r="445" spans="7:10">
      <c r="G445" s="45"/>
      <c r="J445" s="34"/>
    </row>
    <row r="446" spans="7:10">
      <c r="G446" s="45"/>
      <c r="J446" s="34"/>
    </row>
    <row r="447" spans="7:10">
      <c r="G447" s="45"/>
      <c r="J447" s="34"/>
    </row>
    <row r="448" spans="7:10">
      <c r="G448" s="45"/>
      <c r="J448" s="34"/>
    </row>
    <row r="449" spans="7:10">
      <c r="G449" s="45"/>
      <c r="J449" s="34"/>
    </row>
    <row r="450" spans="7:10">
      <c r="G450" s="45"/>
      <c r="J450" s="34"/>
    </row>
    <row r="451" spans="7:10">
      <c r="G451" s="45"/>
      <c r="J451" s="34"/>
    </row>
    <row r="452" spans="7:10">
      <c r="G452" s="45"/>
      <c r="J452" s="34"/>
    </row>
    <row r="453" spans="7:10">
      <c r="G453" s="45"/>
      <c r="J453" s="34"/>
    </row>
    <row r="454" spans="7:10">
      <c r="G454" s="45"/>
      <c r="J454" s="34"/>
    </row>
    <row r="455" spans="7:10">
      <c r="G455" s="45"/>
      <c r="J455" s="34"/>
    </row>
    <row r="456" spans="7:10">
      <c r="G456" s="45"/>
      <c r="J456" s="34"/>
    </row>
    <row r="457" spans="7:10">
      <c r="G457" s="45"/>
      <c r="J457" s="34"/>
    </row>
    <row r="458" spans="7:10">
      <c r="G458" s="45"/>
      <c r="J458" s="34"/>
    </row>
    <row r="459" spans="7:10">
      <c r="G459" s="45"/>
      <c r="J459" s="34"/>
    </row>
    <row r="460" spans="7:10">
      <c r="G460" s="45"/>
      <c r="J460" s="34"/>
    </row>
    <row r="461" spans="7:10">
      <c r="G461" s="45"/>
      <c r="J461" s="34"/>
    </row>
    <row r="462" spans="7:10">
      <c r="G462" s="45"/>
      <c r="J462" s="34"/>
    </row>
    <row r="463" spans="7:10">
      <c r="G463" s="45"/>
      <c r="J463" s="34"/>
    </row>
    <row r="464" spans="7:10">
      <c r="G464" s="45"/>
      <c r="J464" s="34"/>
    </row>
    <row r="465" spans="7:10">
      <c r="G465" s="45"/>
      <c r="J465" s="34"/>
    </row>
    <row r="466" spans="7:10">
      <c r="G466" s="45"/>
      <c r="J466" s="34"/>
    </row>
    <row r="467" spans="7:10">
      <c r="G467" s="45"/>
      <c r="J467" s="34"/>
    </row>
    <row r="468" spans="7:10">
      <c r="G468" s="45"/>
      <c r="J468" s="34"/>
    </row>
    <row r="469" spans="7:10">
      <c r="G469" s="45"/>
      <c r="J469" s="34"/>
    </row>
    <row r="470" spans="7:10">
      <c r="G470" s="45"/>
      <c r="J470" s="34"/>
    </row>
    <row r="471" spans="7:10">
      <c r="G471" s="45"/>
      <c r="J471" s="34"/>
    </row>
    <row r="472" spans="7:10">
      <c r="G472" s="45"/>
      <c r="J472" s="34"/>
    </row>
    <row r="473" spans="7:10">
      <c r="G473" s="45"/>
      <c r="J473" s="34"/>
    </row>
    <row r="474" spans="7:10">
      <c r="G474" s="45"/>
      <c r="J474" s="34"/>
    </row>
    <row r="475" spans="7:10">
      <c r="G475" s="45"/>
      <c r="J475" s="34"/>
    </row>
    <row r="476" spans="7:10">
      <c r="G476" s="45"/>
      <c r="J476" s="34"/>
    </row>
    <row r="477" spans="7:10">
      <c r="G477" s="45"/>
      <c r="J477" s="34"/>
    </row>
    <row r="478" spans="7:10">
      <c r="G478" s="45"/>
      <c r="J478" s="34"/>
    </row>
    <row r="479" spans="7:10">
      <c r="G479" s="45"/>
      <c r="J479" s="34"/>
    </row>
    <row r="480" spans="7:10">
      <c r="G480" s="45"/>
      <c r="J480" s="34"/>
    </row>
    <row r="481" spans="7:10">
      <c r="G481" s="45"/>
      <c r="J481" s="34"/>
    </row>
    <row r="482" spans="7:10">
      <c r="G482" s="45"/>
      <c r="J482" s="34"/>
    </row>
    <row r="483" spans="7:10">
      <c r="G483" s="45"/>
      <c r="J483" s="34"/>
    </row>
    <row r="484" spans="7:10">
      <c r="G484" s="45"/>
      <c r="J484" s="34"/>
    </row>
    <row r="485" spans="7:10">
      <c r="G485" s="45"/>
      <c r="J485" s="34"/>
    </row>
    <row r="486" spans="7:10">
      <c r="G486" s="45"/>
      <c r="J486" s="34"/>
    </row>
    <row r="487" spans="7:10">
      <c r="G487" s="45"/>
      <c r="J487" s="34"/>
    </row>
    <row r="488" spans="7:10">
      <c r="G488" s="45"/>
      <c r="J488" s="34"/>
    </row>
    <row r="489" spans="7:10">
      <c r="G489" s="45"/>
      <c r="J489" s="34"/>
    </row>
    <row r="490" spans="7:10">
      <c r="G490" s="45"/>
      <c r="J490" s="34"/>
    </row>
    <row r="491" spans="7:10">
      <c r="G491" s="45"/>
      <c r="J491" s="34"/>
    </row>
    <row r="492" spans="7:10">
      <c r="G492" s="45"/>
      <c r="J492" s="34"/>
    </row>
    <row r="493" spans="7:10">
      <c r="G493" s="45"/>
      <c r="J493" s="34"/>
    </row>
    <row r="494" spans="7:10">
      <c r="G494" s="45"/>
      <c r="J494" s="34"/>
    </row>
    <row r="495" spans="7:10">
      <c r="G495" s="45"/>
      <c r="J495" s="34"/>
    </row>
    <row r="496" spans="7:10">
      <c r="G496" s="45"/>
      <c r="J496" s="34"/>
    </row>
    <row r="497" spans="7:10">
      <c r="G497" s="45"/>
      <c r="J497" s="34"/>
    </row>
    <row r="498" spans="7:10">
      <c r="G498" s="45"/>
      <c r="J498" s="34"/>
    </row>
    <row r="499" spans="7:10">
      <c r="G499" s="45"/>
      <c r="J499" s="34"/>
    </row>
    <row r="500" spans="7:10">
      <c r="G500" s="45"/>
      <c r="J500" s="34"/>
    </row>
    <row r="501" spans="7:10">
      <c r="G501" s="45"/>
      <c r="J501" s="34"/>
    </row>
    <row r="502" spans="7:10">
      <c r="G502" s="45"/>
      <c r="J502" s="34"/>
    </row>
    <row r="503" spans="7:10">
      <c r="G503" s="45"/>
      <c r="J503" s="34"/>
    </row>
    <row r="504" spans="7:10">
      <c r="G504" s="45"/>
      <c r="J504" s="34"/>
    </row>
    <row r="505" spans="7:10">
      <c r="G505" s="45"/>
      <c r="J505" s="34"/>
    </row>
    <row r="506" spans="7:10">
      <c r="G506" s="45"/>
      <c r="J506" s="34"/>
    </row>
    <row r="507" spans="7:10">
      <c r="G507" s="45"/>
      <c r="J507" s="34"/>
    </row>
    <row r="508" spans="7:10">
      <c r="G508" s="45"/>
      <c r="J508" s="34"/>
    </row>
    <row r="509" spans="7:10">
      <c r="G509" s="45"/>
      <c r="J509" s="34"/>
    </row>
    <row r="510" spans="7:10">
      <c r="G510" s="45"/>
      <c r="J510" s="34"/>
    </row>
    <row r="511" spans="7:10">
      <c r="G511" s="45"/>
      <c r="J511" s="34"/>
    </row>
    <row r="512" spans="7:10">
      <c r="G512" s="45"/>
      <c r="J512" s="34"/>
    </row>
    <row r="513" spans="7:10">
      <c r="G513" s="45"/>
      <c r="J513" s="34"/>
    </row>
    <row r="514" spans="7:10">
      <c r="G514" s="45"/>
      <c r="J514" s="34"/>
    </row>
    <row r="515" spans="7:10">
      <c r="G515" s="45"/>
      <c r="J515" s="34"/>
    </row>
    <row r="516" spans="7:10">
      <c r="G516" s="45"/>
      <c r="J516" s="34"/>
    </row>
    <row r="517" spans="7:10">
      <c r="G517" s="45"/>
      <c r="J517" s="34"/>
    </row>
    <row r="518" spans="7:10">
      <c r="G518" s="45"/>
      <c r="J518" s="34"/>
    </row>
    <row r="519" spans="7:10">
      <c r="G519" s="45"/>
      <c r="J519" s="34"/>
    </row>
    <row r="520" spans="7:10">
      <c r="G520" s="45"/>
      <c r="J520" s="34"/>
    </row>
    <row r="521" spans="7:10">
      <c r="G521" s="45"/>
      <c r="J521" s="34"/>
    </row>
    <row r="522" spans="7:10">
      <c r="G522" s="45"/>
      <c r="J522" s="34"/>
    </row>
    <row r="523" spans="7:10">
      <c r="G523" s="45"/>
      <c r="J523" s="34"/>
    </row>
    <row r="524" spans="7:10">
      <c r="G524" s="45"/>
      <c r="J524" s="34"/>
    </row>
    <row r="525" spans="7:10">
      <c r="G525" s="45"/>
      <c r="J525" s="34"/>
    </row>
    <row r="526" spans="7:10">
      <c r="G526" s="45"/>
      <c r="J526" s="34"/>
    </row>
    <row r="527" spans="7:10">
      <c r="G527" s="45"/>
      <c r="J527" s="34"/>
    </row>
    <row r="528" spans="7:10">
      <c r="G528" s="45"/>
      <c r="J528" s="34"/>
    </row>
    <row r="529" spans="7:10">
      <c r="G529" s="45"/>
      <c r="J529" s="34"/>
    </row>
    <row r="530" spans="7:10">
      <c r="G530" s="45"/>
      <c r="J530" s="34"/>
    </row>
    <row r="531" spans="7:10">
      <c r="G531" s="45"/>
      <c r="J531" s="34"/>
    </row>
    <row r="532" spans="7:10">
      <c r="G532" s="45"/>
      <c r="J532" s="34"/>
    </row>
    <row r="533" spans="7:10">
      <c r="G533" s="45"/>
      <c r="J533" s="34"/>
    </row>
    <row r="534" spans="7:10">
      <c r="G534" s="45"/>
      <c r="J534" s="34"/>
    </row>
    <row r="535" spans="7:10">
      <c r="G535" s="45"/>
      <c r="J535" s="34"/>
    </row>
    <row r="536" spans="7:10">
      <c r="G536" s="45"/>
      <c r="J536" s="34"/>
    </row>
    <row r="537" spans="7:10">
      <c r="G537" s="45"/>
      <c r="J537" s="34"/>
    </row>
    <row r="538" spans="7:10">
      <c r="G538" s="45"/>
      <c r="J538" s="34"/>
    </row>
    <row r="539" spans="7:10">
      <c r="G539" s="45"/>
      <c r="J539" s="34"/>
    </row>
    <row r="540" spans="7:10">
      <c r="G540" s="45"/>
      <c r="J540" s="34"/>
    </row>
    <row r="541" spans="7:10">
      <c r="G541" s="45"/>
      <c r="J541" s="34"/>
    </row>
    <row r="542" spans="7:10">
      <c r="G542" s="45"/>
      <c r="J542" s="34"/>
    </row>
    <row r="543" spans="7:10">
      <c r="G543" s="45"/>
      <c r="J543" s="34"/>
    </row>
    <row r="544" spans="7:10">
      <c r="G544" s="45"/>
      <c r="J544" s="34"/>
    </row>
    <row r="545" spans="7:10">
      <c r="G545" s="45"/>
      <c r="J545" s="34"/>
    </row>
    <row r="546" spans="7:10">
      <c r="G546" s="45"/>
      <c r="J546" s="34"/>
    </row>
    <row r="547" spans="7:10">
      <c r="G547" s="45"/>
      <c r="J547" s="34"/>
    </row>
    <row r="548" spans="7:10">
      <c r="G548" s="45"/>
      <c r="J548" s="34"/>
    </row>
    <row r="549" spans="7:10">
      <c r="G549" s="45"/>
      <c r="J549" s="34"/>
    </row>
    <row r="550" spans="7:10">
      <c r="G550" s="45"/>
      <c r="J550" s="34"/>
    </row>
    <row r="551" spans="7:10">
      <c r="G551" s="45"/>
      <c r="J551" s="34"/>
    </row>
    <row r="552" spans="7:10">
      <c r="G552" s="45"/>
      <c r="J552" s="34"/>
    </row>
    <row r="553" spans="7:10">
      <c r="G553" s="45"/>
      <c r="J553" s="34"/>
    </row>
    <row r="554" spans="7:10">
      <c r="G554" s="45"/>
      <c r="J554" s="34"/>
    </row>
    <row r="555" spans="7:10">
      <c r="G555" s="45"/>
      <c r="J555" s="34"/>
    </row>
    <row r="556" spans="7:10">
      <c r="G556" s="45"/>
      <c r="J556" s="34"/>
    </row>
    <row r="557" spans="7:10">
      <c r="G557" s="45"/>
      <c r="J557" s="34"/>
    </row>
    <row r="558" spans="7:10">
      <c r="G558" s="45"/>
      <c r="J558" s="34"/>
    </row>
    <row r="559" spans="7:10">
      <c r="G559" s="45"/>
      <c r="J559" s="34"/>
    </row>
    <row r="560" spans="7:10">
      <c r="G560" s="45"/>
      <c r="J560" s="34"/>
    </row>
    <row r="561" spans="7:10">
      <c r="G561" s="45"/>
      <c r="J561" s="34"/>
    </row>
    <row r="562" spans="7:10">
      <c r="G562" s="45"/>
      <c r="J562" s="34"/>
    </row>
    <row r="563" spans="7:10">
      <c r="G563" s="45"/>
      <c r="J563" s="34"/>
    </row>
    <row r="564" spans="7:10">
      <c r="G564" s="45"/>
      <c r="J564" s="34"/>
    </row>
    <row r="565" spans="7:10">
      <c r="G565" s="45"/>
      <c r="J565" s="34"/>
    </row>
    <row r="566" spans="7:10">
      <c r="G566" s="45"/>
      <c r="J566" s="34"/>
    </row>
    <row r="567" spans="7:10">
      <c r="G567" s="45"/>
      <c r="J567" s="34"/>
    </row>
    <row r="568" spans="7:10">
      <c r="G568" s="45"/>
      <c r="J568" s="34"/>
    </row>
    <row r="569" spans="7:10">
      <c r="G569" s="45"/>
      <c r="J569" s="34"/>
    </row>
    <row r="570" spans="7:10">
      <c r="G570" s="45"/>
      <c r="J570" s="34"/>
    </row>
    <row r="571" spans="7:10">
      <c r="G571" s="45"/>
      <c r="J571" s="34"/>
    </row>
    <row r="572" spans="7:10">
      <c r="G572" s="45"/>
      <c r="J572" s="34"/>
    </row>
    <row r="573" spans="7:10">
      <c r="G573" s="45"/>
      <c r="J573" s="34"/>
    </row>
    <row r="574" spans="7:10">
      <c r="G574" s="45"/>
      <c r="J574" s="34"/>
    </row>
    <row r="575" spans="7:10">
      <c r="G575" s="45"/>
      <c r="J575" s="34"/>
    </row>
    <row r="576" spans="7:10">
      <c r="G576" s="45"/>
      <c r="J576" s="34"/>
    </row>
    <row r="577" spans="7:10">
      <c r="G577" s="45"/>
      <c r="J577" s="34"/>
    </row>
    <row r="578" spans="7:10">
      <c r="G578" s="45"/>
      <c r="J578" s="34"/>
    </row>
    <row r="579" spans="7:10">
      <c r="G579" s="45"/>
      <c r="J579" s="34"/>
    </row>
    <row r="580" spans="7:10">
      <c r="G580" s="45"/>
      <c r="J580" s="34"/>
    </row>
    <row r="581" spans="7:10">
      <c r="G581" s="45"/>
      <c r="J581" s="34"/>
    </row>
    <row r="582" spans="7:10">
      <c r="G582" s="45"/>
      <c r="J582" s="34"/>
    </row>
    <row r="583" spans="7:10">
      <c r="G583" s="45"/>
      <c r="J583" s="34"/>
    </row>
    <row r="584" spans="7:10">
      <c r="G584" s="45"/>
      <c r="J584" s="34"/>
    </row>
    <row r="585" spans="7:10">
      <c r="G585" s="45"/>
      <c r="J585" s="34"/>
    </row>
    <row r="586" spans="7:10">
      <c r="G586" s="45"/>
      <c r="J586" s="34"/>
    </row>
    <row r="587" spans="7:10">
      <c r="G587" s="45"/>
      <c r="J587" s="34"/>
    </row>
    <row r="588" spans="7:10">
      <c r="G588" s="45"/>
      <c r="J588" s="34"/>
    </row>
    <row r="589" spans="7:10">
      <c r="G589" s="45"/>
      <c r="J589" s="34"/>
    </row>
    <row r="590" spans="7:10">
      <c r="G590" s="45"/>
      <c r="J590" s="34"/>
    </row>
    <row r="591" spans="7:10">
      <c r="G591" s="45"/>
      <c r="J591" s="34"/>
    </row>
    <row r="592" spans="7:10">
      <c r="G592" s="45"/>
      <c r="J592" s="34"/>
    </row>
    <row r="593" spans="7:10">
      <c r="G593" s="45"/>
      <c r="J593" s="34"/>
    </row>
    <row r="594" spans="7:10">
      <c r="G594" s="45"/>
      <c r="J594" s="34"/>
    </row>
    <row r="595" spans="7:10">
      <c r="G595" s="45"/>
      <c r="J595" s="34"/>
    </row>
    <row r="596" spans="7:10">
      <c r="G596" s="45"/>
      <c r="J596" s="34"/>
    </row>
    <row r="597" spans="7:10">
      <c r="G597" s="45"/>
      <c r="J597" s="34"/>
    </row>
    <row r="598" spans="7:10">
      <c r="G598" s="45"/>
      <c r="J598" s="34"/>
    </row>
    <row r="599" spans="7:10">
      <c r="G599" s="45"/>
      <c r="J599" s="34"/>
    </row>
    <row r="600" spans="7:10">
      <c r="G600" s="45"/>
      <c r="J600" s="34"/>
    </row>
    <row r="601" spans="7:10">
      <c r="G601" s="45"/>
      <c r="J601" s="34"/>
    </row>
    <row r="602" spans="7:10">
      <c r="G602" s="45"/>
      <c r="J602" s="34"/>
    </row>
    <row r="603" spans="7:10">
      <c r="G603" s="45"/>
      <c r="J603" s="34"/>
    </row>
    <row r="604" spans="7:10">
      <c r="G604" s="45"/>
      <c r="J604" s="34"/>
    </row>
    <row r="605" spans="7:10">
      <c r="G605" s="45"/>
      <c r="J605" s="34"/>
    </row>
    <row r="606" spans="7:10">
      <c r="G606" s="45"/>
      <c r="J606" s="34"/>
    </row>
    <row r="607" spans="7:10">
      <c r="G607" s="45"/>
      <c r="J607" s="34"/>
    </row>
    <row r="608" spans="7:10">
      <c r="G608" s="45"/>
      <c r="J608" s="34"/>
    </row>
    <row r="609" spans="7:10">
      <c r="G609" s="45"/>
      <c r="J609" s="34"/>
    </row>
    <row r="610" spans="7:10">
      <c r="G610" s="45"/>
      <c r="J610" s="34"/>
    </row>
    <row r="611" spans="7:10">
      <c r="G611" s="45"/>
      <c r="J611" s="34"/>
    </row>
    <row r="612" spans="7:10">
      <c r="G612" s="45"/>
      <c r="J612" s="34"/>
    </row>
    <row r="613" spans="7:10">
      <c r="G613" s="45"/>
      <c r="J613" s="34"/>
    </row>
    <row r="614" spans="7:10">
      <c r="G614" s="45"/>
      <c r="J614" s="34"/>
    </row>
    <row r="615" spans="7:10">
      <c r="G615" s="45"/>
      <c r="J615" s="34"/>
    </row>
    <row r="616" spans="7:10">
      <c r="G616" s="45"/>
      <c r="J616" s="34"/>
    </row>
    <row r="617" spans="7:10">
      <c r="G617" s="45"/>
      <c r="J617" s="34"/>
    </row>
    <row r="618" spans="7:10">
      <c r="G618" s="45"/>
      <c r="J618" s="34"/>
    </row>
    <row r="619" spans="7:10">
      <c r="G619" s="45"/>
      <c r="J619" s="34"/>
    </row>
    <row r="620" spans="7:10">
      <c r="G620" s="45"/>
      <c r="J620" s="34"/>
    </row>
    <row r="621" spans="7:10">
      <c r="G621" s="45"/>
      <c r="J621" s="34"/>
    </row>
    <row r="622" spans="7:10">
      <c r="G622" s="45"/>
      <c r="J622" s="34"/>
    </row>
    <row r="623" spans="7:10">
      <c r="G623" s="45"/>
      <c r="J623" s="34"/>
    </row>
    <row r="624" spans="7:10">
      <c r="G624" s="45"/>
      <c r="J624" s="34"/>
    </row>
    <row r="625" spans="7:10">
      <c r="G625" s="45"/>
      <c r="J625" s="34"/>
    </row>
    <row r="626" spans="7:10">
      <c r="G626" s="45"/>
      <c r="J626" s="34"/>
    </row>
    <row r="627" spans="7:10">
      <c r="G627" s="45"/>
      <c r="J627" s="34"/>
    </row>
    <row r="628" spans="7:10">
      <c r="G628" s="45"/>
      <c r="J628" s="34"/>
    </row>
    <row r="629" spans="7:10">
      <c r="G629" s="45"/>
      <c r="J629" s="34"/>
    </row>
    <row r="630" spans="7:10">
      <c r="G630" s="45"/>
      <c r="J630" s="34"/>
    </row>
    <row r="631" spans="7:10">
      <c r="G631" s="45"/>
      <c r="J631" s="34"/>
    </row>
    <row r="632" spans="7:10">
      <c r="G632" s="45"/>
      <c r="J632" s="34"/>
    </row>
    <row r="633" spans="7:10">
      <c r="G633" s="45"/>
      <c r="J633" s="34"/>
    </row>
    <row r="634" spans="7:10">
      <c r="G634" s="45"/>
      <c r="J634" s="34"/>
    </row>
    <row r="635" spans="7:10">
      <c r="G635" s="45"/>
      <c r="J635" s="34"/>
    </row>
    <row r="636" spans="7:10">
      <c r="G636" s="45"/>
      <c r="J636" s="34"/>
    </row>
    <row r="637" spans="7:10">
      <c r="G637" s="45"/>
      <c r="J637" s="34"/>
    </row>
    <row r="638" spans="7:10">
      <c r="G638" s="45"/>
      <c r="J638" s="34"/>
    </row>
    <row r="639" spans="7:10">
      <c r="G639" s="45"/>
      <c r="J639" s="34"/>
    </row>
    <row r="640" spans="7:10">
      <c r="G640" s="45"/>
      <c r="J640" s="34"/>
    </row>
    <row r="641" spans="7:10">
      <c r="G641" s="45"/>
      <c r="J641" s="34"/>
    </row>
    <row r="642" spans="7:10">
      <c r="G642" s="45"/>
      <c r="J642" s="34"/>
    </row>
    <row r="643" spans="7:10">
      <c r="G643" s="45"/>
      <c r="J643" s="34"/>
    </row>
    <row r="644" spans="7:10">
      <c r="G644" s="45"/>
      <c r="J644" s="34"/>
    </row>
    <row r="645" spans="7:10">
      <c r="G645" s="45"/>
      <c r="J645" s="34"/>
    </row>
    <row r="646" spans="7:10">
      <c r="G646" s="45"/>
      <c r="J646" s="34"/>
    </row>
    <row r="647" spans="7:10">
      <c r="G647" s="45"/>
      <c r="J647" s="34"/>
    </row>
    <row r="648" spans="7:10">
      <c r="G648" s="45"/>
      <c r="J648" s="34"/>
    </row>
    <row r="649" spans="7:10">
      <c r="G649" s="45"/>
      <c r="J649" s="34"/>
    </row>
    <row r="650" spans="7:10">
      <c r="G650" s="45"/>
      <c r="J650" s="34"/>
    </row>
    <row r="651" spans="7:10">
      <c r="G651" s="45"/>
      <c r="J651" s="34"/>
    </row>
    <row r="652" spans="7:10">
      <c r="G652" s="45"/>
      <c r="J652" s="34"/>
    </row>
    <row r="653" spans="7:10">
      <c r="G653" s="45"/>
      <c r="J653" s="34"/>
    </row>
    <row r="654" spans="7:10">
      <c r="G654" s="45"/>
      <c r="J654" s="34"/>
    </row>
    <row r="655" spans="7:10">
      <c r="G655" s="45"/>
      <c r="J655" s="34"/>
    </row>
    <row r="656" spans="7:10">
      <c r="G656" s="45"/>
      <c r="J656" s="34"/>
    </row>
    <row r="657" spans="7:10">
      <c r="G657" s="45"/>
      <c r="J657" s="34"/>
    </row>
    <row r="658" spans="7:10">
      <c r="G658" s="45"/>
      <c r="J658" s="34"/>
    </row>
    <row r="659" spans="7:10">
      <c r="G659" s="45"/>
      <c r="J659" s="34"/>
    </row>
    <row r="660" spans="7:10">
      <c r="G660" s="45"/>
      <c r="J660" s="34"/>
    </row>
    <row r="661" spans="7:10">
      <c r="G661" s="45"/>
      <c r="J661" s="34"/>
    </row>
    <row r="662" spans="7:10">
      <c r="G662" s="45"/>
      <c r="J662" s="34"/>
    </row>
    <row r="663" spans="7:10">
      <c r="G663" s="45"/>
      <c r="J663" s="34"/>
    </row>
    <row r="664" spans="7:10">
      <c r="G664" s="45"/>
      <c r="J664" s="34"/>
    </row>
    <row r="665" spans="7:10">
      <c r="G665" s="45"/>
      <c r="J665" s="34"/>
    </row>
    <row r="666" spans="7:10">
      <c r="G666" s="45"/>
      <c r="J666" s="34"/>
    </row>
    <row r="667" spans="7:10">
      <c r="G667" s="45"/>
      <c r="J667" s="34"/>
    </row>
    <row r="668" spans="7:10">
      <c r="G668" s="45"/>
      <c r="J668" s="34"/>
    </row>
    <row r="669" spans="7:10">
      <c r="G669" s="45"/>
      <c r="J669" s="34"/>
    </row>
    <row r="670" spans="7:10">
      <c r="G670" s="45"/>
      <c r="J670" s="34"/>
    </row>
    <row r="671" spans="7:10">
      <c r="G671" s="45"/>
      <c r="J671" s="34"/>
    </row>
    <row r="672" spans="7:10">
      <c r="G672" s="45"/>
      <c r="J672" s="34"/>
    </row>
    <row r="673" spans="7:10">
      <c r="G673" s="45"/>
      <c r="J673" s="34"/>
    </row>
    <row r="674" spans="7:10">
      <c r="G674" s="45"/>
      <c r="J674" s="34"/>
    </row>
    <row r="675" spans="7:10">
      <c r="G675" s="45"/>
      <c r="J675" s="34"/>
    </row>
    <row r="676" spans="7:10">
      <c r="G676" s="45"/>
      <c r="J676" s="34"/>
    </row>
    <row r="677" spans="7:10">
      <c r="G677" s="45"/>
      <c r="J677" s="34"/>
    </row>
    <row r="678" spans="7:10">
      <c r="G678" s="45"/>
      <c r="J678" s="34"/>
    </row>
    <row r="679" spans="7:10">
      <c r="G679" s="45"/>
      <c r="J679" s="34"/>
    </row>
    <row r="680" spans="7:10">
      <c r="G680" s="45"/>
      <c r="J680" s="34"/>
    </row>
    <row r="681" spans="7:10">
      <c r="G681" s="45"/>
      <c r="J681" s="34"/>
    </row>
    <row r="682" spans="7:10">
      <c r="G682" s="45"/>
      <c r="J682" s="34"/>
    </row>
    <row r="683" spans="7:10">
      <c r="G683" s="45"/>
      <c r="J683" s="34"/>
    </row>
    <row r="684" spans="7:10">
      <c r="G684" s="45"/>
      <c r="J684" s="34"/>
    </row>
    <row r="685" spans="7:10">
      <c r="G685" s="45"/>
      <c r="J685" s="34"/>
    </row>
    <row r="686" spans="7:10">
      <c r="G686" s="45"/>
      <c r="J686" s="34"/>
    </row>
    <row r="687" spans="7:10">
      <c r="G687" s="45"/>
      <c r="J687" s="34"/>
    </row>
    <row r="688" spans="7:10">
      <c r="G688" s="45"/>
      <c r="J688" s="34"/>
    </row>
    <row r="689" spans="7:10">
      <c r="G689" s="45"/>
      <c r="J689" s="34"/>
    </row>
    <row r="690" spans="7:10">
      <c r="G690" s="45"/>
      <c r="J690" s="34"/>
    </row>
    <row r="691" spans="7:10">
      <c r="G691" s="45"/>
      <c r="J691" s="34"/>
    </row>
    <row r="692" spans="7:10">
      <c r="G692" s="45"/>
      <c r="J692" s="34"/>
    </row>
    <row r="693" spans="7:10">
      <c r="G693" s="45"/>
      <c r="J693" s="34"/>
    </row>
    <row r="694" spans="7:10">
      <c r="G694" s="45"/>
      <c r="J694" s="34"/>
    </row>
    <row r="695" spans="7:10">
      <c r="G695" s="45"/>
      <c r="J695" s="34"/>
    </row>
    <row r="696" spans="7:10">
      <c r="G696" s="45"/>
      <c r="J696" s="34"/>
    </row>
    <row r="697" spans="7:10">
      <c r="G697" s="45"/>
      <c r="J697" s="34"/>
    </row>
    <row r="698" spans="7:10">
      <c r="G698" s="45"/>
      <c r="J698" s="34"/>
    </row>
    <row r="699" spans="7:10">
      <c r="G699" s="45"/>
      <c r="J699" s="34"/>
    </row>
    <row r="700" spans="7:10">
      <c r="G700" s="45"/>
      <c r="J700" s="34"/>
    </row>
    <row r="701" spans="7:10">
      <c r="G701" s="45"/>
      <c r="J701" s="34"/>
    </row>
    <row r="702" spans="7:10">
      <c r="G702" s="45"/>
      <c r="J702" s="34"/>
    </row>
    <row r="703" spans="7:10">
      <c r="G703" s="45"/>
      <c r="J703" s="34"/>
    </row>
    <row r="704" spans="7:10">
      <c r="G704" s="45"/>
      <c r="J704" s="34"/>
    </row>
    <row r="705" spans="7:10">
      <c r="G705" s="45"/>
      <c r="J705" s="34"/>
    </row>
    <row r="706" spans="7:10">
      <c r="G706" s="45"/>
      <c r="J706" s="34"/>
    </row>
    <row r="707" spans="7:10">
      <c r="G707" s="45"/>
      <c r="J707" s="34"/>
    </row>
    <row r="708" spans="7:10">
      <c r="G708" s="45"/>
      <c r="J708" s="34"/>
    </row>
    <row r="709" spans="7:10">
      <c r="G709" s="45"/>
      <c r="J709" s="34"/>
    </row>
    <row r="710" spans="7:10">
      <c r="G710" s="45"/>
      <c r="J710" s="34"/>
    </row>
    <row r="711" spans="7:10">
      <c r="G711" s="45"/>
      <c r="J711" s="34"/>
    </row>
    <row r="712" spans="7:10">
      <c r="G712" s="45"/>
      <c r="J712" s="34"/>
    </row>
    <row r="713" spans="7:10">
      <c r="G713" s="45"/>
      <c r="J713" s="34"/>
    </row>
    <row r="714" spans="7:10">
      <c r="G714" s="45"/>
      <c r="J714" s="34"/>
    </row>
    <row r="715" spans="7:10">
      <c r="G715" s="45"/>
      <c r="J715" s="34"/>
    </row>
    <row r="716" spans="7:10">
      <c r="G716" s="45"/>
      <c r="J716" s="34"/>
    </row>
    <row r="717" spans="7:10">
      <c r="G717" s="45"/>
      <c r="J717" s="34"/>
    </row>
    <row r="718" spans="7:10">
      <c r="G718" s="45"/>
      <c r="J718" s="34"/>
    </row>
    <row r="719" spans="7:10">
      <c r="G719" s="45"/>
      <c r="J719" s="34"/>
    </row>
    <row r="720" spans="7:10">
      <c r="G720" s="45"/>
      <c r="J720" s="34"/>
    </row>
    <row r="721" spans="7:10">
      <c r="G721" s="45"/>
      <c r="J721" s="34"/>
    </row>
    <row r="722" spans="7:10">
      <c r="G722" s="45"/>
      <c r="J722" s="34"/>
    </row>
    <row r="723" spans="7:10">
      <c r="G723" s="45"/>
      <c r="J723" s="34"/>
    </row>
    <row r="724" spans="7:10">
      <c r="G724" s="45"/>
      <c r="J724" s="34"/>
    </row>
    <row r="725" spans="7:10">
      <c r="G725" s="45"/>
      <c r="J725" s="34"/>
    </row>
    <row r="726" spans="7:10">
      <c r="G726" s="45"/>
      <c r="J726" s="34"/>
    </row>
    <row r="727" spans="7:10">
      <c r="G727" s="45"/>
      <c r="J727" s="34"/>
    </row>
    <row r="728" spans="7:10">
      <c r="G728" s="45"/>
      <c r="J728" s="34"/>
    </row>
    <row r="729" spans="7:10">
      <c r="G729" s="45"/>
      <c r="J729" s="34"/>
    </row>
    <row r="730" spans="7:10">
      <c r="G730" s="45"/>
      <c r="J730" s="34"/>
    </row>
    <row r="731" spans="7:10">
      <c r="G731" s="45"/>
      <c r="J731" s="34"/>
    </row>
    <row r="732" spans="7:10">
      <c r="G732" s="45"/>
      <c r="J732" s="34"/>
    </row>
    <row r="733" spans="7:10">
      <c r="G733" s="45"/>
      <c r="J733" s="34"/>
    </row>
    <row r="734" spans="7:10">
      <c r="G734" s="45"/>
      <c r="J734" s="34"/>
    </row>
    <row r="735" spans="7:10">
      <c r="G735" s="45"/>
      <c r="J735" s="34"/>
    </row>
    <row r="736" spans="7:10">
      <c r="G736" s="45"/>
      <c r="J736" s="34"/>
    </row>
    <row r="737" spans="7:10">
      <c r="G737" s="45"/>
      <c r="J737" s="34"/>
    </row>
    <row r="738" spans="7:10">
      <c r="G738" s="45"/>
      <c r="J738" s="34"/>
    </row>
    <row r="739" spans="7:10">
      <c r="G739" s="45"/>
      <c r="J739" s="34"/>
    </row>
    <row r="740" spans="7:10">
      <c r="G740" s="45"/>
      <c r="J740" s="34"/>
    </row>
    <row r="741" spans="7:10">
      <c r="G741" s="45"/>
      <c r="J741" s="34"/>
    </row>
    <row r="742" spans="7:10">
      <c r="G742" s="45"/>
      <c r="J742" s="34"/>
    </row>
    <row r="743" spans="7:10">
      <c r="G743" s="45"/>
      <c r="J743" s="34"/>
    </row>
    <row r="744" spans="7:10">
      <c r="G744" s="45"/>
      <c r="J744" s="34"/>
    </row>
    <row r="745" spans="7:10">
      <c r="G745" s="45"/>
      <c r="J745" s="34"/>
    </row>
    <row r="746" spans="7:10">
      <c r="G746" s="45"/>
      <c r="J746" s="34"/>
    </row>
    <row r="747" spans="7:10">
      <c r="G747" s="45"/>
      <c r="J747" s="34"/>
    </row>
    <row r="748" spans="7:10">
      <c r="G748" s="45"/>
      <c r="J748" s="34"/>
    </row>
    <row r="749" spans="7:10">
      <c r="G749" s="45"/>
      <c r="J749" s="34"/>
    </row>
    <row r="750" spans="7:10">
      <c r="G750" s="45"/>
      <c r="J750" s="34"/>
    </row>
    <row r="751" spans="7:10">
      <c r="G751" s="45"/>
      <c r="J751" s="34"/>
    </row>
    <row r="752" spans="7:10">
      <c r="G752" s="45"/>
      <c r="J752" s="34"/>
    </row>
    <row r="753" spans="7:10">
      <c r="G753" s="45"/>
      <c r="J753" s="34"/>
    </row>
    <row r="754" spans="7:10">
      <c r="G754" s="45"/>
      <c r="J754" s="34"/>
    </row>
    <row r="755" spans="7:10">
      <c r="G755" s="45"/>
      <c r="J755" s="34"/>
    </row>
    <row r="756" spans="7:10">
      <c r="G756" s="45"/>
      <c r="J756" s="34"/>
    </row>
    <row r="757" spans="7:10">
      <c r="G757" s="45"/>
      <c r="J757" s="34"/>
    </row>
    <row r="758" spans="7:10">
      <c r="G758" s="45"/>
      <c r="J758" s="34"/>
    </row>
    <row r="759" spans="7:10">
      <c r="G759" s="45"/>
      <c r="J759" s="34"/>
    </row>
    <row r="760" spans="7:10">
      <c r="G760" s="45"/>
      <c r="J760" s="34"/>
    </row>
    <row r="761" spans="7:10">
      <c r="G761" s="45"/>
      <c r="J761" s="34"/>
    </row>
    <row r="762" spans="7:10">
      <c r="G762" s="45"/>
      <c r="J762" s="34"/>
    </row>
    <row r="763" spans="7:10">
      <c r="G763" s="45"/>
      <c r="J763" s="34"/>
    </row>
    <row r="764" spans="7:10">
      <c r="G764" s="45"/>
      <c r="J764" s="34"/>
    </row>
    <row r="765" spans="7:10">
      <c r="G765" s="45"/>
      <c r="J765" s="34"/>
    </row>
    <row r="766" spans="7:10">
      <c r="G766" s="45"/>
      <c r="J766" s="34"/>
    </row>
    <row r="767" spans="7:10">
      <c r="G767" s="45"/>
      <c r="J767" s="34"/>
    </row>
    <row r="768" spans="7:10">
      <c r="G768" s="45"/>
      <c r="J768" s="34"/>
    </row>
    <row r="769" spans="7:10">
      <c r="G769" s="45"/>
      <c r="J769" s="34"/>
    </row>
    <row r="770" spans="7:10">
      <c r="G770" s="45"/>
      <c r="J770" s="34"/>
    </row>
    <row r="771" spans="7:10">
      <c r="G771" s="45"/>
      <c r="J771" s="34"/>
    </row>
    <row r="772" spans="7:10">
      <c r="G772" s="45"/>
      <c r="J772" s="34"/>
    </row>
    <row r="773" spans="7:10">
      <c r="G773" s="45"/>
      <c r="J773" s="34"/>
    </row>
    <row r="774" spans="7:10">
      <c r="G774" s="45"/>
      <c r="J774" s="34"/>
    </row>
    <row r="775" spans="7:10">
      <c r="G775" s="45"/>
      <c r="J775" s="34"/>
    </row>
    <row r="776" spans="7:10">
      <c r="G776" s="45"/>
      <c r="J776" s="34"/>
    </row>
    <row r="777" spans="7:10">
      <c r="G777" s="45"/>
      <c r="J777" s="34"/>
    </row>
    <row r="778" spans="7:10">
      <c r="G778" s="45"/>
      <c r="J778" s="34"/>
    </row>
    <row r="779" spans="7:10">
      <c r="G779" s="45"/>
      <c r="J779" s="34"/>
    </row>
    <row r="780" spans="7:10">
      <c r="G780" s="45"/>
      <c r="J780" s="34"/>
    </row>
    <row r="781" spans="7:10">
      <c r="G781" s="45"/>
      <c r="J781" s="34"/>
    </row>
    <row r="782" spans="7:10">
      <c r="G782" s="45"/>
      <c r="J782" s="34"/>
    </row>
    <row r="783" spans="7:10">
      <c r="G783" s="45"/>
      <c r="J783" s="34"/>
    </row>
    <row r="784" spans="7:10">
      <c r="G784" s="45"/>
      <c r="J784" s="34"/>
    </row>
    <row r="785" spans="7:10">
      <c r="G785" s="45"/>
      <c r="J785" s="34"/>
    </row>
    <row r="786" spans="7:10">
      <c r="G786" s="45"/>
      <c r="J786" s="34"/>
    </row>
    <row r="787" spans="7:10">
      <c r="G787" s="45"/>
      <c r="J787" s="34"/>
    </row>
    <row r="788" spans="7:10">
      <c r="G788" s="45"/>
      <c r="J788" s="34"/>
    </row>
    <row r="789" spans="7:10">
      <c r="G789" s="45"/>
      <c r="J789" s="34"/>
    </row>
    <row r="790" spans="7:10">
      <c r="G790" s="45"/>
      <c r="J790" s="34"/>
    </row>
    <row r="791" spans="7:10">
      <c r="G791" s="45"/>
      <c r="J791" s="34"/>
    </row>
    <row r="792" spans="7:10">
      <c r="G792" s="45"/>
      <c r="J792" s="34"/>
    </row>
    <row r="793" spans="7:10">
      <c r="G793" s="45"/>
      <c r="J793" s="34"/>
    </row>
    <row r="794" spans="7:10">
      <c r="G794" s="45"/>
      <c r="J794" s="34"/>
    </row>
    <row r="795" spans="7:10">
      <c r="G795" s="45"/>
      <c r="J795" s="34"/>
    </row>
    <row r="796" spans="7:10">
      <c r="G796" s="45"/>
      <c r="J796" s="34"/>
    </row>
    <row r="797" spans="7:10">
      <c r="G797" s="45"/>
      <c r="J797" s="34"/>
    </row>
    <row r="798" spans="7:10">
      <c r="G798" s="45"/>
      <c r="J798" s="34"/>
    </row>
    <row r="799" spans="7:10">
      <c r="G799" s="45"/>
      <c r="J799" s="34"/>
    </row>
    <row r="800" spans="7:10">
      <c r="G800" s="45"/>
      <c r="J800" s="34"/>
    </row>
    <row r="801" spans="7:10">
      <c r="G801" s="45"/>
      <c r="J801" s="34"/>
    </row>
    <row r="802" spans="7:10">
      <c r="G802" s="45"/>
      <c r="J802" s="34"/>
    </row>
    <row r="803" spans="7:10">
      <c r="G803" s="45"/>
      <c r="J803" s="34"/>
    </row>
    <row r="804" spans="7:10">
      <c r="G804" s="45"/>
      <c r="J804" s="34"/>
    </row>
    <row r="805" spans="7:10">
      <c r="G805" s="45"/>
      <c r="J805" s="34"/>
    </row>
    <row r="806" spans="7:10">
      <c r="G806" s="45"/>
      <c r="J806" s="34"/>
    </row>
    <row r="807" spans="7:10">
      <c r="G807" s="45"/>
      <c r="J807" s="34"/>
    </row>
    <row r="808" spans="7:10">
      <c r="G808" s="45"/>
      <c r="J808" s="34"/>
    </row>
    <row r="809" spans="7:10">
      <c r="G809" s="45"/>
      <c r="J809" s="34"/>
    </row>
    <row r="810" spans="7:10">
      <c r="G810" s="45"/>
      <c r="J810" s="34"/>
    </row>
    <row r="811" spans="7:10">
      <c r="G811" s="45"/>
      <c r="J811" s="34"/>
    </row>
    <row r="812" spans="7:10">
      <c r="G812" s="45"/>
      <c r="J812" s="34"/>
    </row>
    <row r="813" spans="7:10">
      <c r="G813" s="45"/>
      <c r="J813" s="34"/>
    </row>
    <row r="814" spans="7:10">
      <c r="G814" s="45"/>
      <c r="J814" s="34"/>
    </row>
    <row r="815" spans="7:10">
      <c r="G815" s="45"/>
      <c r="J815" s="34"/>
    </row>
    <row r="816" spans="7:10">
      <c r="G816" s="45"/>
      <c r="J816" s="34"/>
    </row>
    <row r="817" spans="7:10">
      <c r="G817" s="45"/>
      <c r="J817" s="34"/>
    </row>
    <row r="818" spans="7:10">
      <c r="G818" s="45"/>
      <c r="J818" s="34"/>
    </row>
    <row r="819" spans="7:10">
      <c r="G819" s="45"/>
      <c r="J819" s="34"/>
    </row>
    <row r="820" spans="7:10">
      <c r="G820" s="45"/>
      <c r="J820" s="34"/>
    </row>
    <row r="821" spans="7:10">
      <c r="G821" s="45"/>
      <c r="J821" s="34"/>
    </row>
    <row r="822" spans="7:10">
      <c r="G822" s="45"/>
      <c r="J822" s="34"/>
    </row>
    <row r="823" spans="7:10">
      <c r="G823" s="45"/>
      <c r="J823" s="34"/>
    </row>
    <row r="824" spans="7:10">
      <c r="G824" s="45"/>
      <c r="J824" s="34"/>
    </row>
    <row r="825" spans="7:10">
      <c r="G825" s="45"/>
      <c r="J825" s="34"/>
    </row>
    <row r="826" spans="7:10">
      <c r="G826" s="45"/>
      <c r="J826" s="34"/>
    </row>
    <row r="827" spans="7:10">
      <c r="G827" s="45"/>
      <c r="J827" s="34"/>
    </row>
    <row r="828" spans="7:10">
      <c r="G828" s="45"/>
      <c r="J828" s="34"/>
    </row>
    <row r="829" spans="7:10">
      <c r="G829" s="45"/>
      <c r="J829" s="34"/>
    </row>
    <row r="830" spans="7:10">
      <c r="G830" s="45"/>
      <c r="J830" s="34"/>
    </row>
    <row r="831" spans="7:10">
      <c r="G831" s="45"/>
      <c r="J831" s="34"/>
    </row>
    <row r="832" spans="7:10">
      <c r="G832" s="45"/>
      <c r="J832" s="34"/>
    </row>
    <row r="833" spans="7:10">
      <c r="G833" s="45"/>
      <c r="J833" s="34"/>
    </row>
    <row r="834" spans="7:10">
      <c r="G834" s="45"/>
      <c r="J834" s="34"/>
    </row>
    <row r="835" spans="7:10">
      <c r="G835" s="45"/>
      <c r="J835" s="34"/>
    </row>
    <row r="836" spans="7:10">
      <c r="G836" s="45"/>
      <c r="J836" s="34"/>
    </row>
    <row r="837" spans="7:10">
      <c r="G837" s="45"/>
      <c r="J837" s="34"/>
    </row>
    <row r="838" spans="7:10">
      <c r="G838" s="45"/>
      <c r="J838" s="34"/>
    </row>
    <row r="839" spans="7:10">
      <c r="G839" s="45"/>
      <c r="J839" s="34"/>
    </row>
    <row r="840" spans="7:10">
      <c r="G840" s="45"/>
      <c r="J840" s="34"/>
    </row>
    <row r="841" spans="7:10">
      <c r="G841" s="45"/>
      <c r="J841" s="34"/>
    </row>
    <row r="842" spans="7:10">
      <c r="G842" s="45"/>
      <c r="J842" s="34"/>
    </row>
    <row r="843" spans="7:10">
      <c r="G843" s="45"/>
      <c r="J843" s="34"/>
    </row>
    <row r="844" spans="7:10">
      <c r="G844" s="45"/>
      <c r="J844" s="34"/>
    </row>
    <row r="845" spans="7:10">
      <c r="G845" s="45"/>
      <c r="J845" s="34"/>
    </row>
    <row r="846" spans="7:10">
      <c r="G846" s="45"/>
      <c r="J846" s="34"/>
    </row>
    <row r="847" spans="7:10">
      <c r="G847" s="45"/>
      <c r="J847" s="34"/>
    </row>
    <row r="848" spans="7:10">
      <c r="G848" s="45"/>
      <c r="J848" s="34"/>
    </row>
    <row r="849" spans="7:10">
      <c r="G849" s="45"/>
      <c r="J849" s="34"/>
    </row>
    <row r="850" spans="7:10">
      <c r="G850" s="45"/>
      <c r="J850" s="34"/>
    </row>
    <row r="851" spans="7:10">
      <c r="G851" s="45"/>
      <c r="J851" s="34"/>
    </row>
    <row r="852" spans="7:10">
      <c r="G852" s="45"/>
      <c r="J852" s="34"/>
    </row>
    <row r="853" spans="7:10">
      <c r="G853" s="45"/>
      <c r="J853" s="34"/>
    </row>
    <row r="854" spans="7:10">
      <c r="G854" s="45"/>
      <c r="J854" s="34"/>
    </row>
    <row r="855" spans="7:10">
      <c r="G855" s="45"/>
      <c r="J855" s="34"/>
    </row>
    <row r="856" spans="7:10">
      <c r="G856" s="45"/>
      <c r="J856" s="34"/>
    </row>
    <row r="857" spans="7:10">
      <c r="G857" s="45"/>
      <c r="J857" s="34"/>
    </row>
    <row r="858" spans="7:10">
      <c r="G858" s="45"/>
      <c r="J858" s="34"/>
    </row>
    <row r="859" spans="7:10">
      <c r="G859" s="45"/>
      <c r="J859" s="34"/>
    </row>
    <row r="860" spans="7:10">
      <c r="G860" s="45"/>
      <c r="J860" s="34"/>
    </row>
    <row r="861" spans="7:10">
      <c r="G861" s="45"/>
      <c r="J861" s="34"/>
    </row>
    <row r="862" spans="7:10">
      <c r="G862" s="45"/>
      <c r="J862" s="34"/>
    </row>
    <row r="863" spans="7:10">
      <c r="G863" s="45"/>
      <c r="J863" s="34"/>
    </row>
    <row r="864" spans="7:10">
      <c r="G864" s="45"/>
      <c r="J864" s="34"/>
    </row>
    <row r="865" spans="7:10">
      <c r="G865" s="45"/>
      <c r="J865" s="34"/>
    </row>
    <row r="866" spans="7:10">
      <c r="G866" s="45"/>
      <c r="J866" s="34"/>
    </row>
    <row r="867" spans="7:10">
      <c r="G867" s="45"/>
      <c r="J867" s="34"/>
    </row>
    <row r="868" spans="7:10">
      <c r="G868" s="45"/>
      <c r="J868" s="34"/>
    </row>
    <row r="869" spans="7:10">
      <c r="G869" s="45"/>
      <c r="J869" s="34"/>
    </row>
    <row r="870" spans="7:10">
      <c r="G870" s="45"/>
      <c r="J870" s="34"/>
    </row>
    <row r="871" spans="7:10">
      <c r="G871" s="45"/>
      <c r="J871" s="34"/>
    </row>
    <row r="872" spans="7:10">
      <c r="G872" s="45"/>
      <c r="J872" s="34"/>
    </row>
    <row r="873" spans="7:10">
      <c r="G873" s="45"/>
      <c r="J873" s="34"/>
    </row>
    <row r="874" spans="7:10">
      <c r="G874" s="45"/>
      <c r="J874" s="34"/>
    </row>
    <row r="875" spans="7:10">
      <c r="G875" s="45"/>
      <c r="J875" s="34"/>
    </row>
    <row r="876" spans="7:10">
      <c r="G876" s="45"/>
      <c r="J876" s="34"/>
    </row>
    <row r="877" spans="7:10">
      <c r="G877" s="45"/>
      <c r="J877" s="34"/>
    </row>
    <row r="878" spans="7:10">
      <c r="G878" s="45"/>
      <c r="J878" s="34"/>
    </row>
    <row r="879" spans="7:10">
      <c r="G879" s="45"/>
      <c r="J879" s="34"/>
    </row>
    <row r="880" spans="7:10">
      <c r="G880" s="45"/>
      <c r="J880" s="34"/>
    </row>
    <row r="881" spans="7:10">
      <c r="G881" s="45"/>
      <c r="J881" s="34"/>
    </row>
    <row r="882" spans="7:10">
      <c r="G882" s="45"/>
      <c r="J882" s="34"/>
    </row>
    <row r="883" spans="7:10">
      <c r="G883" s="45"/>
      <c r="J883" s="34"/>
    </row>
    <row r="884" spans="7:10">
      <c r="G884" s="45"/>
      <c r="J884" s="34"/>
    </row>
    <row r="885" spans="7:10">
      <c r="G885" s="45"/>
      <c r="J885" s="34"/>
    </row>
    <row r="886" spans="7:10">
      <c r="G886" s="45"/>
      <c r="J886" s="34"/>
    </row>
    <row r="887" spans="7:10">
      <c r="G887" s="45"/>
      <c r="J887" s="34"/>
    </row>
    <row r="888" spans="7:10">
      <c r="G888" s="45"/>
      <c r="J888" s="34"/>
    </row>
    <row r="889" spans="7:10">
      <c r="G889" s="45"/>
      <c r="J889" s="34"/>
    </row>
    <row r="890" spans="7:10">
      <c r="G890" s="45"/>
      <c r="J890" s="34"/>
    </row>
    <row r="891" spans="7:10">
      <c r="G891" s="45"/>
      <c r="J891" s="34"/>
    </row>
    <row r="892" spans="7:10">
      <c r="G892" s="45"/>
      <c r="J892" s="34"/>
    </row>
    <row r="893" spans="7:10">
      <c r="G893" s="45"/>
      <c r="J893" s="34"/>
    </row>
    <row r="894" spans="7:10">
      <c r="G894" s="45"/>
      <c r="J894" s="34"/>
    </row>
    <row r="895" spans="7:10">
      <c r="G895" s="45"/>
      <c r="J895" s="34"/>
    </row>
    <row r="896" spans="7:10">
      <c r="G896" s="45"/>
      <c r="J896" s="34"/>
    </row>
    <row r="897" spans="7:10">
      <c r="G897" s="45"/>
      <c r="J897" s="34"/>
    </row>
    <row r="898" spans="7:10">
      <c r="G898" s="45"/>
      <c r="J898" s="34"/>
    </row>
    <row r="899" spans="7:10">
      <c r="G899" s="45"/>
      <c r="J899" s="34"/>
    </row>
    <row r="900" spans="7:10">
      <c r="G900" s="45"/>
      <c r="J900" s="34"/>
    </row>
    <row r="901" spans="7:10">
      <c r="G901" s="45"/>
      <c r="J901" s="34"/>
    </row>
    <row r="902" spans="7:10">
      <c r="G902" s="45"/>
      <c r="J902" s="34"/>
    </row>
    <row r="903" spans="7:10">
      <c r="G903" s="45"/>
      <c r="J903" s="34"/>
    </row>
    <row r="904" spans="7:10">
      <c r="G904" s="45"/>
      <c r="J904" s="34"/>
    </row>
    <row r="905" spans="7:10">
      <c r="G905" s="45"/>
      <c r="J905" s="34"/>
    </row>
    <row r="906" spans="7:10">
      <c r="G906" s="45"/>
      <c r="J906" s="34"/>
    </row>
    <row r="907" spans="7:10">
      <c r="G907" s="45"/>
      <c r="J907" s="34"/>
    </row>
    <row r="908" spans="7:10">
      <c r="G908" s="45"/>
      <c r="J908" s="34"/>
    </row>
    <row r="909" spans="7:10">
      <c r="G909" s="45"/>
      <c r="J909" s="34"/>
    </row>
    <row r="910" spans="7:10">
      <c r="G910" s="45"/>
      <c r="J910" s="34"/>
    </row>
    <row r="911" spans="7:10">
      <c r="G911" s="45"/>
      <c r="J911" s="34"/>
    </row>
    <row r="912" spans="7:10">
      <c r="G912" s="45"/>
      <c r="J912" s="34"/>
    </row>
    <row r="913" spans="7:10">
      <c r="G913" s="45"/>
      <c r="J913" s="34"/>
    </row>
    <row r="914" spans="7:10">
      <c r="G914" s="45"/>
      <c r="J914" s="34"/>
    </row>
    <row r="915" spans="7:10">
      <c r="G915" s="45"/>
      <c r="J915" s="34"/>
    </row>
    <row r="916" spans="7:10">
      <c r="G916" s="45"/>
      <c r="J916" s="34"/>
    </row>
    <row r="917" spans="7:10">
      <c r="G917" s="45"/>
      <c r="J917" s="34"/>
    </row>
    <row r="918" spans="7:10">
      <c r="G918" s="45"/>
      <c r="J918" s="34"/>
    </row>
    <row r="919" spans="7:10">
      <c r="G919" s="45"/>
      <c r="J919" s="34"/>
    </row>
    <row r="920" spans="7:10">
      <c r="G920" s="45"/>
      <c r="J920" s="34"/>
    </row>
    <row r="921" spans="7:10">
      <c r="G921" s="45"/>
      <c r="J921" s="34"/>
    </row>
    <row r="922" spans="7:10">
      <c r="G922" s="45"/>
      <c r="J922" s="34"/>
    </row>
    <row r="923" spans="7:10">
      <c r="G923" s="45"/>
      <c r="J923" s="34"/>
    </row>
    <row r="924" spans="7:10">
      <c r="G924" s="45"/>
      <c r="J924" s="34"/>
    </row>
    <row r="925" spans="7:10">
      <c r="G925" s="45"/>
      <c r="J925" s="34"/>
    </row>
    <row r="926" spans="7:10">
      <c r="G926" s="45"/>
      <c r="J926" s="34"/>
    </row>
    <row r="927" spans="7:10">
      <c r="G927" s="45"/>
      <c r="J927" s="34"/>
    </row>
    <row r="928" spans="7:10">
      <c r="G928" s="45"/>
      <c r="J928" s="34"/>
    </row>
    <row r="929" spans="7:10">
      <c r="G929" s="45"/>
      <c r="J929" s="34"/>
    </row>
    <row r="930" spans="7:10">
      <c r="G930" s="45"/>
      <c r="J930" s="34"/>
    </row>
    <row r="931" spans="7:10">
      <c r="G931" s="45"/>
      <c r="J931" s="34"/>
    </row>
    <row r="932" spans="7:10">
      <c r="G932" s="45"/>
      <c r="J932" s="34"/>
    </row>
    <row r="933" spans="7:10">
      <c r="G933" s="45"/>
      <c r="J933" s="34"/>
    </row>
    <row r="934" spans="7:10">
      <c r="G934" s="45"/>
      <c r="J934" s="34"/>
    </row>
    <row r="935" spans="7:10">
      <c r="G935" s="45"/>
      <c r="J935" s="34"/>
    </row>
    <row r="936" spans="7:10">
      <c r="G936" s="45"/>
      <c r="J936" s="34"/>
    </row>
    <row r="937" spans="7:10">
      <c r="G937" s="45"/>
      <c r="J937" s="34"/>
    </row>
    <row r="938" spans="7:10">
      <c r="G938" s="45"/>
      <c r="J938" s="34"/>
    </row>
    <row r="939" spans="7:10">
      <c r="G939" s="45"/>
      <c r="J939" s="34"/>
    </row>
    <row r="940" spans="7:10">
      <c r="G940" s="45"/>
      <c r="J940" s="34"/>
    </row>
    <row r="941" spans="7:10">
      <c r="G941" s="45"/>
      <c r="J941" s="34"/>
    </row>
    <row r="942" spans="7:10">
      <c r="G942" s="45"/>
      <c r="J942" s="34"/>
    </row>
    <row r="943" spans="7:10">
      <c r="G943" s="45"/>
      <c r="J943" s="34"/>
    </row>
    <row r="944" spans="7:10">
      <c r="G944" s="45"/>
      <c r="J944" s="34"/>
    </row>
    <row r="945" spans="7:10">
      <c r="G945" s="45"/>
      <c r="J945" s="34"/>
    </row>
    <row r="946" spans="7:10">
      <c r="G946" s="45"/>
      <c r="J946" s="34"/>
    </row>
    <row r="947" spans="7:10">
      <c r="G947" s="45"/>
      <c r="J947" s="34"/>
    </row>
    <row r="948" spans="7:10">
      <c r="G948" s="45"/>
      <c r="J948" s="34"/>
    </row>
    <row r="949" spans="7:10">
      <c r="G949" s="45"/>
      <c r="J949" s="34"/>
    </row>
    <row r="950" spans="7:10">
      <c r="G950" s="45"/>
      <c r="J950" s="34"/>
    </row>
    <row r="951" spans="7:10">
      <c r="G951" s="45"/>
      <c r="J951" s="34"/>
    </row>
    <row r="952" spans="7:10">
      <c r="G952" s="45"/>
      <c r="J952" s="34"/>
    </row>
    <row r="953" spans="7:10">
      <c r="G953" s="45"/>
      <c r="J953" s="34"/>
    </row>
    <row r="954" spans="7:10">
      <c r="G954" s="45"/>
      <c r="J954" s="34"/>
    </row>
    <row r="955" spans="7:10">
      <c r="G955" s="45"/>
      <c r="J955" s="34"/>
    </row>
    <row r="956" spans="7:10">
      <c r="G956" s="45"/>
      <c r="J956" s="34"/>
    </row>
    <row r="957" spans="7:10">
      <c r="G957" s="45"/>
      <c r="J957" s="34"/>
    </row>
    <row r="958" spans="7:10">
      <c r="G958" s="45"/>
      <c r="J958" s="34"/>
    </row>
    <row r="959" spans="7:10">
      <c r="G959" s="45"/>
      <c r="J959" s="34"/>
    </row>
    <row r="960" spans="7:10">
      <c r="G960" s="45"/>
      <c r="J960" s="34"/>
    </row>
    <row r="961" spans="7:10">
      <c r="G961" s="45"/>
      <c r="J961" s="34"/>
    </row>
    <row r="962" spans="7:10">
      <c r="G962" s="45"/>
      <c r="J962" s="34"/>
    </row>
    <row r="963" spans="7:10">
      <c r="G963" s="45"/>
      <c r="J963" s="34"/>
    </row>
    <row r="964" spans="7:10">
      <c r="G964" s="45"/>
      <c r="J964" s="34"/>
    </row>
    <row r="965" spans="7:10">
      <c r="G965" s="45"/>
      <c r="J965" s="34"/>
    </row>
    <row r="966" spans="7:10">
      <c r="G966" s="45"/>
      <c r="J966" s="34"/>
    </row>
    <row r="967" spans="7:10">
      <c r="G967" s="45"/>
      <c r="J967" s="34"/>
    </row>
    <row r="968" spans="7:10">
      <c r="G968" s="45"/>
      <c r="J968" s="34"/>
    </row>
    <row r="969" spans="7:10">
      <c r="G969" s="45"/>
      <c r="J969" s="34"/>
    </row>
    <row r="970" spans="7:10">
      <c r="G970" s="45"/>
      <c r="J970" s="34"/>
    </row>
    <row r="971" spans="7:10">
      <c r="G971" s="45"/>
      <c r="J971" s="34"/>
    </row>
    <row r="972" spans="7:10">
      <c r="G972" s="45"/>
      <c r="J972" s="34"/>
    </row>
    <row r="973" spans="7:10">
      <c r="G973" s="45"/>
      <c r="J973" s="34"/>
    </row>
    <row r="974" spans="7:10">
      <c r="G974" s="45"/>
      <c r="J974" s="34"/>
    </row>
    <row r="975" spans="7:10">
      <c r="G975" s="45"/>
      <c r="J975" s="34"/>
    </row>
    <row r="976" spans="7:10">
      <c r="G976" s="45"/>
      <c r="J976" s="34"/>
    </row>
    <row r="977" spans="7:10">
      <c r="G977" s="45"/>
      <c r="J977" s="34"/>
    </row>
    <row r="978" spans="7:10">
      <c r="G978" s="45"/>
      <c r="J978" s="34"/>
    </row>
    <row r="979" spans="7:10">
      <c r="G979" s="45"/>
      <c r="J979" s="34"/>
    </row>
    <row r="980" spans="7:10">
      <c r="G980" s="45"/>
      <c r="J980" s="34"/>
    </row>
    <row r="981" spans="7:10">
      <c r="G981" s="45"/>
      <c r="J981" s="34"/>
    </row>
    <row r="982" spans="7:10">
      <c r="G982" s="45"/>
      <c r="J982" s="34"/>
    </row>
    <row r="983" spans="7:10">
      <c r="G983" s="45"/>
      <c r="J983" s="34"/>
    </row>
    <row r="984" spans="7:10">
      <c r="G984" s="45"/>
      <c r="J984" s="34"/>
    </row>
    <row r="985" spans="7:10">
      <c r="G985" s="45"/>
      <c r="J985" s="34"/>
    </row>
    <row r="986" spans="7:10">
      <c r="G986" s="45"/>
      <c r="J986" s="34"/>
    </row>
    <row r="987" spans="7:10">
      <c r="G987" s="45"/>
      <c r="J987" s="34"/>
    </row>
    <row r="988" spans="7:10">
      <c r="G988" s="45"/>
      <c r="J988" s="34"/>
    </row>
    <row r="989" spans="7:10">
      <c r="G989" s="45"/>
      <c r="J989" s="34"/>
    </row>
    <row r="990" spans="7:10">
      <c r="G990" s="45"/>
      <c r="J990" s="34"/>
    </row>
    <row r="991" spans="7:10">
      <c r="G991" s="45"/>
      <c r="J991" s="34"/>
    </row>
    <row r="992" spans="7:10">
      <c r="G992" s="45"/>
      <c r="J992" s="34"/>
    </row>
    <row r="993" spans="7:10">
      <c r="G993" s="45"/>
      <c r="J993" s="34"/>
    </row>
    <row r="994" spans="7:10">
      <c r="G994" s="45"/>
      <c r="J994" s="34"/>
    </row>
    <row r="995" spans="7:10">
      <c r="G995" s="45"/>
      <c r="J995" s="34"/>
    </row>
    <row r="996" spans="7:10">
      <c r="G996" s="45"/>
      <c r="J996" s="34"/>
    </row>
    <row r="997" spans="7:10">
      <c r="G997" s="45"/>
      <c r="J997" s="34"/>
    </row>
    <row r="998" spans="7:10">
      <c r="G998" s="45"/>
      <c r="J998" s="34"/>
    </row>
    <row r="999" spans="7:10">
      <c r="G999" s="45"/>
      <c r="J999" s="34"/>
    </row>
    <row r="1000" spans="7:10">
      <c r="G1000" s="45"/>
      <c r="J1000" s="34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74"/>
  <sheetViews>
    <sheetView workbookViewId="0"/>
  </sheetViews>
  <sheetFormatPr defaultColWidth="17.28515625" defaultRowHeight="15" customHeight="1"/>
  <sheetData>
    <row r="1" spans="1:10">
      <c r="A1" s="85" t="s">
        <v>74</v>
      </c>
      <c r="B1" s="85" t="s">
        <v>75</v>
      </c>
      <c r="C1" s="85"/>
      <c r="D1" s="85" t="s">
        <v>76</v>
      </c>
      <c r="E1" s="86" t="s">
        <v>77</v>
      </c>
      <c r="F1" s="87"/>
      <c r="G1" s="86"/>
      <c r="H1" s="86"/>
      <c r="I1" s="86"/>
      <c r="J1" s="89" t="s">
        <v>79</v>
      </c>
    </row>
    <row r="2" spans="1:10">
      <c r="A2" s="85"/>
      <c r="B2" s="85" t="s">
        <v>80</v>
      </c>
      <c r="C2" s="85"/>
      <c r="D2" s="85"/>
      <c r="E2" s="86" t="s">
        <v>81</v>
      </c>
      <c r="F2" s="87"/>
      <c r="G2" s="86"/>
      <c r="H2" s="90"/>
      <c r="I2" s="86"/>
      <c r="J2" s="86"/>
    </row>
    <row r="3" spans="1:10">
      <c r="A3" s="85"/>
      <c r="B3" s="85" t="s">
        <v>82</v>
      </c>
      <c r="C3" s="85"/>
      <c r="D3" s="85"/>
      <c r="E3" s="86" t="s">
        <v>83</v>
      </c>
      <c r="F3" s="87"/>
      <c r="G3" s="91"/>
      <c r="H3" s="92" t="s">
        <v>6</v>
      </c>
      <c r="I3" s="93">
        <v>5</v>
      </c>
      <c r="J3" s="94">
        <v>2</v>
      </c>
    </row>
    <row r="4" spans="1:10">
      <c r="A4" s="86"/>
      <c r="B4" s="85" t="s">
        <v>85</v>
      </c>
      <c r="C4" s="85"/>
      <c r="D4" s="85"/>
      <c r="E4" s="86" t="s">
        <v>86</v>
      </c>
      <c r="F4" s="87"/>
      <c r="G4" s="86"/>
      <c r="H4" s="90" t="s">
        <v>7</v>
      </c>
      <c r="I4" s="93">
        <v>5</v>
      </c>
      <c r="J4" s="86"/>
    </row>
    <row r="5" spans="1:10">
      <c r="A5" s="85"/>
      <c r="B5" s="85"/>
      <c r="C5" s="85"/>
      <c r="D5" s="85"/>
      <c r="E5" s="86"/>
      <c r="F5" s="87"/>
      <c r="G5" s="91"/>
      <c r="H5" s="92" t="s">
        <v>8</v>
      </c>
      <c r="I5" s="93">
        <v>5</v>
      </c>
      <c r="J5" s="86"/>
    </row>
    <row r="6" spans="1:10">
      <c r="A6" s="85" t="s">
        <v>87</v>
      </c>
      <c r="B6" s="85" t="s">
        <v>88</v>
      </c>
      <c r="C6" s="85"/>
      <c r="D6" s="85" t="s">
        <v>89</v>
      </c>
      <c r="E6" s="86" t="s">
        <v>90</v>
      </c>
      <c r="F6" s="87"/>
      <c r="G6" s="91"/>
      <c r="H6" s="92" t="s">
        <v>9</v>
      </c>
      <c r="I6" s="93">
        <v>5</v>
      </c>
      <c r="J6" s="93">
        <v>1</v>
      </c>
    </row>
    <row r="7" spans="1:10">
      <c r="A7" s="85"/>
      <c r="B7" s="85" t="s">
        <v>92</v>
      </c>
      <c r="C7" s="85"/>
      <c r="D7" s="85"/>
      <c r="E7" s="86" t="s">
        <v>93</v>
      </c>
      <c r="F7" s="87"/>
      <c r="G7" s="91"/>
      <c r="H7" s="92" t="s">
        <v>10</v>
      </c>
      <c r="I7" s="95">
        <v>4</v>
      </c>
      <c r="J7" s="86"/>
    </row>
    <row r="8" spans="1:10">
      <c r="A8" s="85"/>
      <c r="B8" s="85" t="s">
        <v>94</v>
      </c>
      <c r="C8" s="85"/>
      <c r="D8" s="85"/>
      <c r="E8" s="86" t="s">
        <v>95</v>
      </c>
      <c r="F8" s="87"/>
      <c r="G8" s="91"/>
      <c r="H8" s="92" t="s">
        <v>11</v>
      </c>
      <c r="I8" s="93">
        <v>5</v>
      </c>
      <c r="J8" s="86"/>
    </row>
    <row r="9" spans="1:10">
      <c r="A9" s="86"/>
      <c r="B9" s="86" t="s">
        <v>96</v>
      </c>
      <c r="C9" s="86"/>
      <c r="D9" s="86"/>
      <c r="E9" s="86" t="s">
        <v>97</v>
      </c>
      <c r="F9" s="87"/>
      <c r="G9" s="86"/>
      <c r="H9" s="90" t="s">
        <v>12</v>
      </c>
      <c r="I9" s="93">
        <v>5</v>
      </c>
      <c r="J9" s="86"/>
    </row>
    <row r="10" spans="1:10">
      <c r="A10" s="86"/>
      <c r="B10" s="85"/>
      <c r="C10" s="85"/>
      <c r="D10" s="86"/>
      <c r="E10" s="86"/>
      <c r="F10" s="87"/>
      <c r="G10" s="91"/>
      <c r="H10" s="92" t="s">
        <v>13</v>
      </c>
      <c r="I10" s="93">
        <v>5</v>
      </c>
      <c r="J10" s="93">
        <v>1</v>
      </c>
    </row>
    <row r="11" spans="1:10">
      <c r="A11" s="85" t="s">
        <v>98</v>
      </c>
      <c r="B11" s="85" t="s">
        <v>99</v>
      </c>
      <c r="C11" s="85"/>
      <c r="D11" s="86" t="s">
        <v>100</v>
      </c>
      <c r="E11" s="86" t="s">
        <v>101</v>
      </c>
      <c r="F11" s="87"/>
      <c r="G11" s="86"/>
      <c r="H11" s="90" t="s">
        <v>14</v>
      </c>
      <c r="I11" s="93">
        <v>5</v>
      </c>
      <c r="J11" s="86"/>
    </row>
    <row r="12" spans="1:10">
      <c r="A12" s="85"/>
      <c r="B12" s="85" t="s">
        <v>102</v>
      </c>
      <c r="C12" s="85"/>
      <c r="D12" s="86"/>
      <c r="E12" s="86" t="s">
        <v>103</v>
      </c>
      <c r="F12" s="87"/>
      <c r="G12" s="91"/>
      <c r="H12" s="92" t="s">
        <v>15</v>
      </c>
      <c r="I12" s="93">
        <v>5</v>
      </c>
      <c r="J12" s="86"/>
    </row>
    <row r="13" spans="1:10">
      <c r="A13" s="85"/>
      <c r="B13" s="85" t="s">
        <v>104</v>
      </c>
      <c r="C13" s="85"/>
      <c r="D13" s="86"/>
      <c r="E13" s="86" t="s">
        <v>105</v>
      </c>
      <c r="F13" s="87"/>
      <c r="G13" s="91"/>
      <c r="H13" s="92" t="s">
        <v>16</v>
      </c>
      <c r="I13" s="93">
        <v>5</v>
      </c>
      <c r="J13" s="86"/>
    </row>
    <row r="14" spans="1:10">
      <c r="A14" s="85"/>
      <c r="B14" s="85" t="s">
        <v>106</v>
      </c>
      <c r="C14" s="85"/>
      <c r="D14" s="86"/>
      <c r="E14" s="86" t="s">
        <v>107</v>
      </c>
      <c r="F14" s="87"/>
      <c r="G14" s="91"/>
      <c r="H14" s="92" t="s">
        <v>18</v>
      </c>
      <c r="I14" s="93">
        <v>5</v>
      </c>
      <c r="J14" s="86"/>
    </row>
    <row r="15" spans="1:10">
      <c r="A15" s="86"/>
      <c r="B15" s="86"/>
      <c r="C15" s="86"/>
      <c r="D15" s="86"/>
      <c r="E15" s="86"/>
      <c r="F15" s="87"/>
      <c r="G15" s="91"/>
      <c r="H15" s="92" t="s">
        <v>19</v>
      </c>
      <c r="I15" s="93">
        <v>5</v>
      </c>
      <c r="J15" s="93"/>
    </row>
    <row r="16" spans="1:10">
      <c r="A16" s="86" t="s">
        <v>108</v>
      </c>
      <c r="B16" s="85" t="s">
        <v>109</v>
      </c>
      <c r="C16" s="85"/>
      <c r="D16" s="86" t="s">
        <v>110</v>
      </c>
      <c r="E16" s="86" t="s">
        <v>111</v>
      </c>
      <c r="F16" s="87"/>
      <c r="G16" s="86"/>
      <c r="H16" s="90" t="s">
        <v>21</v>
      </c>
      <c r="I16" s="95">
        <v>4</v>
      </c>
      <c r="J16" s="86"/>
    </row>
    <row r="17" spans="1:10">
      <c r="A17" s="85"/>
      <c r="B17" s="85" t="s">
        <v>112</v>
      </c>
      <c r="C17" s="85"/>
      <c r="D17" s="86"/>
      <c r="E17" s="86" t="s">
        <v>113</v>
      </c>
      <c r="F17" s="87"/>
      <c r="G17" s="91"/>
      <c r="H17" s="92" t="s">
        <v>114</v>
      </c>
      <c r="I17" s="93">
        <v>5</v>
      </c>
      <c r="J17" s="86"/>
    </row>
    <row r="18" spans="1:10">
      <c r="A18" s="85"/>
      <c r="B18" s="85" t="s">
        <v>115</v>
      </c>
      <c r="C18" s="85"/>
      <c r="D18" s="86"/>
      <c r="E18" s="86" t="s">
        <v>116</v>
      </c>
      <c r="F18" s="87"/>
      <c r="G18" s="91"/>
      <c r="H18" s="92" t="s">
        <v>117</v>
      </c>
      <c r="I18" s="93">
        <v>5</v>
      </c>
      <c r="J18" s="86"/>
    </row>
    <row r="19" spans="1:10">
      <c r="A19" s="85"/>
      <c r="B19" s="85" t="s">
        <v>118</v>
      </c>
      <c r="C19" s="85"/>
      <c r="D19" s="86"/>
      <c r="E19" s="86" t="s">
        <v>119</v>
      </c>
      <c r="F19" s="87"/>
      <c r="G19" s="86"/>
      <c r="H19" s="92" t="s">
        <v>25</v>
      </c>
      <c r="I19" s="93">
        <v>5</v>
      </c>
      <c r="J19" s="86"/>
    </row>
    <row r="20" spans="1:10">
      <c r="A20" s="85"/>
      <c r="B20" s="85"/>
      <c r="C20" s="85"/>
      <c r="D20" s="86"/>
      <c r="E20" s="86"/>
      <c r="F20" s="87"/>
      <c r="G20" s="86"/>
      <c r="H20" s="92" t="s">
        <v>26</v>
      </c>
      <c r="I20" s="93">
        <v>5</v>
      </c>
      <c r="J20" s="86"/>
    </row>
    <row r="21" spans="1:10">
      <c r="A21" s="86" t="s">
        <v>120</v>
      </c>
      <c r="B21" s="94" t="s">
        <v>121</v>
      </c>
      <c r="C21" s="86"/>
      <c r="D21" s="86" t="s">
        <v>122</v>
      </c>
      <c r="E21" s="86" t="s">
        <v>123</v>
      </c>
      <c r="F21" s="87"/>
      <c r="G21" s="91"/>
      <c r="H21" s="92" t="s">
        <v>29</v>
      </c>
      <c r="I21" s="93">
        <v>5</v>
      </c>
      <c r="J21" s="86"/>
    </row>
    <row r="22" spans="1:10">
      <c r="A22" s="85"/>
      <c r="B22" s="85" t="s">
        <v>124</v>
      </c>
      <c r="C22" s="85"/>
      <c r="D22" s="86"/>
      <c r="E22" s="86" t="s">
        <v>125</v>
      </c>
      <c r="F22" s="87"/>
      <c r="G22" s="86"/>
      <c r="H22" s="90" t="s">
        <v>30</v>
      </c>
      <c r="I22" s="95">
        <v>3</v>
      </c>
      <c r="J22" s="86"/>
    </row>
    <row r="23" spans="1:10">
      <c r="A23" s="85"/>
      <c r="B23" s="85" t="s">
        <v>126</v>
      </c>
      <c r="C23" s="85"/>
      <c r="D23" s="86"/>
      <c r="E23" s="86" t="s">
        <v>127</v>
      </c>
      <c r="F23" s="87"/>
      <c r="G23" s="91"/>
      <c r="H23" s="92" t="s">
        <v>32</v>
      </c>
      <c r="I23" s="93">
        <v>5</v>
      </c>
      <c r="J23" s="86"/>
    </row>
    <row r="24" spans="1:10">
      <c r="A24" s="85"/>
      <c r="B24" s="85"/>
      <c r="C24" s="85"/>
      <c r="D24" s="86"/>
      <c r="E24" s="86" t="s">
        <v>128</v>
      </c>
      <c r="F24" s="87"/>
      <c r="G24" s="91"/>
      <c r="H24" s="92" t="s">
        <v>33</v>
      </c>
      <c r="I24" s="93">
        <v>5</v>
      </c>
      <c r="J24" s="93">
        <v>2</v>
      </c>
    </row>
    <row r="25" spans="1:10">
      <c r="A25" s="85"/>
      <c r="B25" s="85"/>
      <c r="C25" s="85"/>
      <c r="D25" s="86"/>
      <c r="E25" s="86"/>
      <c r="F25" s="87"/>
      <c r="G25" s="86"/>
      <c r="H25" s="86"/>
      <c r="I25" s="86"/>
      <c r="J25" s="86"/>
    </row>
    <row r="26" spans="1:10">
      <c r="A26" s="85" t="s">
        <v>129</v>
      </c>
      <c r="B26" s="85" t="s">
        <v>130</v>
      </c>
      <c r="C26" s="85"/>
      <c r="D26" s="86" t="s">
        <v>131</v>
      </c>
      <c r="E26" s="86" t="s">
        <v>132</v>
      </c>
      <c r="F26" s="87"/>
      <c r="G26" s="86"/>
      <c r="H26" s="86"/>
      <c r="I26" s="93">
        <f t="shared" ref="I26:J26" si="0">SUM(I2:I24)</f>
        <v>106</v>
      </c>
      <c r="J26" s="93">
        <f t="shared" si="0"/>
        <v>6</v>
      </c>
    </row>
    <row r="27" spans="1:10">
      <c r="A27" s="86"/>
      <c r="B27" s="86" t="s">
        <v>134</v>
      </c>
      <c r="C27" s="86"/>
      <c r="D27" s="86"/>
      <c r="E27" s="86" t="s">
        <v>135</v>
      </c>
      <c r="F27" s="87"/>
      <c r="G27" s="86"/>
      <c r="H27" s="86"/>
      <c r="I27" s="86"/>
      <c r="J27" s="86"/>
    </row>
    <row r="28" spans="1:10">
      <c r="A28" s="85"/>
      <c r="B28" s="85" t="s">
        <v>136</v>
      </c>
      <c r="C28" s="85"/>
      <c r="D28" s="86"/>
      <c r="E28" s="86" t="s">
        <v>137</v>
      </c>
      <c r="F28" s="87"/>
      <c r="G28" s="86"/>
      <c r="H28" s="86"/>
      <c r="I28" s="86"/>
      <c r="J28" s="86"/>
    </row>
    <row r="29" spans="1:10">
      <c r="A29" s="85"/>
      <c r="B29" s="85" t="s">
        <v>138</v>
      </c>
      <c r="C29" s="85"/>
      <c r="D29" s="86"/>
      <c r="E29" s="86" t="s">
        <v>139</v>
      </c>
      <c r="F29" s="87"/>
      <c r="G29" s="86"/>
      <c r="H29" s="86"/>
      <c r="I29" s="86"/>
      <c r="J29" s="86"/>
    </row>
    <row r="30" spans="1:10">
      <c r="A30" s="85"/>
      <c r="B30" s="85"/>
      <c r="C30" s="85"/>
      <c r="D30" s="86"/>
      <c r="E30" s="86"/>
      <c r="F30" s="87"/>
      <c r="G30" s="86"/>
      <c r="H30" s="86"/>
      <c r="I30" s="86"/>
      <c r="J30" s="86"/>
    </row>
    <row r="31" spans="1:10">
      <c r="A31" s="85" t="s">
        <v>140</v>
      </c>
      <c r="B31" s="85" t="s">
        <v>141</v>
      </c>
      <c r="C31" s="85"/>
      <c r="D31" s="86" t="s">
        <v>142</v>
      </c>
      <c r="E31" s="86" t="s">
        <v>143</v>
      </c>
      <c r="F31" s="87"/>
      <c r="G31" s="86"/>
      <c r="H31" s="87"/>
      <c r="I31" s="86"/>
      <c r="J31" s="86"/>
    </row>
    <row r="32" spans="1:10">
      <c r="A32" s="85"/>
      <c r="B32" s="85" t="s">
        <v>144</v>
      </c>
      <c r="C32" s="85"/>
      <c r="D32" s="86"/>
      <c r="E32" s="86" t="s">
        <v>145</v>
      </c>
      <c r="F32" s="87"/>
      <c r="G32" s="86"/>
      <c r="H32" s="87"/>
      <c r="I32" s="86"/>
      <c r="J32" s="86"/>
    </row>
    <row r="33" spans="1:10">
      <c r="A33" s="86"/>
      <c r="B33" s="86" t="s">
        <v>146</v>
      </c>
      <c r="C33" s="86"/>
      <c r="D33" s="86"/>
      <c r="E33" s="86" t="s">
        <v>147</v>
      </c>
      <c r="F33" s="87"/>
      <c r="G33" s="86"/>
      <c r="H33" s="87"/>
      <c r="I33" s="86"/>
      <c r="J33" s="86"/>
    </row>
    <row r="34" spans="1:10">
      <c r="A34" s="85"/>
      <c r="B34" s="86" t="s">
        <v>148</v>
      </c>
      <c r="C34" s="85"/>
      <c r="D34" s="86"/>
      <c r="E34" s="86" t="s">
        <v>149</v>
      </c>
      <c r="F34" s="87"/>
      <c r="G34" s="86"/>
      <c r="H34" s="87"/>
      <c r="I34" s="86"/>
      <c r="J34" s="86"/>
    </row>
    <row r="35" spans="1:10">
      <c r="A35" s="85"/>
      <c r="B35" s="85"/>
      <c r="C35" s="85"/>
      <c r="D35" s="86"/>
      <c r="E35" s="86"/>
      <c r="F35" s="87"/>
      <c r="G35" s="86"/>
      <c r="H35" s="87"/>
      <c r="I35" s="86"/>
      <c r="J35" s="86"/>
    </row>
    <row r="36" spans="1:10">
      <c r="A36" s="85" t="s">
        <v>150</v>
      </c>
      <c r="B36" s="85" t="s">
        <v>151</v>
      </c>
      <c r="C36" s="85"/>
      <c r="D36" s="86" t="s">
        <v>152</v>
      </c>
      <c r="E36" s="86" t="s">
        <v>153</v>
      </c>
      <c r="F36" s="87"/>
      <c r="G36" s="86"/>
      <c r="H36" s="86"/>
      <c r="I36" s="86"/>
      <c r="J36" s="86"/>
    </row>
    <row r="37" spans="1:10">
      <c r="A37" s="85"/>
      <c r="B37" s="85" t="s">
        <v>154</v>
      </c>
      <c r="C37" s="85"/>
      <c r="D37" s="86"/>
      <c r="E37" s="86" t="s">
        <v>155</v>
      </c>
      <c r="F37" s="87"/>
      <c r="G37" s="86"/>
      <c r="H37" s="86"/>
      <c r="I37" s="86"/>
      <c r="J37" s="86"/>
    </row>
    <row r="38" spans="1:10">
      <c r="A38" s="85"/>
      <c r="B38" s="85" t="s">
        <v>156</v>
      </c>
      <c r="C38" s="85"/>
      <c r="D38" s="86"/>
      <c r="E38" s="86" t="s">
        <v>157</v>
      </c>
      <c r="F38" s="87"/>
      <c r="G38" s="86"/>
      <c r="H38" s="87"/>
      <c r="I38" s="86"/>
      <c r="J38" s="86"/>
    </row>
    <row r="39" spans="1:10">
      <c r="A39" s="86"/>
      <c r="B39" s="86" t="s">
        <v>158</v>
      </c>
      <c r="C39" s="86"/>
      <c r="D39" s="86"/>
      <c r="E39" s="86" t="s">
        <v>159</v>
      </c>
      <c r="F39" s="87"/>
      <c r="G39" s="86"/>
      <c r="H39" s="86"/>
      <c r="I39" s="86"/>
      <c r="J39" s="86"/>
    </row>
    <row r="40" spans="1:10">
      <c r="A40" s="85"/>
      <c r="B40" s="85"/>
      <c r="C40" s="85"/>
      <c r="D40" s="86"/>
      <c r="E40" s="86"/>
      <c r="F40" s="87"/>
      <c r="G40" s="86"/>
      <c r="H40" s="86"/>
      <c r="I40" s="86"/>
      <c r="J40" s="86"/>
    </row>
    <row r="41" spans="1:10">
      <c r="A41" s="85" t="s">
        <v>160</v>
      </c>
      <c r="B41" s="85" t="s">
        <v>161</v>
      </c>
      <c r="C41" s="85"/>
      <c r="D41" s="86" t="s">
        <v>162</v>
      </c>
      <c r="E41" s="86" t="s">
        <v>163</v>
      </c>
      <c r="F41" s="87"/>
      <c r="G41" s="86"/>
      <c r="H41" s="86"/>
      <c r="I41" s="86"/>
      <c r="J41" s="86"/>
    </row>
    <row r="42" spans="1:10">
      <c r="A42" s="85"/>
      <c r="B42" s="85" t="s">
        <v>164</v>
      </c>
      <c r="C42" s="85"/>
      <c r="D42" s="86"/>
      <c r="E42" s="86" t="s">
        <v>165</v>
      </c>
      <c r="F42" s="87"/>
      <c r="G42" s="86"/>
      <c r="H42" s="86"/>
      <c r="I42" s="86"/>
      <c r="J42" s="86"/>
    </row>
    <row r="43" spans="1:10">
      <c r="A43" s="85"/>
      <c r="B43" s="86" t="s">
        <v>166</v>
      </c>
      <c r="C43" s="85"/>
      <c r="D43" s="86"/>
      <c r="E43" s="86" t="s">
        <v>167</v>
      </c>
      <c r="F43" s="87"/>
      <c r="G43" s="86"/>
      <c r="H43" s="87"/>
      <c r="I43" s="86"/>
      <c r="J43" s="86"/>
    </row>
    <row r="44" spans="1:10">
      <c r="A44" s="85"/>
      <c r="B44" s="94"/>
      <c r="C44" s="85"/>
      <c r="D44" s="86"/>
      <c r="E44" s="86" t="s">
        <v>168</v>
      </c>
      <c r="F44" s="87"/>
      <c r="G44" s="86"/>
      <c r="H44" s="86"/>
      <c r="I44" s="86"/>
      <c r="J44" s="86"/>
    </row>
    <row r="45" spans="1:10">
      <c r="A45" s="86"/>
      <c r="B45" s="86"/>
      <c r="C45" s="86"/>
      <c r="D45" s="86"/>
      <c r="E45" s="86"/>
      <c r="F45" s="87"/>
      <c r="G45" s="86"/>
      <c r="H45" s="86"/>
      <c r="I45" s="86"/>
      <c r="J45" s="86"/>
    </row>
    <row r="46" spans="1:10">
      <c r="A46" s="86" t="s">
        <v>169</v>
      </c>
      <c r="B46" s="86" t="s">
        <v>170</v>
      </c>
      <c r="C46" s="86"/>
      <c r="D46" s="86" t="s">
        <v>171</v>
      </c>
      <c r="E46" s="86" t="s">
        <v>172</v>
      </c>
      <c r="F46" s="87"/>
      <c r="G46" s="86"/>
      <c r="H46" s="86"/>
      <c r="I46" s="86"/>
      <c r="J46" s="86"/>
    </row>
    <row r="47" spans="1:10">
      <c r="A47" s="85"/>
      <c r="B47" s="85" t="s">
        <v>173</v>
      </c>
      <c r="C47" s="85"/>
      <c r="D47" s="86"/>
      <c r="E47" s="86" t="s">
        <v>174</v>
      </c>
      <c r="F47" s="87"/>
      <c r="G47" s="86"/>
      <c r="H47" s="86"/>
      <c r="I47" s="86"/>
      <c r="J47" s="86"/>
    </row>
    <row r="48" spans="1:10">
      <c r="A48" s="85"/>
      <c r="B48" s="86" t="s">
        <v>176</v>
      </c>
      <c r="C48" s="85"/>
      <c r="D48" s="86"/>
      <c r="E48" s="86" t="s">
        <v>177</v>
      </c>
      <c r="F48" s="87"/>
      <c r="G48" s="86"/>
      <c r="H48" s="86"/>
      <c r="I48" s="86"/>
      <c r="J48" s="86"/>
    </row>
    <row r="49" spans="1:10">
      <c r="A49" s="85"/>
      <c r="B49" s="94"/>
      <c r="C49" s="85"/>
      <c r="D49" s="86"/>
      <c r="E49" s="86" t="s">
        <v>178</v>
      </c>
      <c r="F49" s="87"/>
      <c r="G49" s="86"/>
      <c r="H49" s="87"/>
      <c r="I49" s="86"/>
      <c r="J49" s="86"/>
    </row>
    <row r="50" spans="1:10">
      <c r="A50" s="85"/>
      <c r="B50" s="85"/>
      <c r="C50" s="85"/>
      <c r="D50" s="86"/>
      <c r="E50" s="86"/>
      <c r="F50" s="87"/>
      <c r="G50" s="87"/>
      <c r="H50" s="86"/>
      <c r="I50" s="86"/>
      <c r="J50" s="87"/>
    </row>
    <row r="51" spans="1:10">
      <c r="A51" s="85" t="s">
        <v>179</v>
      </c>
      <c r="B51" s="94" t="s">
        <v>180</v>
      </c>
      <c r="C51" s="85"/>
      <c r="D51" s="86" t="s">
        <v>181</v>
      </c>
      <c r="E51" s="86" t="s">
        <v>182</v>
      </c>
      <c r="F51" s="87"/>
      <c r="G51" s="87"/>
      <c r="H51" s="86"/>
      <c r="I51" s="86"/>
      <c r="J51" s="87"/>
    </row>
    <row r="52" spans="1:10">
      <c r="A52" s="86"/>
      <c r="B52" s="86" t="s">
        <v>183</v>
      </c>
      <c r="C52" s="86"/>
      <c r="D52" s="86"/>
      <c r="E52" s="86" t="s">
        <v>184</v>
      </c>
      <c r="F52" s="87"/>
      <c r="G52" s="87"/>
      <c r="H52" s="87"/>
      <c r="I52" s="87"/>
      <c r="J52" s="87"/>
    </row>
    <row r="53" spans="1:10">
      <c r="A53" s="86"/>
      <c r="B53" s="86" t="s">
        <v>185</v>
      </c>
      <c r="C53" s="86"/>
      <c r="D53" s="86"/>
      <c r="E53" s="86" t="s">
        <v>186</v>
      </c>
      <c r="F53" s="87"/>
      <c r="G53" s="87"/>
      <c r="H53" s="87"/>
      <c r="I53" s="87"/>
      <c r="J53" s="87"/>
    </row>
    <row r="54" spans="1:10">
      <c r="A54" s="86"/>
      <c r="B54" s="94"/>
      <c r="C54" s="86"/>
      <c r="D54" s="86"/>
      <c r="E54" s="86" t="s">
        <v>187</v>
      </c>
      <c r="F54" s="87"/>
      <c r="G54" s="87"/>
      <c r="H54" s="87"/>
      <c r="I54" s="87"/>
      <c r="J54" s="87"/>
    </row>
    <row r="55" spans="1:10">
      <c r="A55" s="86"/>
      <c r="B55" s="86"/>
      <c r="C55" s="86"/>
      <c r="D55" s="86"/>
      <c r="E55" s="86"/>
      <c r="F55" s="87"/>
      <c r="G55" s="87"/>
      <c r="H55" s="87"/>
      <c r="I55" s="87"/>
      <c r="J55" s="87"/>
    </row>
    <row r="56" spans="1:10">
      <c r="A56" s="86" t="s">
        <v>188</v>
      </c>
      <c r="B56" s="94" t="s">
        <v>189</v>
      </c>
      <c r="C56" s="86"/>
      <c r="D56" s="86" t="s">
        <v>190</v>
      </c>
      <c r="E56" s="86" t="s">
        <v>191</v>
      </c>
      <c r="F56" s="87"/>
      <c r="G56" s="87"/>
      <c r="H56" s="87"/>
      <c r="I56" s="87"/>
      <c r="J56" s="87"/>
    </row>
    <row r="57" spans="1:10">
      <c r="A57" s="86"/>
      <c r="B57" s="86" t="s">
        <v>193</v>
      </c>
      <c r="C57" s="86"/>
      <c r="D57" s="86"/>
      <c r="E57" s="86" t="s">
        <v>194</v>
      </c>
      <c r="F57" s="87"/>
      <c r="G57" s="87"/>
      <c r="H57" s="87"/>
      <c r="I57" s="87"/>
      <c r="J57" s="87"/>
    </row>
    <row r="58" spans="1:10">
      <c r="A58" s="86"/>
      <c r="B58" s="86" t="s">
        <v>195</v>
      </c>
      <c r="C58" s="86"/>
      <c r="D58" s="86"/>
      <c r="E58" s="86" t="s">
        <v>196</v>
      </c>
      <c r="F58" s="87"/>
      <c r="G58" s="87"/>
      <c r="H58" s="87"/>
      <c r="I58" s="87"/>
      <c r="J58" s="87"/>
    </row>
    <row r="59" spans="1:10">
      <c r="A59" s="86"/>
      <c r="B59" s="94"/>
      <c r="C59" s="86"/>
      <c r="D59" s="86"/>
      <c r="E59" s="86" t="s">
        <v>197</v>
      </c>
      <c r="F59" s="87"/>
      <c r="G59" s="87"/>
      <c r="H59" s="87"/>
      <c r="I59" s="87"/>
      <c r="J59" s="87"/>
    </row>
    <row r="60" spans="1:10">
      <c r="A60" s="86"/>
      <c r="B60" s="86"/>
      <c r="C60" s="86"/>
      <c r="D60" s="86"/>
      <c r="E60" s="86"/>
      <c r="F60" s="87"/>
      <c r="G60" s="87"/>
      <c r="H60" s="87"/>
      <c r="I60" s="87"/>
      <c r="J60" s="87"/>
    </row>
    <row r="61" spans="1:10">
      <c r="A61" s="86" t="s">
        <v>198</v>
      </c>
      <c r="B61" s="94" t="s">
        <v>199</v>
      </c>
      <c r="C61" s="86"/>
      <c r="D61" s="86" t="s">
        <v>200</v>
      </c>
      <c r="E61" s="86" t="s">
        <v>201</v>
      </c>
      <c r="F61" s="87"/>
      <c r="G61" s="87"/>
      <c r="H61" s="87"/>
      <c r="I61" s="87"/>
      <c r="J61" s="87"/>
    </row>
    <row r="62" spans="1:10">
      <c r="A62" s="86"/>
      <c r="B62" s="86" t="s">
        <v>202</v>
      </c>
      <c r="C62" s="86"/>
      <c r="D62" s="86"/>
      <c r="E62" s="86" t="s">
        <v>203</v>
      </c>
      <c r="F62" s="87"/>
      <c r="G62" s="87"/>
      <c r="H62" s="87"/>
      <c r="I62" s="87"/>
      <c r="J62" s="87"/>
    </row>
    <row r="63" spans="1:10">
      <c r="A63" s="86"/>
      <c r="B63" s="86" t="s">
        <v>204</v>
      </c>
      <c r="C63" s="86"/>
      <c r="D63" s="86"/>
      <c r="E63" s="86" t="s">
        <v>205</v>
      </c>
      <c r="F63" s="87"/>
      <c r="G63" s="87"/>
      <c r="H63" s="87"/>
      <c r="I63" s="87"/>
      <c r="J63" s="87"/>
    </row>
    <row r="64" spans="1:10">
      <c r="A64" s="86"/>
      <c r="B64" s="86"/>
      <c r="C64" s="86"/>
      <c r="D64" s="86"/>
      <c r="E64" s="86" t="s">
        <v>206</v>
      </c>
      <c r="F64" s="87"/>
      <c r="G64" s="87"/>
      <c r="H64" s="87"/>
      <c r="I64" s="87"/>
      <c r="J64" s="87"/>
    </row>
    <row r="65" spans="1:10">
      <c r="A65" s="86"/>
      <c r="B65" s="86"/>
      <c r="C65" s="86"/>
      <c r="D65" s="86"/>
      <c r="E65" s="86"/>
      <c r="F65" s="87"/>
      <c r="G65" s="87"/>
      <c r="H65" s="87"/>
      <c r="I65" s="87"/>
      <c r="J65" s="87"/>
    </row>
    <row r="66" spans="1:10">
      <c r="A66" s="86" t="s">
        <v>208</v>
      </c>
      <c r="B66" s="94" t="s">
        <v>209</v>
      </c>
      <c r="C66" s="86"/>
      <c r="D66" s="86" t="s">
        <v>210</v>
      </c>
      <c r="E66" s="86" t="s">
        <v>211</v>
      </c>
      <c r="F66" s="87"/>
      <c r="G66" s="87"/>
      <c r="H66" s="87"/>
      <c r="I66" s="87"/>
      <c r="J66" s="87"/>
    </row>
    <row r="67" spans="1:10">
      <c r="A67" s="86"/>
      <c r="B67" s="86" t="s">
        <v>212</v>
      </c>
      <c r="C67" s="86"/>
      <c r="D67" s="86"/>
      <c r="E67" s="86" t="s">
        <v>213</v>
      </c>
      <c r="F67" s="87"/>
      <c r="G67" s="87"/>
      <c r="H67" s="87"/>
      <c r="I67" s="87"/>
      <c r="J67" s="87"/>
    </row>
    <row r="68" spans="1:10">
      <c r="A68" s="86"/>
      <c r="B68" s="86" t="s">
        <v>214</v>
      </c>
      <c r="C68" s="86"/>
      <c r="D68" s="86"/>
      <c r="E68" s="86" t="s">
        <v>215</v>
      </c>
      <c r="F68" s="87"/>
      <c r="G68" s="87"/>
      <c r="H68" s="87"/>
      <c r="I68" s="87"/>
      <c r="J68" s="87"/>
    </row>
    <row r="69" spans="1:10">
      <c r="A69" s="86"/>
      <c r="B69" s="86"/>
      <c r="C69" s="86"/>
      <c r="D69" s="86"/>
      <c r="E69" s="86" t="s">
        <v>216</v>
      </c>
      <c r="F69" s="87"/>
      <c r="G69" s="87"/>
      <c r="H69" s="87"/>
      <c r="I69" s="87"/>
      <c r="J69" s="87"/>
    </row>
    <row r="70" spans="1:10">
      <c r="A70" s="86"/>
      <c r="B70" s="86"/>
      <c r="C70" s="86"/>
      <c r="D70" s="86"/>
      <c r="E70" s="86"/>
      <c r="F70" s="87"/>
      <c r="G70" s="87"/>
      <c r="H70" s="87"/>
      <c r="I70" s="87"/>
      <c r="J70" s="87"/>
    </row>
    <row r="71" spans="1:10">
      <c r="A71" s="86" t="s">
        <v>218</v>
      </c>
      <c r="B71" s="94" t="s">
        <v>219</v>
      </c>
      <c r="C71" s="86"/>
      <c r="D71" s="86" t="s">
        <v>220</v>
      </c>
      <c r="E71" s="86" t="s">
        <v>221</v>
      </c>
      <c r="F71" s="87"/>
      <c r="G71" s="87"/>
      <c r="H71" s="87"/>
      <c r="I71" s="87"/>
      <c r="J71" s="87"/>
    </row>
    <row r="72" spans="1:10">
      <c r="A72" s="86"/>
      <c r="B72" s="86" t="s">
        <v>222</v>
      </c>
      <c r="C72" s="86"/>
      <c r="D72" s="86"/>
      <c r="E72" s="86" t="s">
        <v>223</v>
      </c>
      <c r="F72" s="87"/>
      <c r="G72" s="87"/>
      <c r="H72" s="87"/>
      <c r="I72" s="87"/>
      <c r="J72" s="87"/>
    </row>
    <row r="73" spans="1:10">
      <c r="A73" s="86"/>
      <c r="B73" s="86" t="s">
        <v>224</v>
      </c>
      <c r="C73" s="86"/>
      <c r="D73" s="86"/>
      <c r="E73" s="86" t="s">
        <v>225</v>
      </c>
      <c r="F73" s="87"/>
      <c r="G73" s="87"/>
      <c r="H73" s="87"/>
      <c r="I73" s="87"/>
      <c r="J73" s="87"/>
    </row>
    <row r="74" spans="1:10">
      <c r="A74" s="86"/>
      <c r="B74" s="86"/>
      <c r="C74" s="86"/>
      <c r="D74" s="86"/>
      <c r="E74" s="86" t="s">
        <v>226</v>
      </c>
      <c r="F74" s="87"/>
      <c r="G74" s="87"/>
      <c r="H74" s="87"/>
      <c r="I74" s="87"/>
      <c r="J74" s="87"/>
    </row>
  </sheetData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6"/>
  <sheetViews>
    <sheetView workbookViewId="0"/>
  </sheetViews>
  <sheetFormatPr defaultColWidth="17.28515625" defaultRowHeight="15" customHeight="1"/>
  <cols>
    <col min="1" max="1" width="24.85546875" customWidth="1"/>
  </cols>
  <sheetData>
    <row r="1" spans="1:1">
      <c r="A1" s="97" t="str">
        <f>HYPERLINK("https://docs.google.com/document/d/1SiPHXp9-sSROx0o6CfN-B-0OXu8pUzkrhhEIq9i4QMY/edit?usp=sharing","Cardinal Invite Rules - 2018")</f>
        <v>Cardinal Invite Rules - 2018</v>
      </c>
    </row>
    <row r="2" spans="1:1">
      <c r="A2" s="97" t="str">
        <f>HYPERLINK("https://docs.google.com/document/d/1daLeC8y_aGwM_8IlsxjGuS4TlLCjZVgql-t94wAsDyo/edit?ts=5b8e9b05","Preferred Lies - 2018")</f>
        <v>Preferred Lies - 2018</v>
      </c>
    </row>
    <row r="4" spans="1:1">
      <c r="A4" s="30"/>
    </row>
    <row r="5" spans="1:1">
      <c r="A5" s="30"/>
    </row>
    <row r="6" spans="1:1">
      <c r="A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40"/>
  <sheetViews>
    <sheetView workbookViewId="0"/>
  </sheetViews>
  <sheetFormatPr defaultColWidth="17.28515625" defaultRowHeight="15" customHeight="1"/>
  <cols>
    <col min="1" max="1" width="6.42578125" customWidth="1"/>
    <col min="2" max="2" width="33.7109375" customWidth="1"/>
    <col min="3" max="3" width="21.28515625" customWidth="1"/>
    <col min="4" max="4" width="14.140625" customWidth="1"/>
    <col min="5" max="13" width="13" hidden="1" customWidth="1"/>
    <col min="14" max="16" width="8.7109375" hidden="1" customWidth="1"/>
    <col min="17" max="25" width="8.7109375" customWidth="1"/>
  </cols>
  <sheetData>
    <row r="1" spans="1:13" ht="15.75" customHeight="1">
      <c r="A1" s="4"/>
      <c r="B1" s="98" t="s">
        <v>48</v>
      </c>
      <c r="C1" s="99" t="s">
        <v>4</v>
      </c>
      <c r="D1" s="100" t="s">
        <v>5</v>
      </c>
      <c r="E1" s="101" t="s">
        <v>230</v>
      </c>
      <c r="F1" s="101" t="s">
        <v>231</v>
      </c>
      <c r="G1" s="101" t="s">
        <v>232</v>
      </c>
      <c r="H1" s="101" t="s">
        <v>233</v>
      </c>
      <c r="I1" s="101" t="s">
        <v>234</v>
      </c>
      <c r="J1" s="101" t="s">
        <v>235</v>
      </c>
      <c r="K1" s="101" t="s">
        <v>236</v>
      </c>
      <c r="L1" s="101" t="s">
        <v>237</v>
      </c>
      <c r="M1" s="101" t="s">
        <v>238</v>
      </c>
    </row>
    <row r="2" spans="1:13" ht="15.75" customHeight="1">
      <c r="A2" s="102">
        <v>1</v>
      </c>
      <c r="B2" s="103" t="str">
        <f>WoodsPrairie!B180</f>
        <v>Sam Soulier</v>
      </c>
      <c r="C2" s="103" t="str">
        <f>WoodsPrairie!A178</f>
        <v>Waunakee</v>
      </c>
      <c r="D2" s="104">
        <f>VLOOKUP(B2,WoodsPrairie!B:W,22,FALSE)</f>
        <v>76</v>
      </c>
      <c r="E2" s="106">
        <f>VLOOKUP(B2,WoodsPrairie!B:AH,25,FALSE)</f>
        <v>76</v>
      </c>
      <c r="F2" s="107">
        <f>VLOOKUP(B2,WoodsPrairie!B:AH,26,FALSE)</f>
        <v>37</v>
      </c>
      <c r="G2" s="107">
        <f>VLOOKUP(B2,WoodsPrairie!B:AB,27,FALSE)</f>
        <v>23</v>
      </c>
      <c r="H2" s="107">
        <f>VLOOKUP(B2,WoodsPrairie!B:AH,28,FALSE)</f>
        <v>11</v>
      </c>
      <c r="I2" s="107">
        <f>VLOOKUP(B2,WoodsPrairie!B:AH,29,FALSE)</f>
        <v>4</v>
      </c>
      <c r="J2" s="107">
        <f>VLOOKUP(B2,WoodsPrairie!B:AH,30,FALSE)</f>
        <v>39</v>
      </c>
      <c r="K2" s="109">
        <f>VLOOKUP(B2,WoodsPrairie!B:AH,31,FALSE)</f>
        <v>26</v>
      </c>
      <c r="L2" s="107">
        <f>VLOOKUP(B2,WoodsPrairie!B:AH,32,FALSE)</f>
        <v>12</v>
      </c>
      <c r="M2" s="107">
        <f>VLOOKUP(B2,WoodsPrairie!B:AH,33,FALSE)</f>
        <v>5</v>
      </c>
    </row>
    <row r="3" spans="1:13" ht="15.75" customHeight="1">
      <c r="A3" s="102">
        <v>2</v>
      </c>
      <c r="B3" s="103" t="str">
        <f>WoodsPrairie!B182</f>
        <v>Aly Kinzel</v>
      </c>
      <c r="C3" s="110" t="str">
        <f>WoodsPrairie!A178</f>
        <v>Waunakee</v>
      </c>
      <c r="D3" s="104">
        <f>VLOOKUP(B3,WoodsPrairie!B:W,22,FALSE)</f>
        <v>80</v>
      </c>
      <c r="E3" s="106">
        <f>VLOOKUP(B3,WoodsPrairie!B:AH,25,FALSE)</f>
        <v>80</v>
      </c>
      <c r="F3" s="107">
        <f>VLOOKUP(B3,WoodsPrairie!B:AH,26,FALSE)</f>
        <v>38</v>
      </c>
      <c r="G3" s="107">
        <f>VLOOKUP(B3,WoodsPrairie!B:AB,27,FALSE)</f>
        <v>23</v>
      </c>
      <c r="H3" s="107">
        <f>VLOOKUP(B3,WoodsPrairie!B:AH,28,FALSE)</f>
        <v>11</v>
      </c>
      <c r="I3" s="107">
        <f>VLOOKUP(B3,WoodsPrairie!B:AH,29,FALSE)</f>
        <v>5</v>
      </c>
      <c r="J3" s="107">
        <f>VLOOKUP(B3,WoodsPrairie!B:AH,30,FALSE)</f>
        <v>42</v>
      </c>
      <c r="K3" s="109">
        <f>VLOOKUP(B3,WoodsPrairie!B:AH,31,FALSE)</f>
        <v>27</v>
      </c>
      <c r="L3" s="107">
        <f>VLOOKUP(B3,WoodsPrairie!B:AH,32,FALSE)</f>
        <v>13</v>
      </c>
      <c r="M3" s="107">
        <f>VLOOKUP(B3,WoodsPrairie!B:AH,33,FALSE)</f>
        <v>4</v>
      </c>
    </row>
    <row r="4" spans="1:13" ht="15.75" customHeight="1">
      <c r="A4" s="102">
        <v>3</v>
      </c>
      <c r="B4" s="103" t="str">
        <f>WoodsPrairie!B92</f>
        <v>Kate Meier</v>
      </c>
      <c r="C4" s="103" t="str">
        <f>WoodsPrairie!A90</f>
        <v>Middleton</v>
      </c>
      <c r="D4" s="104">
        <f>VLOOKUP(B4,WoodsPrairie!B:W,22,FALSE)</f>
        <v>81</v>
      </c>
      <c r="E4" s="106">
        <f>VLOOKUP(B4,WoodsPrairie!B:AH,25,FALSE)</f>
        <v>81</v>
      </c>
      <c r="F4" s="107">
        <f>VLOOKUP(B4,WoodsPrairie!B:AH,26,FALSE)</f>
        <v>40</v>
      </c>
      <c r="G4" s="107">
        <f>VLOOKUP(B4,WoodsPrairie!B:AB,27,FALSE)</f>
        <v>28</v>
      </c>
      <c r="H4" s="107">
        <f>VLOOKUP(B4,WoodsPrairie!B:AH,28,FALSE)</f>
        <v>14</v>
      </c>
      <c r="I4" s="107">
        <f>VLOOKUP(B4,WoodsPrairie!B:AH,29,FALSE)</f>
        <v>4</v>
      </c>
      <c r="J4" s="107">
        <f>VLOOKUP(B4,WoodsPrairie!B:AH,30,FALSE)</f>
        <v>41</v>
      </c>
      <c r="K4" s="109">
        <f>VLOOKUP(B4,WoodsPrairie!B:AH,31,FALSE)</f>
        <v>28</v>
      </c>
      <c r="L4" s="107">
        <f>VLOOKUP(B4,WoodsPrairie!B:AH,32,FALSE)</f>
        <v>14</v>
      </c>
      <c r="M4" s="107">
        <f>VLOOKUP(B4,WoodsPrairie!B:AH,33,FALSE)</f>
        <v>5</v>
      </c>
    </row>
    <row r="5" spans="1:13" ht="15.75" customHeight="1">
      <c r="A5" s="102">
        <v>4</v>
      </c>
      <c r="B5" s="103" t="str">
        <f>WoodsPrairie!B36</f>
        <v>Mallory Swartz</v>
      </c>
      <c r="C5" s="103" t="str">
        <f>WoodsPrairie!A34</f>
        <v>Franklin</v>
      </c>
      <c r="D5" s="104">
        <f>VLOOKUP(B5,WoodsPrairie!B:W,22,FALSE)</f>
        <v>82</v>
      </c>
      <c r="E5" s="106">
        <f>VLOOKUP(B5,WoodsPrairie!B:AH,25,FALSE)</f>
        <v>82</v>
      </c>
      <c r="F5" s="107">
        <f>VLOOKUP(B5,WoodsPrairie!B:AH,26,FALSE)</f>
        <v>41</v>
      </c>
      <c r="G5" s="107">
        <f>VLOOKUP(B5,WoodsPrairie!B:AB,27,FALSE)</f>
        <v>27</v>
      </c>
      <c r="H5" s="107">
        <f>VLOOKUP(B5,WoodsPrairie!B:AH,28,FALSE)</f>
        <v>15</v>
      </c>
      <c r="I5" s="107">
        <f>VLOOKUP(B5,WoodsPrairie!B:AH,29,FALSE)</f>
        <v>5</v>
      </c>
      <c r="J5" s="107">
        <f>VLOOKUP(B5,WoodsPrairie!B:AH,30,FALSE)</f>
        <v>41</v>
      </c>
      <c r="K5" s="109">
        <f>VLOOKUP(B5,WoodsPrairie!B:AH,31,FALSE)</f>
        <v>27</v>
      </c>
      <c r="L5" s="107">
        <f>VLOOKUP(B5,WoodsPrairie!B:AH,32,FALSE)</f>
        <v>14</v>
      </c>
      <c r="M5" s="107">
        <f>VLOOKUP(B5,WoodsPrairie!B:AH,33,FALSE)</f>
        <v>6</v>
      </c>
    </row>
    <row r="6" spans="1:13" ht="15.75" customHeight="1">
      <c r="A6" s="102">
        <v>5</v>
      </c>
      <c r="B6" s="103" t="str">
        <f>WoodsPrairie!B68</f>
        <v>Grace Welch</v>
      </c>
      <c r="C6" s="103" t="str">
        <f>WoodsPrairie!A66</f>
        <v>Madison Edgewood</v>
      </c>
      <c r="D6" s="104">
        <f>VLOOKUP(B6,WoodsPrairie!B:W,22,FALSE)</f>
        <v>82</v>
      </c>
      <c r="E6" s="106">
        <f>VLOOKUP(B6,WoodsPrairie!B:AH,25,FALSE)</f>
        <v>82</v>
      </c>
      <c r="F6" s="107">
        <f>VLOOKUP(B6,WoodsPrairie!B:AH,26,FALSE)</f>
        <v>40</v>
      </c>
      <c r="G6" s="107">
        <f>VLOOKUP(B6,WoodsPrairie!B:AB,27,FALSE)</f>
        <v>27</v>
      </c>
      <c r="H6" s="107">
        <f>VLOOKUP(B6,WoodsPrairie!B:AH,28,FALSE)</f>
        <v>15</v>
      </c>
      <c r="I6" s="107">
        <f>VLOOKUP(B6,WoodsPrairie!B:AH,29,FALSE)</f>
        <v>6</v>
      </c>
      <c r="J6" s="107">
        <f>VLOOKUP(B6,WoodsPrairie!B:AH,30,FALSE)</f>
        <v>42</v>
      </c>
      <c r="K6" s="109">
        <f>VLOOKUP(B6,WoodsPrairie!B:AH,31,FALSE)</f>
        <v>28</v>
      </c>
      <c r="L6" s="107">
        <f>VLOOKUP(B6,WoodsPrairie!B:AH,32,FALSE)</f>
        <v>15</v>
      </c>
      <c r="M6" s="107">
        <f>VLOOKUP(B6,WoodsPrairie!B:AH,33,FALSE)</f>
        <v>6</v>
      </c>
    </row>
    <row r="7" spans="1:13" ht="15.75" customHeight="1">
      <c r="A7" s="102">
        <v>6</v>
      </c>
      <c r="B7" s="103" t="str">
        <f>WoodsPrairie!B94</f>
        <v>Glenna Sanderson</v>
      </c>
      <c r="C7" s="111" t="str">
        <f>WoodsPrairie!A90</f>
        <v>Middleton</v>
      </c>
      <c r="D7" s="104">
        <f>VLOOKUP(B7,WoodsPrairie!B:W,22,FALSE)</f>
        <v>82</v>
      </c>
      <c r="E7" s="106">
        <f>VLOOKUP(B7,WoodsPrairie!B:AH,25,FALSE)</f>
        <v>82</v>
      </c>
      <c r="F7" s="107">
        <f>VLOOKUP(B7,WoodsPrairie!B:AH,26,FALSE)</f>
        <v>44</v>
      </c>
      <c r="G7" s="107">
        <f>VLOOKUP(B7,WoodsPrairie!B:AB,27,FALSE)</f>
        <v>30</v>
      </c>
      <c r="H7" s="107">
        <f>VLOOKUP(B7,WoodsPrairie!B:AH,28,FALSE)</f>
        <v>13</v>
      </c>
      <c r="I7" s="107">
        <f>VLOOKUP(B7,WoodsPrairie!B:AH,29,FALSE)</f>
        <v>5</v>
      </c>
      <c r="J7" s="107">
        <f>VLOOKUP(B7,WoodsPrairie!B:AH,30,FALSE)</f>
        <v>38</v>
      </c>
      <c r="K7" s="109">
        <f>VLOOKUP(B7,WoodsPrairie!B:AH,31,FALSE)</f>
        <v>26</v>
      </c>
      <c r="L7" s="107">
        <f>VLOOKUP(B7,WoodsPrairie!B:AH,32,FALSE)</f>
        <v>12</v>
      </c>
      <c r="M7" s="107">
        <f>VLOOKUP(B7,WoodsPrairie!B:AH,33,FALSE)</f>
        <v>5</v>
      </c>
    </row>
    <row r="8" spans="1:13" ht="15.75" customHeight="1">
      <c r="A8" s="102">
        <v>7</v>
      </c>
      <c r="B8" s="103" t="str">
        <f>WoodsPrairie!B15</f>
        <v>Kyley Wipper</v>
      </c>
      <c r="C8" s="111" t="str">
        <f>WoodsPrairie!A10</f>
        <v>Brookfield Central</v>
      </c>
      <c r="D8" s="104">
        <f>VLOOKUP(B8,WoodsPrairie!B:W,22,FALSE)</f>
        <v>83</v>
      </c>
      <c r="E8" s="106">
        <f>VLOOKUP(B8,WoodsPrairie!B:AH,25,FALSE)</f>
        <v>83</v>
      </c>
      <c r="F8" s="107">
        <f>VLOOKUP(B8,WoodsPrairie!B:AH,26,FALSE)</f>
        <v>42</v>
      </c>
      <c r="G8" s="107">
        <f>VLOOKUP(B8,WoodsPrairie!B:AB,27,FALSE)</f>
        <v>26</v>
      </c>
      <c r="H8" s="107">
        <f>VLOOKUP(B8,WoodsPrairie!B:AH,28,FALSE)</f>
        <v>13</v>
      </c>
      <c r="I8" s="107">
        <f>VLOOKUP(B8,WoodsPrairie!B:AH,29,FALSE)</f>
        <v>5</v>
      </c>
      <c r="J8" s="107">
        <f>VLOOKUP(B8,WoodsPrairie!B:AH,30,FALSE)</f>
        <v>41</v>
      </c>
      <c r="K8" s="109">
        <f>VLOOKUP(B8,WoodsPrairie!B:AH,31,FALSE)</f>
        <v>28</v>
      </c>
      <c r="L8" s="107">
        <f>VLOOKUP(B8,WoodsPrairie!B:AH,32,FALSE)</f>
        <v>14</v>
      </c>
      <c r="M8" s="107">
        <f>VLOOKUP(B8,WoodsPrairie!B:AH,33,FALSE)</f>
        <v>6</v>
      </c>
    </row>
    <row r="9" spans="1:13" ht="15.75" customHeight="1">
      <c r="A9" s="102">
        <v>8</v>
      </c>
      <c r="B9" s="103" t="str">
        <f>WoodsPrairie!B44</f>
        <v>Kallie Lux</v>
      </c>
      <c r="C9" s="103" t="str">
        <f>WoodsPrairie!A42</f>
        <v>Janesville Craig</v>
      </c>
      <c r="D9" s="104">
        <f>VLOOKUP(B9,WoodsPrairie!B:W,22,FALSE)</f>
        <v>83</v>
      </c>
      <c r="E9" s="106">
        <f>VLOOKUP(B9,WoodsPrairie!B:AH,25,FALSE)</f>
        <v>83</v>
      </c>
      <c r="F9" s="107">
        <f>VLOOKUP(B9,WoodsPrairie!B:AH,26,FALSE)</f>
        <v>40</v>
      </c>
      <c r="G9" s="107">
        <f>VLOOKUP(B9,WoodsPrairie!B:AB,27,FALSE)</f>
        <v>27</v>
      </c>
      <c r="H9" s="107">
        <f>VLOOKUP(B9,WoodsPrairie!B:AH,28,FALSE)</f>
        <v>14</v>
      </c>
      <c r="I9" s="107">
        <f>VLOOKUP(B9,WoodsPrairie!B:AH,29,FALSE)</f>
        <v>6</v>
      </c>
      <c r="J9" s="107">
        <f>VLOOKUP(B9,WoodsPrairie!B:AH,30,FALSE)</f>
        <v>43</v>
      </c>
      <c r="K9" s="109">
        <f>VLOOKUP(B9,WoodsPrairie!B:AH,31,FALSE)</f>
        <v>29</v>
      </c>
      <c r="L9" s="107">
        <f>VLOOKUP(B9,WoodsPrairie!B:AH,32,FALSE)</f>
        <v>14</v>
      </c>
      <c r="M9" s="107">
        <f>VLOOKUP(B9,WoodsPrairie!B:AH,33,FALSE)</f>
        <v>4</v>
      </c>
    </row>
    <row r="10" spans="1:13" ht="15.75" customHeight="1">
      <c r="A10" s="102">
        <v>9</v>
      </c>
      <c r="B10" s="103" t="str">
        <f>WoodsPrairie!B173</f>
        <v>Caitlyn Ott</v>
      </c>
      <c r="C10" s="110" t="str">
        <f>WoodsPrairie!A170</f>
        <v>Verona</v>
      </c>
      <c r="D10" s="104">
        <f>VLOOKUP(B10,WoodsPrairie!B:W,22,FALSE)</f>
        <v>83</v>
      </c>
      <c r="E10" s="106">
        <f>VLOOKUP(B10,WoodsPrairie!B:AH,25,FALSE)</f>
        <v>83</v>
      </c>
      <c r="F10" s="107">
        <f>VLOOKUP(B10,WoodsPrairie!B:AH,26,FALSE)</f>
        <v>44</v>
      </c>
      <c r="G10" s="107">
        <f>VLOOKUP(B10,WoodsPrairie!B:AB,27,FALSE)</f>
        <v>30</v>
      </c>
      <c r="H10" s="107">
        <f>VLOOKUP(B10,WoodsPrairie!B:AH,28,FALSE)</f>
        <v>16</v>
      </c>
      <c r="I10" s="107">
        <f>VLOOKUP(B10,WoodsPrairie!B:AH,29,FALSE)</f>
        <v>6</v>
      </c>
      <c r="J10" s="107">
        <f>VLOOKUP(B10,WoodsPrairie!B:AH,30,FALSE)</f>
        <v>39</v>
      </c>
      <c r="K10" s="109">
        <f>VLOOKUP(B10,WoodsPrairie!B:AH,31,FALSE)</f>
        <v>26</v>
      </c>
      <c r="L10" s="107">
        <f>VLOOKUP(B10,WoodsPrairie!B:AH,32,FALSE)</f>
        <v>13</v>
      </c>
      <c r="M10" s="107">
        <f>VLOOKUP(B10,WoodsPrairie!B:AH,33,FALSE)</f>
        <v>5</v>
      </c>
    </row>
    <row r="11" spans="1:13" ht="15.75" customHeight="1">
      <c r="A11" s="102">
        <v>10</v>
      </c>
      <c r="B11" s="103" t="str">
        <f>WoodsPrairie!B12</f>
        <v>Bonnie Jin</v>
      </c>
      <c r="C11" s="111" t="str">
        <f>WoodsPrairie!A10</f>
        <v>Brookfield Central</v>
      </c>
      <c r="D11" s="104">
        <f>VLOOKUP(B11,WoodsPrairie!B:W,22,FALSE)</f>
        <v>84</v>
      </c>
      <c r="E11" s="106">
        <f>VLOOKUP(B11,WoodsPrairie!B:AH,25,FALSE)</f>
        <v>84</v>
      </c>
      <c r="F11" s="107">
        <f>VLOOKUP(B11,WoodsPrairie!B:AH,26,FALSE)</f>
        <v>43</v>
      </c>
      <c r="G11" s="107">
        <f>VLOOKUP(B11,WoodsPrairie!B:AB,27,FALSE)</f>
        <v>29</v>
      </c>
      <c r="H11" s="107">
        <f>VLOOKUP(B11,WoodsPrairie!B:AH,28,FALSE)</f>
        <v>14</v>
      </c>
      <c r="I11" s="107">
        <f>VLOOKUP(B11,WoodsPrairie!B:AH,29,FALSE)</f>
        <v>6</v>
      </c>
      <c r="J11" s="107">
        <f>VLOOKUP(B11,WoodsPrairie!B:AH,30,FALSE)</f>
        <v>41</v>
      </c>
      <c r="K11" s="109">
        <f>VLOOKUP(B11,WoodsPrairie!B:AH,31,FALSE)</f>
        <v>28</v>
      </c>
      <c r="L11" s="107">
        <f>VLOOKUP(B11,WoodsPrairie!B:AH,32,FALSE)</f>
        <v>12</v>
      </c>
      <c r="M11" s="107">
        <f>VLOOKUP(B11,WoodsPrairie!B:AH,33,FALSE)</f>
        <v>5</v>
      </c>
    </row>
    <row r="12" spans="1:13" ht="15.75" customHeight="1">
      <c r="A12" s="102">
        <v>11</v>
      </c>
      <c r="B12" s="103" t="str">
        <f>WoodsPrairie!B84</f>
        <v>Lillian Knetter</v>
      </c>
      <c r="C12" s="111" t="str">
        <f>WoodsPrairie!A82</f>
        <v>Madison West</v>
      </c>
      <c r="D12" s="104">
        <f>VLOOKUP(B12,WoodsPrairie!B:W,22,FALSE)</f>
        <v>85</v>
      </c>
      <c r="E12" s="106">
        <f>VLOOKUP(B12,WoodsPrairie!B:AH,25,FALSE)</f>
        <v>85</v>
      </c>
      <c r="F12" s="107">
        <f>VLOOKUP(B12,WoodsPrairie!B:AH,26,FALSE)</f>
        <v>45</v>
      </c>
      <c r="G12" s="107">
        <f>VLOOKUP(B12,WoodsPrairie!B:AB,27,FALSE)</f>
        <v>30</v>
      </c>
      <c r="H12" s="107">
        <f>VLOOKUP(B12,WoodsPrairie!B:AH,28,FALSE)</f>
        <v>18</v>
      </c>
      <c r="I12" s="107">
        <f>VLOOKUP(B12,WoodsPrairie!B:AH,29,FALSE)</f>
        <v>6</v>
      </c>
      <c r="J12" s="107">
        <f>VLOOKUP(B12,WoodsPrairie!B:AH,30,FALSE)</f>
        <v>40</v>
      </c>
      <c r="K12" s="109">
        <f>VLOOKUP(B12,WoodsPrairie!B:AH,31,FALSE)</f>
        <v>26</v>
      </c>
      <c r="L12" s="107">
        <f>VLOOKUP(B12,WoodsPrairie!B:AH,32,FALSE)</f>
        <v>12</v>
      </c>
      <c r="M12" s="107">
        <f>VLOOKUP(B12,WoodsPrairie!B:AH,33,FALSE)</f>
        <v>4</v>
      </c>
    </row>
    <row r="13" spans="1:13" ht="15.75" customHeight="1">
      <c r="A13" s="102">
        <v>12</v>
      </c>
      <c r="B13" s="103" t="str">
        <f>WoodsPrairie!B108</f>
        <v>Taylor Hakala</v>
      </c>
      <c r="C13" s="103" t="str">
        <f>WoodsPrairie!A106</f>
        <v>Milton</v>
      </c>
      <c r="D13" s="104">
        <f>VLOOKUP(B13,WoodsPrairie!B:W,22,FALSE)</f>
        <v>85</v>
      </c>
      <c r="E13" s="106">
        <f>VLOOKUP(B13,WoodsPrairie!B:AH,25,FALSE)</f>
        <v>85</v>
      </c>
      <c r="F13" s="107">
        <f>VLOOKUP(B13,WoodsPrairie!B:AH,26,FALSE)</f>
        <v>43</v>
      </c>
      <c r="G13" s="107">
        <f>VLOOKUP(B13,WoodsPrairie!B:AB,27,FALSE)</f>
        <v>29</v>
      </c>
      <c r="H13" s="107">
        <f>VLOOKUP(B13,WoodsPrairie!B:AH,28,FALSE)</f>
        <v>14</v>
      </c>
      <c r="I13" s="107">
        <f>VLOOKUP(B13,WoodsPrairie!B:AH,29,FALSE)</f>
        <v>5</v>
      </c>
      <c r="J13" s="107">
        <f>VLOOKUP(B13,WoodsPrairie!B:AH,30,FALSE)</f>
        <v>42</v>
      </c>
      <c r="K13" s="109">
        <f>VLOOKUP(B13,WoodsPrairie!B:AH,31,FALSE)</f>
        <v>30</v>
      </c>
      <c r="L13" s="107">
        <f>VLOOKUP(B13,WoodsPrairie!B:AH,32,FALSE)</f>
        <v>13</v>
      </c>
      <c r="M13" s="107">
        <f>VLOOKUP(B13,WoodsPrairie!B:AH,33,FALSE)</f>
        <v>5</v>
      </c>
    </row>
    <row r="14" spans="1:13" ht="15.75" customHeight="1">
      <c r="A14" s="102">
        <v>13</v>
      </c>
      <c r="B14" s="103" t="str">
        <f>WoodsPrairie!B86</f>
        <v>Ashley Flemming</v>
      </c>
      <c r="C14" s="103" t="str">
        <f>WoodsPrairie!A82</f>
        <v>Madison West</v>
      </c>
      <c r="D14" s="104">
        <f>VLOOKUP(B14,WoodsPrairie!B:W,22,FALSE)</f>
        <v>86</v>
      </c>
      <c r="E14" s="106">
        <f>VLOOKUP(B14,WoodsPrairie!B:AH,25,FALSE)</f>
        <v>86</v>
      </c>
      <c r="F14" s="107">
        <f>VLOOKUP(B14,WoodsPrairie!B:AH,26,FALSE)</f>
        <v>43</v>
      </c>
      <c r="G14" s="107">
        <f>VLOOKUP(B14,WoodsPrairie!B:AB,27,FALSE)</f>
        <v>29</v>
      </c>
      <c r="H14" s="107">
        <f>VLOOKUP(B14,WoodsPrairie!B:AH,28,FALSE)</f>
        <v>14</v>
      </c>
      <c r="I14" s="107">
        <f>VLOOKUP(B14,WoodsPrairie!B:AH,29,FALSE)</f>
        <v>6</v>
      </c>
      <c r="J14" s="107">
        <f>VLOOKUP(B14,WoodsPrairie!B:AH,30,FALSE)</f>
        <v>43</v>
      </c>
      <c r="K14" s="109">
        <f>VLOOKUP(B14,WoodsPrairie!B:AH,31,FALSE)</f>
        <v>29</v>
      </c>
      <c r="L14" s="107">
        <f>VLOOKUP(B14,WoodsPrairie!B:AH,32,FALSE)</f>
        <v>12</v>
      </c>
      <c r="M14" s="107">
        <f>VLOOKUP(B14,WoodsPrairie!B:AH,33,FALSE)</f>
        <v>4</v>
      </c>
    </row>
    <row r="15" spans="1:13" ht="15.75" customHeight="1">
      <c r="A15" s="102">
        <v>14</v>
      </c>
      <c r="B15" s="103" t="str">
        <f>WoodsPrairie!B52</f>
        <v>Sophia Dooman</v>
      </c>
      <c r="C15" s="103" t="str">
        <f>WoodsPrairie!A50</f>
        <v>Janesville Parker</v>
      </c>
      <c r="D15" s="104">
        <f>VLOOKUP(B15,WoodsPrairie!B:W,22,FALSE)</f>
        <v>87</v>
      </c>
      <c r="E15" s="106">
        <f>VLOOKUP(B15,WoodsPrairie!B:AH,25,FALSE)</f>
        <v>87</v>
      </c>
      <c r="F15" s="107">
        <f>VLOOKUP(B15,WoodsPrairie!B:AH,26,FALSE)</f>
        <v>43</v>
      </c>
      <c r="G15" s="107">
        <f>VLOOKUP(B15,WoodsPrairie!B:AB,27,FALSE)</f>
        <v>28</v>
      </c>
      <c r="H15" s="107">
        <f>VLOOKUP(B15,WoodsPrairie!B:AH,28,FALSE)</f>
        <v>13</v>
      </c>
      <c r="I15" s="107">
        <f>VLOOKUP(B15,WoodsPrairie!B:AH,29,FALSE)</f>
        <v>5</v>
      </c>
      <c r="J15" s="107">
        <f>VLOOKUP(B15,WoodsPrairie!B:AH,30,FALSE)</f>
        <v>44</v>
      </c>
      <c r="K15" s="109">
        <f>VLOOKUP(B15,WoodsPrairie!B:AH,31,FALSE)</f>
        <v>31</v>
      </c>
      <c r="L15" s="107">
        <f>VLOOKUP(B15,WoodsPrairie!B:AH,32,FALSE)</f>
        <v>14</v>
      </c>
      <c r="M15" s="107">
        <f>VLOOKUP(B15,WoodsPrairie!B:AH,33,FALSE)</f>
        <v>5</v>
      </c>
    </row>
    <row r="16" spans="1:13" ht="15.75" customHeight="1">
      <c r="A16" s="102">
        <v>15</v>
      </c>
      <c r="B16" s="103" t="str">
        <f>WoodsPrairie!B109</f>
        <v>Claudia Seeman</v>
      </c>
      <c r="C16" s="111" t="str">
        <f>WoodsPrairie!A106</f>
        <v>Milton</v>
      </c>
      <c r="D16" s="104">
        <f>VLOOKUP(B16,WoodsPrairie!B:W,22,FALSE)</f>
        <v>87</v>
      </c>
      <c r="E16" s="106">
        <f>VLOOKUP(B16,WoodsPrairie!B:AH,25,FALSE)</f>
        <v>87</v>
      </c>
      <c r="F16" s="107">
        <f>VLOOKUP(B16,WoodsPrairie!B:AH,26,FALSE)</f>
        <v>40</v>
      </c>
      <c r="G16" s="107">
        <f>VLOOKUP(B16,WoodsPrairie!B:AB,27,FALSE)</f>
        <v>25</v>
      </c>
      <c r="H16" s="107">
        <f>VLOOKUP(B16,WoodsPrairie!B:AH,28,FALSE)</f>
        <v>12</v>
      </c>
      <c r="I16" s="107">
        <f>VLOOKUP(B16,WoodsPrairie!B:AH,29,FALSE)</f>
        <v>5</v>
      </c>
      <c r="J16" s="107">
        <f>VLOOKUP(B16,WoodsPrairie!B:AH,30,FALSE)</f>
        <v>47</v>
      </c>
      <c r="K16" s="109">
        <f>VLOOKUP(B16,WoodsPrairie!B:AH,31,FALSE)</f>
        <v>31</v>
      </c>
      <c r="L16" s="107">
        <f>VLOOKUP(B16,WoodsPrairie!B:AH,32,FALSE)</f>
        <v>12</v>
      </c>
      <c r="M16" s="107">
        <f>VLOOKUP(B16,WoodsPrairie!B:AH,33,FALSE)</f>
        <v>5</v>
      </c>
    </row>
    <row r="17" spans="1:13" ht="15.75" customHeight="1">
      <c r="A17" s="102">
        <v>16</v>
      </c>
      <c r="B17" s="103" t="str">
        <f>WoodsPrairie!B141</f>
        <v>Amber Nguyen</v>
      </c>
      <c r="C17" s="110" t="str">
        <f>WoodsPrairie!A138</f>
        <v>Onalaska</v>
      </c>
      <c r="D17" s="104">
        <f>VLOOKUP(B17,WoodsPrairie!B:W,22,FALSE)</f>
        <v>88</v>
      </c>
      <c r="E17" s="106">
        <f>VLOOKUP(B17,WoodsPrairie!B:AH,25,FALSE)</f>
        <v>88</v>
      </c>
      <c r="F17" s="107">
        <f>VLOOKUP(B17,WoodsPrairie!B:AH,26,FALSE)</f>
        <v>42</v>
      </c>
      <c r="G17" s="107">
        <f>VLOOKUP(B17,WoodsPrairie!B:AB,27,FALSE)</f>
        <v>28</v>
      </c>
      <c r="H17" s="107">
        <f>VLOOKUP(B17,WoodsPrairie!B:AH,28,FALSE)</f>
        <v>13</v>
      </c>
      <c r="I17" s="107">
        <f>VLOOKUP(B17,WoodsPrairie!B:AH,29,FALSE)</f>
        <v>5</v>
      </c>
      <c r="J17" s="107">
        <f>VLOOKUP(B17,WoodsPrairie!B:AH,30,FALSE)</f>
        <v>46</v>
      </c>
      <c r="K17" s="109">
        <f>VLOOKUP(B17,WoodsPrairie!B:AH,31,FALSE)</f>
        <v>32</v>
      </c>
      <c r="L17" s="107">
        <f>VLOOKUP(B17,WoodsPrairie!B:AH,32,FALSE)</f>
        <v>16</v>
      </c>
      <c r="M17" s="107">
        <f>VLOOKUP(B17,WoodsPrairie!B:AH,33,FALSE)</f>
        <v>6</v>
      </c>
    </row>
    <row r="18" spans="1:13" ht="15.75" customHeight="1">
      <c r="A18" s="102">
        <v>17</v>
      </c>
      <c r="B18" s="103" t="str">
        <f>WoodsPrairie!B181</f>
        <v>Brooke Ehle</v>
      </c>
      <c r="C18" s="110" t="str">
        <f>WoodsPrairie!A178</f>
        <v>Waunakee</v>
      </c>
      <c r="D18" s="104">
        <f>VLOOKUP(B18,WoodsPrairie!B:W,22,FALSE)</f>
        <v>88</v>
      </c>
      <c r="E18" s="106">
        <f>VLOOKUP(B18,WoodsPrairie!B:AH,25,FALSE)</f>
        <v>88</v>
      </c>
      <c r="F18" s="107">
        <f>VLOOKUP(B18,WoodsPrairie!B:AH,26,FALSE)</f>
        <v>46</v>
      </c>
      <c r="G18" s="107">
        <f>VLOOKUP(B18,WoodsPrairie!B:AB,27,FALSE)</f>
        <v>29</v>
      </c>
      <c r="H18" s="107">
        <f>VLOOKUP(B18,WoodsPrairie!B:AH,28,FALSE)</f>
        <v>14</v>
      </c>
      <c r="I18" s="107">
        <f>VLOOKUP(B18,WoodsPrairie!B:AH,29,FALSE)</f>
        <v>7</v>
      </c>
      <c r="J18" s="107">
        <f>VLOOKUP(B18,WoodsPrairie!B:AH,30,FALSE)</f>
        <v>42</v>
      </c>
      <c r="K18" s="109">
        <f>VLOOKUP(B18,WoodsPrairie!B:AH,31,FALSE)</f>
        <v>29</v>
      </c>
      <c r="L18" s="107">
        <f>VLOOKUP(B18,WoodsPrairie!B:AH,32,FALSE)</f>
        <v>14</v>
      </c>
      <c r="M18" s="107">
        <f>VLOOKUP(B18,WoodsPrairie!B:AH,33,FALSE)</f>
        <v>5</v>
      </c>
    </row>
    <row r="19" spans="1:13" ht="15.75" customHeight="1">
      <c r="A19" s="102">
        <v>18</v>
      </c>
      <c r="B19" s="103" t="str">
        <f>WoodsPrairie!B13</f>
        <v>Sami Krutz</v>
      </c>
      <c r="C19" s="103" t="str">
        <f>WoodsPrairie!A10</f>
        <v>Brookfield Central</v>
      </c>
      <c r="D19" s="104">
        <f>VLOOKUP(B19,WoodsPrairie!B:W,22,FALSE)</f>
        <v>89</v>
      </c>
      <c r="E19" s="106">
        <f>VLOOKUP(B19,WoodsPrairie!B:AH,25,FALSE)</f>
        <v>89</v>
      </c>
      <c r="F19" s="107">
        <f>VLOOKUP(B19,WoodsPrairie!B:AH,26,FALSE)</f>
        <v>44</v>
      </c>
      <c r="G19" s="107">
        <f>VLOOKUP(B19,WoodsPrairie!B:AB,27,FALSE)</f>
        <v>28</v>
      </c>
      <c r="H19" s="107">
        <f>VLOOKUP(B19,WoodsPrairie!B:AH,28,FALSE)</f>
        <v>13</v>
      </c>
      <c r="I19" s="107">
        <f>VLOOKUP(B19,WoodsPrairie!B:AH,29,FALSE)</f>
        <v>5</v>
      </c>
      <c r="J19" s="107">
        <f>VLOOKUP(B19,WoodsPrairie!B:AH,30,FALSE)</f>
        <v>45</v>
      </c>
      <c r="K19" s="109">
        <f>VLOOKUP(B19,WoodsPrairie!B:AH,31,FALSE)</f>
        <v>30</v>
      </c>
      <c r="L19" s="107">
        <f>VLOOKUP(B19,WoodsPrairie!B:AH,32,FALSE)</f>
        <v>16</v>
      </c>
      <c r="M19" s="107">
        <f>VLOOKUP(B19,WoodsPrairie!B:AH,33,FALSE)</f>
        <v>7</v>
      </c>
    </row>
    <row r="20" spans="1:13" ht="15.75" customHeight="1">
      <c r="A20" s="102">
        <v>19</v>
      </c>
      <c r="B20" s="103" t="str">
        <f>WoodsPrairie!B85</f>
        <v>Margo Bush</v>
      </c>
      <c r="C20" s="111" t="str">
        <f>WoodsPrairie!A82</f>
        <v>Madison West</v>
      </c>
      <c r="D20" s="104">
        <f>VLOOKUP(B20,WoodsPrairie!B:W,22,FALSE)</f>
        <v>89</v>
      </c>
      <c r="E20" s="106">
        <f>VLOOKUP(B20,WoodsPrairie!B:AH,25,FALSE)</f>
        <v>89</v>
      </c>
      <c r="F20" s="107">
        <f>VLOOKUP(B20,WoodsPrairie!B:AH,26,FALSE)</f>
        <v>46</v>
      </c>
      <c r="G20" s="107">
        <f>VLOOKUP(B20,WoodsPrairie!B:AB,27,FALSE)</f>
        <v>32</v>
      </c>
      <c r="H20" s="107">
        <f>VLOOKUP(B20,WoodsPrairie!B:AH,28,FALSE)</f>
        <v>16</v>
      </c>
      <c r="I20" s="107">
        <f>VLOOKUP(B20,WoodsPrairie!B:AH,29,FALSE)</f>
        <v>5</v>
      </c>
      <c r="J20" s="107">
        <f>VLOOKUP(B20,WoodsPrairie!B:AH,30,FALSE)</f>
        <v>43</v>
      </c>
      <c r="K20" s="109">
        <f>VLOOKUP(B20,WoodsPrairie!B:AH,31,FALSE)</f>
        <v>29</v>
      </c>
      <c r="L20" s="107">
        <f>VLOOKUP(B20,WoodsPrairie!B:AH,32,FALSE)</f>
        <v>13</v>
      </c>
      <c r="M20" s="107">
        <f>VLOOKUP(B20,WoodsPrairie!B:AH,33,FALSE)</f>
        <v>5</v>
      </c>
    </row>
    <row r="21" spans="1:13" ht="15.75" customHeight="1">
      <c r="A21" s="102">
        <v>20</v>
      </c>
      <c r="B21" s="103" t="str">
        <f>WoodsPrairie!B70</f>
        <v>Caitlyn Hegenbarth</v>
      </c>
      <c r="C21" s="111" t="str">
        <f>WoodsPrairie!A66</f>
        <v>Madison Edgewood</v>
      </c>
      <c r="D21" s="104">
        <f>VLOOKUP(B21,WoodsPrairie!B:W,22,FALSE)</f>
        <v>90</v>
      </c>
      <c r="E21" s="106">
        <f>VLOOKUP(B21,WoodsPrairie!B:AH,25,FALSE)</f>
        <v>90</v>
      </c>
      <c r="F21" s="107">
        <f>VLOOKUP(B21,WoodsPrairie!B:AH,26,FALSE)</f>
        <v>48</v>
      </c>
      <c r="G21" s="107">
        <f>VLOOKUP(B21,WoodsPrairie!B:AB,27,FALSE)</f>
        <v>30</v>
      </c>
      <c r="H21" s="107">
        <f>VLOOKUP(B21,WoodsPrairie!B:AH,28,FALSE)</f>
        <v>15</v>
      </c>
      <c r="I21" s="107">
        <f>VLOOKUP(B21,WoodsPrairie!B:AH,29,FALSE)</f>
        <v>5</v>
      </c>
      <c r="J21" s="107">
        <f>VLOOKUP(B21,WoodsPrairie!B:AH,30,FALSE)</f>
        <v>42</v>
      </c>
      <c r="K21" s="109">
        <f>VLOOKUP(B21,WoodsPrairie!B:AH,31,FALSE)</f>
        <v>28</v>
      </c>
      <c r="L21" s="107">
        <f>VLOOKUP(B21,WoodsPrairie!B:AH,32,FALSE)</f>
        <v>13</v>
      </c>
      <c r="M21" s="107">
        <f>VLOOKUP(B21,WoodsPrairie!B:AH,33,FALSE)</f>
        <v>5</v>
      </c>
    </row>
    <row r="22" spans="1:13" ht="15.75" customHeight="1">
      <c r="A22" s="102">
        <v>21</v>
      </c>
      <c r="B22" s="103" t="str">
        <f>WoodsPrairie!B149</f>
        <v>Ally Payne</v>
      </c>
      <c r="C22" s="110" t="str">
        <f>WoodsPrairie!A146</f>
        <v>Oregon</v>
      </c>
      <c r="D22" s="104">
        <f>VLOOKUP(B22,WoodsPrairie!B:W,22,FALSE)</f>
        <v>90</v>
      </c>
      <c r="E22" s="106">
        <f>VLOOKUP(B22,WoodsPrairie!B:AH,25,FALSE)</f>
        <v>90</v>
      </c>
      <c r="F22" s="107">
        <f>VLOOKUP(B22,WoodsPrairie!B:AH,26,FALSE)</f>
        <v>45</v>
      </c>
      <c r="G22" s="107">
        <f>VLOOKUP(B22,WoodsPrairie!B:AB,27,FALSE)</f>
        <v>32</v>
      </c>
      <c r="H22" s="107">
        <f>VLOOKUP(B22,WoodsPrairie!B:AH,28,FALSE)</f>
        <v>16</v>
      </c>
      <c r="I22" s="107">
        <f>VLOOKUP(B22,WoodsPrairie!B:AH,29,FALSE)</f>
        <v>6</v>
      </c>
      <c r="J22" s="107">
        <f>VLOOKUP(B22,WoodsPrairie!B:AH,30,FALSE)</f>
        <v>45</v>
      </c>
      <c r="K22" s="109">
        <f>VLOOKUP(B22,WoodsPrairie!B:AH,31,FALSE)</f>
        <v>30</v>
      </c>
      <c r="L22" s="107">
        <f>VLOOKUP(B22,WoodsPrairie!B:AH,32,FALSE)</f>
        <v>16</v>
      </c>
      <c r="M22" s="107">
        <f>VLOOKUP(B22,WoodsPrairie!B:AH,33,FALSE)</f>
        <v>5</v>
      </c>
    </row>
    <row r="23" spans="1:13" ht="15.75" customHeight="1">
      <c r="A23" s="102">
        <v>22</v>
      </c>
      <c r="B23" s="103" t="str">
        <f>WoodsPrairie!B174</f>
        <v>Andrea Schleeper</v>
      </c>
      <c r="C23" s="110" t="str">
        <f>WoodsPrairie!A170</f>
        <v>Verona</v>
      </c>
      <c r="D23" s="104">
        <f>VLOOKUP(B23,WoodsPrairie!B:W,22,FALSE)</f>
        <v>90</v>
      </c>
      <c r="E23" s="106">
        <f>VLOOKUP(B23,WoodsPrairie!B:AH,25,FALSE)</f>
        <v>90</v>
      </c>
      <c r="F23" s="107">
        <f>VLOOKUP(B23,WoodsPrairie!B:AH,26,FALSE)</f>
        <v>42</v>
      </c>
      <c r="G23" s="107">
        <f>VLOOKUP(B23,WoodsPrairie!B:AB,27,FALSE)</f>
        <v>28</v>
      </c>
      <c r="H23" s="107">
        <f>VLOOKUP(B23,WoodsPrairie!B:AH,28,FALSE)</f>
        <v>15</v>
      </c>
      <c r="I23" s="107">
        <f>VLOOKUP(B23,WoodsPrairie!B:AH,29,FALSE)</f>
        <v>7</v>
      </c>
      <c r="J23" s="107">
        <f>VLOOKUP(B23,WoodsPrairie!B:AH,30,FALSE)</f>
        <v>48</v>
      </c>
      <c r="K23" s="109">
        <f>VLOOKUP(B23,WoodsPrairie!B:AH,31,FALSE)</f>
        <v>32</v>
      </c>
      <c r="L23" s="107">
        <f>VLOOKUP(B23,WoodsPrairie!B:AH,32,FALSE)</f>
        <v>14</v>
      </c>
      <c r="M23" s="107">
        <f>VLOOKUP(B23,WoodsPrairie!B:AH,33,FALSE)</f>
        <v>6</v>
      </c>
    </row>
    <row r="24" spans="1:13" ht="15.75" customHeight="1">
      <c r="A24" s="102">
        <v>23</v>
      </c>
      <c r="B24" s="103" t="str">
        <f>WoodsPrairie!B14</f>
        <v>CJ Romero</v>
      </c>
      <c r="C24" s="111" t="str">
        <f>WoodsPrairie!A10</f>
        <v>Brookfield Central</v>
      </c>
      <c r="D24" s="104">
        <f>VLOOKUP(B24,WoodsPrairie!B:W,22,FALSE)</f>
        <v>91</v>
      </c>
      <c r="E24" s="106">
        <f>VLOOKUP(B24,WoodsPrairie!B:AH,25,FALSE)</f>
        <v>91</v>
      </c>
      <c r="F24" s="107">
        <f>VLOOKUP(B24,WoodsPrairie!B:AH,26,FALSE)</f>
        <v>46</v>
      </c>
      <c r="G24" s="107">
        <f>VLOOKUP(B24,WoodsPrairie!B:AB,27,FALSE)</f>
        <v>31</v>
      </c>
      <c r="H24" s="107">
        <f>VLOOKUP(B24,WoodsPrairie!B:AH,28,FALSE)</f>
        <v>16</v>
      </c>
      <c r="I24" s="107">
        <f>VLOOKUP(B24,WoodsPrairie!B:AH,29,FALSE)</f>
        <v>5</v>
      </c>
      <c r="J24" s="107">
        <f>VLOOKUP(B24,WoodsPrairie!B:AH,30,FALSE)</f>
        <v>45</v>
      </c>
      <c r="K24" s="109">
        <f>VLOOKUP(B24,WoodsPrairie!B:AH,31,FALSE)</f>
        <v>29</v>
      </c>
      <c r="L24" s="107">
        <f>VLOOKUP(B24,WoodsPrairie!B:AH,32,FALSE)</f>
        <v>13</v>
      </c>
      <c r="M24" s="107">
        <f>VLOOKUP(B24,WoodsPrairie!B:AH,33,FALSE)</f>
        <v>5</v>
      </c>
    </row>
    <row r="25" spans="1:13" ht="15.75" customHeight="1">
      <c r="A25" s="102">
        <v>24</v>
      </c>
      <c r="B25" s="103" t="str">
        <f>WoodsPrairie!B60</f>
        <v>Maya Heckmann</v>
      </c>
      <c r="C25" s="103" t="str">
        <f>WoodsPrairie!A58</f>
        <v>Lakeside Lutheran</v>
      </c>
      <c r="D25" s="104">
        <f>VLOOKUP(B25,WoodsPrairie!B:W,22,FALSE)</f>
        <v>91</v>
      </c>
      <c r="E25" s="106">
        <f>VLOOKUP(B25,WoodsPrairie!B:AH,25,FALSE)</f>
        <v>91</v>
      </c>
      <c r="F25" s="107">
        <f>VLOOKUP(B25,WoodsPrairie!B:AH,26,FALSE)</f>
        <v>46</v>
      </c>
      <c r="G25" s="107">
        <f>VLOOKUP(B25,WoodsPrairie!B:AB,27,FALSE)</f>
        <v>31</v>
      </c>
      <c r="H25" s="107">
        <f>VLOOKUP(B25,WoodsPrairie!B:AH,28,FALSE)</f>
        <v>16</v>
      </c>
      <c r="I25" s="107">
        <f>VLOOKUP(B25,WoodsPrairie!B:AH,29,FALSE)</f>
        <v>7</v>
      </c>
      <c r="J25" s="107">
        <f>VLOOKUP(B25,WoodsPrairie!B:AH,30,FALSE)</f>
        <v>45</v>
      </c>
      <c r="K25" s="109">
        <f>VLOOKUP(B25,WoodsPrairie!B:AH,31,FALSE)</f>
        <v>30</v>
      </c>
      <c r="L25" s="107">
        <f>VLOOKUP(B25,WoodsPrairie!B:AH,32,FALSE)</f>
        <v>15</v>
      </c>
      <c r="M25" s="107">
        <f>VLOOKUP(B25,WoodsPrairie!B:AH,33,FALSE)</f>
        <v>7</v>
      </c>
    </row>
    <row r="26" spans="1:13" ht="15.75" customHeight="1">
      <c r="A26" s="102">
        <v>25</v>
      </c>
      <c r="B26" s="103" t="str">
        <f>WoodsPrairie!B116</f>
        <v>Valentina Bianchini</v>
      </c>
      <c r="C26" s="110" t="str">
        <f>WoodsPrairie!A114</f>
        <v>Nicolet</v>
      </c>
      <c r="D26" s="104">
        <f>VLOOKUP(B26,WoodsPrairie!B:W,22,FALSE)</f>
        <v>91</v>
      </c>
      <c r="E26" s="106">
        <f>VLOOKUP(B26,WoodsPrairie!B:AH,25,FALSE)</f>
        <v>91</v>
      </c>
      <c r="F26" s="107">
        <f>VLOOKUP(B26,WoodsPrairie!B:AH,26,FALSE)</f>
        <v>48</v>
      </c>
      <c r="G26" s="107">
        <f>VLOOKUP(B26,WoodsPrairie!B:AB,27,FALSE)</f>
        <v>30</v>
      </c>
      <c r="H26" s="107">
        <f>VLOOKUP(B26,WoodsPrairie!B:AH,28,FALSE)</f>
        <v>15</v>
      </c>
      <c r="I26" s="107">
        <f>VLOOKUP(B26,WoodsPrairie!B:AH,29,FALSE)</f>
        <v>7</v>
      </c>
      <c r="J26" s="107">
        <f>VLOOKUP(B26,WoodsPrairie!B:AH,30,FALSE)</f>
        <v>43</v>
      </c>
      <c r="K26" s="109">
        <f>VLOOKUP(B26,WoodsPrairie!B:AH,31,FALSE)</f>
        <v>27</v>
      </c>
      <c r="L26" s="107">
        <f>VLOOKUP(B26,WoodsPrairie!B:AH,32,FALSE)</f>
        <v>13</v>
      </c>
      <c r="M26" s="107">
        <f>VLOOKUP(B26,WoodsPrairie!B:AH,33,FALSE)</f>
        <v>5</v>
      </c>
    </row>
    <row r="27" spans="1:13" ht="15.75" customHeight="1">
      <c r="A27" s="102">
        <v>26</v>
      </c>
      <c r="B27" s="103" t="str">
        <f>WoodsPrairie!B157</f>
        <v>Sydney O'Hearn</v>
      </c>
      <c r="C27" s="110" t="str">
        <f>WoodsPrairie!A154</f>
        <v>Sun Prairie</v>
      </c>
      <c r="D27" s="104">
        <f>VLOOKUP(B27,WoodsPrairie!B:W,22,FALSE)</f>
        <v>91</v>
      </c>
      <c r="E27" s="106">
        <f>VLOOKUP(B27,WoodsPrairie!B:AH,25,FALSE)</f>
        <v>91</v>
      </c>
      <c r="F27" s="107">
        <f>VLOOKUP(B27,WoodsPrairie!B:AH,26,FALSE)</f>
        <v>43</v>
      </c>
      <c r="G27" s="107">
        <f>VLOOKUP(B27,WoodsPrairie!B:AB,27,FALSE)</f>
        <v>27</v>
      </c>
      <c r="H27" s="107">
        <f>VLOOKUP(B27,WoodsPrairie!B:AH,28,FALSE)</f>
        <v>14</v>
      </c>
      <c r="I27" s="107">
        <f>VLOOKUP(B27,WoodsPrairie!B:AH,29,FALSE)</f>
        <v>6</v>
      </c>
      <c r="J27" s="107">
        <f>VLOOKUP(B27,WoodsPrairie!B:AH,30,FALSE)</f>
        <v>48</v>
      </c>
      <c r="K27" s="109">
        <f>VLOOKUP(B27,WoodsPrairie!B:AH,31,FALSE)</f>
        <v>34</v>
      </c>
      <c r="L27" s="107">
        <f>VLOOKUP(B27,WoodsPrairie!B:AH,32,FALSE)</f>
        <v>17</v>
      </c>
      <c r="M27" s="107">
        <f>VLOOKUP(B27,WoodsPrairie!B:AH,33,FALSE)</f>
        <v>5</v>
      </c>
    </row>
    <row r="28" spans="1:13" ht="15.75" customHeight="1">
      <c r="A28" s="102">
        <v>27</v>
      </c>
      <c r="B28" s="103" t="str">
        <f>WoodsPrairie!B188</f>
        <v>Allie Gosenheimer, Brookfield Central</v>
      </c>
      <c r="C28" s="110" t="str">
        <f>WoodsPrairie!A186</f>
        <v>Individuals</v>
      </c>
      <c r="D28" s="104">
        <f>VLOOKUP(B28,WoodsPrairie!B:W,22,FALSE)</f>
        <v>91</v>
      </c>
      <c r="E28" s="106">
        <f>VLOOKUP(B28,WoodsPrairie!B:AH,25,FALSE)</f>
        <v>91</v>
      </c>
      <c r="F28" s="107">
        <f>VLOOKUP(B28,WoodsPrairie!B:AH,26,FALSE)</f>
        <v>44</v>
      </c>
      <c r="G28" s="107">
        <f>VLOOKUP(B28,WoodsPrairie!B:AB,27,FALSE)</f>
        <v>28</v>
      </c>
      <c r="H28" s="107">
        <f>VLOOKUP(B28,WoodsPrairie!B:AH,28,FALSE)</f>
        <v>15</v>
      </c>
      <c r="I28" s="107">
        <f>VLOOKUP(B28,WoodsPrairie!B:AH,29,FALSE)</f>
        <v>7</v>
      </c>
      <c r="J28" s="107">
        <f>VLOOKUP(B28,WoodsPrairie!B:AH,30,FALSE)</f>
        <v>47</v>
      </c>
      <c r="K28" s="109">
        <f>VLOOKUP(B28,WoodsPrairie!B:AH,31,FALSE)</f>
        <v>31</v>
      </c>
      <c r="L28" s="107">
        <f>VLOOKUP(B28,WoodsPrairie!B:AH,32,FALSE)</f>
        <v>14</v>
      </c>
      <c r="M28" s="107">
        <f>VLOOKUP(B28,WoodsPrairie!B:AH,33,FALSE)</f>
        <v>5</v>
      </c>
    </row>
    <row r="29" spans="1:13" ht="15.75" customHeight="1">
      <c r="A29" s="102">
        <v>28</v>
      </c>
      <c r="B29" s="103" t="str">
        <f>WoodsPrairie!B20</f>
        <v>Anna Cesarz</v>
      </c>
      <c r="C29" s="111" t="str">
        <f>WoodsPrairie!A18</f>
        <v>DSHA</v>
      </c>
      <c r="D29" s="104">
        <f>VLOOKUP(B29,WoodsPrairie!B:W,22,FALSE)</f>
        <v>92</v>
      </c>
      <c r="E29" s="106">
        <f>VLOOKUP(B29,WoodsPrairie!B:AH,25,FALSE)</f>
        <v>92</v>
      </c>
      <c r="F29" s="107">
        <f>VLOOKUP(B29,WoodsPrairie!B:AH,26,FALSE)</f>
        <v>48</v>
      </c>
      <c r="G29" s="107">
        <f>VLOOKUP(B29,WoodsPrairie!B:AB,27,FALSE)</f>
        <v>32</v>
      </c>
      <c r="H29" s="107">
        <f>VLOOKUP(B29,WoodsPrairie!B:AH,28,FALSE)</f>
        <v>17</v>
      </c>
      <c r="I29" s="107">
        <f>VLOOKUP(B29,WoodsPrairie!B:AH,29,FALSE)</f>
        <v>7</v>
      </c>
      <c r="J29" s="107">
        <f>VLOOKUP(B29,WoodsPrairie!B:AH,30,FALSE)</f>
        <v>44</v>
      </c>
      <c r="K29" s="109">
        <f>VLOOKUP(B29,WoodsPrairie!B:AH,31,FALSE)</f>
        <v>30</v>
      </c>
      <c r="L29" s="107">
        <f>VLOOKUP(B29,WoodsPrairie!B:AH,32,FALSE)</f>
        <v>14</v>
      </c>
      <c r="M29" s="107">
        <f>VLOOKUP(B29,WoodsPrairie!B:AH,33,FALSE)</f>
        <v>5</v>
      </c>
    </row>
    <row r="30" spans="1:13" ht="15.75" customHeight="1">
      <c r="A30" s="102">
        <v>29</v>
      </c>
      <c r="B30" s="103" t="str">
        <f>WoodsPrairie!B93</f>
        <v>Makenzie Hodson</v>
      </c>
      <c r="C30" s="111" t="str">
        <f>WoodsPrairie!A90</f>
        <v>Middleton</v>
      </c>
      <c r="D30" s="104">
        <f>VLOOKUP(B30,WoodsPrairie!B:W,22,FALSE)</f>
        <v>92</v>
      </c>
      <c r="E30" s="106">
        <f>VLOOKUP(B30,WoodsPrairie!B:AH,25,FALSE)</f>
        <v>92</v>
      </c>
      <c r="F30" s="107">
        <f>VLOOKUP(B30,WoodsPrairie!B:AH,26,FALSE)</f>
        <v>39</v>
      </c>
      <c r="G30" s="107">
        <f>VLOOKUP(B30,WoodsPrairie!B:AB,27,FALSE)</f>
        <v>25</v>
      </c>
      <c r="H30" s="107">
        <f>VLOOKUP(B30,WoodsPrairie!B:AH,28,FALSE)</f>
        <v>15</v>
      </c>
      <c r="I30" s="107">
        <f>VLOOKUP(B30,WoodsPrairie!B:AH,29,FALSE)</f>
        <v>5</v>
      </c>
      <c r="J30" s="107">
        <f>VLOOKUP(B30,WoodsPrairie!B:AH,30,FALSE)</f>
        <v>53</v>
      </c>
      <c r="K30" s="109">
        <f>VLOOKUP(B30,WoodsPrairie!B:AH,31,FALSE)</f>
        <v>35</v>
      </c>
      <c r="L30" s="107">
        <f>VLOOKUP(B30,WoodsPrairie!B:AH,32,FALSE)</f>
        <v>16</v>
      </c>
      <c r="M30" s="107">
        <f>VLOOKUP(B30,WoodsPrairie!B:AH,33,FALSE)</f>
        <v>6</v>
      </c>
    </row>
    <row r="31" spans="1:13" ht="15.75" customHeight="1">
      <c r="A31" s="102">
        <v>30</v>
      </c>
      <c r="B31" s="103" t="str">
        <f>WoodsPrairie!B140</f>
        <v>Alyssa Achenreiner</v>
      </c>
      <c r="C31" s="103" t="str">
        <f>WoodsPrairie!A138</f>
        <v>Onalaska</v>
      </c>
      <c r="D31" s="104">
        <f>VLOOKUP(B31,WoodsPrairie!B:W,22,FALSE)</f>
        <v>92</v>
      </c>
      <c r="E31" s="106">
        <f>VLOOKUP(B31,WoodsPrairie!B:AH,25,FALSE)</f>
        <v>92</v>
      </c>
      <c r="F31" s="107">
        <f>VLOOKUP(B31,WoodsPrairie!B:AH,26,FALSE)</f>
        <v>45</v>
      </c>
      <c r="G31" s="107">
        <f>VLOOKUP(B31,WoodsPrairie!B:AB,27,FALSE)</f>
        <v>31</v>
      </c>
      <c r="H31" s="107">
        <f>VLOOKUP(B31,WoodsPrairie!B:AH,28,FALSE)</f>
        <v>17</v>
      </c>
      <c r="I31" s="107">
        <f>VLOOKUP(B31,WoodsPrairie!B:AH,29,FALSE)</f>
        <v>5</v>
      </c>
      <c r="J31" s="107">
        <f>VLOOKUP(B31,WoodsPrairie!B:AH,30,FALSE)</f>
        <v>47</v>
      </c>
      <c r="K31" s="109">
        <f>VLOOKUP(B31,WoodsPrairie!B:AH,31,FALSE)</f>
        <v>31</v>
      </c>
      <c r="L31" s="107">
        <f>VLOOKUP(B31,WoodsPrairie!B:AH,32,FALSE)</f>
        <v>17</v>
      </c>
      <c r="M31" s="107">
        <f>VLOOKUP(B31,WoodsPrairie!B:AH,33,FALSE)</f>
        <v>5</v>
      </c>
    </row>
    <row r="32" spans="1:13" ht="15.75" customHeight="1">
      <c r="A32" s="102">
        <v>31</v>
      </c>
      <c r="B32" s="103" t="str">
        <f>WoodsPrairie!B156</f>
        <v>Olivia Oehrlein</v>
      </c>
      <c r="C32" s="103" t="str">
        <f>WoodsPrairie!A154</f>
        <v>Sun Prairie</v>
      </c>
      <c r="D32" s="104">
        <f>VLOOKUP(B32,WoodsPrairie!B:W,22,FALSE)</f>
        <v>93</v>
      </c>
      <c r="E32" s="106">
        <f>VLOOKUP(B32,WoodsPrairie!B:AH,25,FALSE)</f>
        <v>93</v>
      </c>
      <c r="F32" s="107">
        <f>VLOOKUP(B32,WoodsPrairie!B:AH,26,FALSE)</f>
        <v>48</v>
      </c>
      <c r="G32" s="107">
        <f>VLOOKUP(B32,WoodsPrairie!B:AB,27,FALSE)</f>
        <v>33</v>
      </c>
      <c r="H32" s="107">
        <f>VLOOKUP(B32,WoodsPrairie!B:AH,28,FALSE)</f>
        <v>16</v>
      </c>
      <c r="I32" s="107">
        <f>VLOOKUP(B32,WoodsPrairie!B:AH,29,FALSE)</f>
        <v>7</v>
      </c>
      <c r="J32" s="107">
        <f>VLOOKUP(B32,WoodsPrairie!B:AH,30,FALSE)</f>
        <v>45</v>
      </c>
      <c r="K32" s="109">
        <f>VLOOKUP(B32,WoodsPrairie!B:AH,31,FALSE)</f>
        <v>27</v>
      </c>
      <c r="L32" s="107">
        <f>VLOOKUP(B32,WoodsPrairie!B:AH,32,FALSE)</f>
        <v>13</v>
      </c>
      <c r="M32" s="107">
        <f>VLOOKUP(B32,WoodsPrairie!B:AH,33,FALSE)</f>
        <v>5</v>
      </c>
    </row>
    <row r="33" spans="1:13" ht="15.75" customHeight="1">
      <c r="A33" s="102">
        <v>32</v>
      </c>
      <c r="B33" s="103" t="str">
        <f>WoodsPrairie!B190</f>
        <v>Alaina Aschenbrenner, Franklin</v>
      </c>
      <c r="C33" s="110" t="str">
        <f>WoodsPrairie!A186</f>
        <v>Individuals</v>
      </c>
      <c r="D33" s="104">
        <f>VLOOKUP(B33,WoodsPrairie!B:W,22,FALSE)</f>
        <v>93</v>
      </c>
      <c r="E33" s="106">
        <f>VLOOKUP(B33,WoodsPrairie!B:AH,25,FALSE)</f>
        <v>93</v>
      </c>
      <c r="F33" s="107">
        <f>VLOOKUP(B33,WoodsPrairie!B:AH,26,FALSE)</f>
        <v>42</v>
      </c>
      <c r="G33" s="107">
        <f>VLOOKUP(B33,WoodsPrairie!B:AB,27,FALSE)</f>
        <v>28</v>
      </c>
      <c r="H33" s="107">
        <f>VLOOKUP(B33,WoodsPrairie!B:AH,28,FALSE)</f>
        <v>14</v>
      </c>
      <c r="I33" s="107">
        <f>VLOOKUP(B33,WoodsPrairie!B:AH,29,FALSE)</f>
        <v>6</v>
      </c>
      <c r="J33" s="107">
        <f>VLOOKUP(B33,WoodsPrairie!B:AH,30,FALSE)</f>
        <v>51</v>
      </c>
      <c r="K33" s="109">
        <f>VLOOKUP(B33,WoodsPrairie!B:AH,31,FALSE)</f>
        <v>33</v>
      </c>
      <c r="L33" s="107">
        <f>VLOOKUP(B33,WoodsPrairie!B:AH,32,FALSE)</f>
        <v>16</v>
      </c>
      <c r="M33" s="107">
        <f>VLOOKUP(B33,WoodsPrairie!B:AH,33,FALSE)</f>
        <v>6</v>
      </c>
    </row>
    <row r="34" spans="1:13" ht="15.75" customHeight="1">
      <c r="A34" s="102">
        <v>33</v>
      </c>
      <c r="B34" s="103" t="str">
        <f>WoodsPrairie!B38</f>
        <v>Grace Hoffman</v>
      </c>
      <c r="C34" s="111" t="str">
        <f>WoodsPrairie!A34</f>
        <v>Franklin</v>
      </c>
      <c r="D34" s="104">
        <f>VLOOKUP(B34,WoodsPrairie!B:W,22,FALSE)</f>
        <v>94</v>
      </c>
      <c r="E34" s="106">
        <f>VLOOKUP(B34,WoodsPrairie!B:AH,25,FALSE)</f>
        <v>94</v>
      </c>
      <c r="F34" s="107">
        <f>VLOOKUP(B34,WoodsPrairie!B:AH,26,FALSE)</f>
        <v>47</v>
      </c>
      <c r="G34" s="107">
        <f>VLOOKUP(B34,WoodsPrairie!B:AB,27,FALSE)</f>
        <v>31</v>
      </c>
      <c r="H34" s="107">
        <f>VLOOKUP(B34,WoodsPrairie!B:AH,28,FALSE)</f>
        <v>15</v>
      </c>
      <c r="I34" s="107">
        <f>VLOOKUP(B34,WoodsPrairie!B:AH,29,FALSE)</f>
        <v>5</v>
      </c>
      <c r="J34" s="107">
        <f>VLOOKUP(B34,WoodsPrairie!B:AH,30,FALSE)</f>
        <v>47</v>
      </c>
      <c r="K34" s="109">
        <f>VLOOKUP(B34,WoodsPrairie!B:AH,31,FALSE)</f>
        <v>31</v>
      </c>
      <c r="L34" s="107">
        <f>VLOOKUP(B34,WoodsPrairie!B:AH,32,FALSE)</f>
        <v>13</v>
      </c>
      <c r="M34" s="107">
        <f>VLOOKUP(B34,WoodsPrairie!B:AH,33,FALSE)</f>
        <v>5</v>
      </c>
    </row>
    <row r="35" spans="1:13" ht="15.75" customHeight="1">
      <c r="A35" s="102">
        <v>34</v>
      </c>
      <c r="B35" s="103" t="str">
        <f>WoodsPrairie!B53</f>
        <v>Bria McDade</v>
      </c>
      <c r="C35" s="111" t="str">
        <f>WoodsPrairie!A50</f>
        <v>Janesville Parker</v>
      </c>
      <c r="D35" s="104">
        <f>VLOOKUP(B35,WoodsPrairie!B:W,22,FALSE)</f>
        <v>94</v>
      </c>
      <c r="E35" s="106">
        <f>VLOOKUP(B35,WoodsPrairie!B:AH,25,FALSE)</f>
        <v>94</v>
      </c>
      <c r="F35" s="107">
        <f>VLOOKUP(B35,WoodsPrairie!B:AH,26,FALSE)</f>
        <v>47</v>
      </c>
      <c r="G35" s="107">
        <f>VLOOKUP(B35,WoodsPrairie!B:AB,27,FALSE)</f>
        <v>34</v>
      </c>
      <c r="H35" s="107">
        <f>VLOOKUP(B35,WoodsPrairie!B:AH,28,FALSE)</f>
        <v>18</v>
      </c>
      <c r="I35" s="107">
        <f>VLOOKUP(B35,WoodsPrairie!B:AH,29,FALSE)</f>
        <v>7</v>
      </c>
      <c r="J35" s="107">
        <f>VLOOKUP(B35,WoodsPrairie!B:AH,30,FALSE)</f>
        <v>47</v>
      </c>
      <c r="K35" s="109">
        <f>VLOOKUP(B35,WoodsPrairie!B:AH,31,FALSE)</f>
        <v>32</v>
      </c>
      <c r="L35" s="107">
        <f>VLOOKUP(B35,WoodsPrairie!B:AH,32,FALSE)</f>
        <v>17</v>
      </c>
      <c r="M35" s="107">
        <f>VLOOKUP(B35,WoodsPrairie!B:AH,33,FALSE)</f>
        <v>5</v>
      </c>
    </row>
    <row r="36" spans="1:13" ht="15.75" customHeight="1">
      <c r="A36" s="102">
        <v>35</v>
      </c>
      <c r="B36" s="103" t="str">
        <f>WoodsPrairie!B71</f>
        <v>Grace Jaeger</v>
      </c>
      <c r="C36" s="111" t="str">
        <f>WoodsPrairie!A66</f>
        <v>Madison Edgewood</v>
      </c>
      <c r="D36" s="104">
        <f>VLOOKUP(B36,WoodsPrairie!B:W,22,FALSE)</f>
        <v>94</v>
      </c>
      <c r="E36" s="106">
        <f>VLOOKUP(B36,WoodsPrairie!B:AH,25,FALSE)</f>
        <v>94</v>
      </c>
      <c r="F36" s="107">
        <f>VLOOKUP(B36,WoodsPrairie!B:AH,26,FALSE)</f>
        <v>47</v>
      </c>
      <c r="G36" s="107">
        <f>VLOOKUP(B36,WoodsPrairie!B:AB,27,FALSE)</f>
        <v>28</v>
      </c>
      <c r="H36" s="107">
        <f>VLOOKUP(B36,WoodsPrairie!B:AH,28,FALSE)</f>
        <v>14</v>
      </c>
      <c r="I36" s="107">
        <f>VLOOKUP(B36,WoodsPrairie!B:AH,29,FALSE)</f>
        <v>5</v>
      </c>
      <c r="J36" s="107">
        <f>VLOOKUP(B36,WoodsPrairie!B:AH,30,FALSE)</f>
        <v>47</v>
      </c>
      <c r="K36" s="109">
        <f>VLOOKUP(B36,WoodsPrairie!B:AH,31,FALSE)</f>
        <v>31</v>
      </c>
      <c r="L36" s="107">
        <f>VLOOKUP(B36,WoodsPrairie!B:AH,32,FALSE)</f>
        <v>14</v>
      </c>
      <c r="M36" s="107">
        <f>VLOOKUP(B36,WoodsPrairie!B:AH,33,FALSE)</f>
        <v>5</v>
      </c>
    </row>
    <row r="37" spans="1:13" ht="15.75" customHeight="1">
      <c r="A37" s="102">
        <v>36</v>
      </c>
      <c r="B37" s="103" t="str">
        <f>WoodsPrairie!B77</f>
        <v>Jilli Newman</v>
      </c>
      <c r="C37" s="111" t="str">
        <f>WoodsPrairie!A74</f>
        <v>Madison Memorial</v>
      </c>
      <c r="D37" s="104">
        <f>VLOOKUP(B37,WoodsPrairie!B:W,22,FALSE)</f>
        <v>94</v>
      </c>
      <c r="E37" s="106">
        <f>VLOOKUP(B37,WoodsPrairie!B:AH,25,FALSE)</f>
        <v>94</v>
      </c>
      <c r="F37" s="107">
        <f>VLOOKUP(B37,WoodsPrairie!B:AH,26,FALSE)</f>
        <v>47</v>
      </c>
      <c r="G37" s="107">
        <f>VLOOKUP(B37,WoodsPrairie!B:AB,27,FALSE)</f>
        <v>33</v>
      </c>
      <c r="H37" s="107">
        <f>VLOOKUP(B37,WoodsPrairie!B:AH,28,FALSE)</f>
        <v>17</v>
      </c>
      <c r="I37" s="107">
        <f>VLOOKUP(B37,WoodsPrairie!B:AH,29,FALSE)</f>
        <v>6</v>
      </c>
      <c r="J37" s="107">
        <f>VLOOKUP(B37,WoodsPrairie!B:AH,30,FALSE)</f>
        <v>47</v>
      </c>
      <c r="K37" s="109">
        <f>VLOOKUP(B37,WoodsPrairie!B:AH,31,FALSE)</f>
        <v>32</v>
      </c>
      <c r="L37" s="107">
        <f>VLOOKUP(B37,WoodsPrairie!B:AH,32,FALSE)</f>
        <v>15</v>
      </c>
      <c r="M37" s="107">
        <f>VLOOKUP(B37,WoodsPrairie!B:AH,33,FALSE)</f>
        <v>6</v>
      </c>
    </row>
    <row r="38" spans="1:13" ht="15.75" customHeight="1">
      <c r="A38" s="102">
        <v>37</v>
      </c>
      <c r="B38" s="103" t="str">
        <f>WoodsPrairie!B95</f>
        <v>Ellie Frisch</v>
      </c>
      <c r="C38" s="111" t="str">
        <f>WoodsPrairie!A90</f>
        <v>Middleton</v>
      </c>
      <c r="D38" s="104">
        <f>VLOOKUP(B38,WoodsPrairie!B:W,22,FALSE)</f>
        <v>94</v>
      </c>
      <c r="E38" s="106">
        <f>VLOOKUP(B38,WoodsPrairie!B:AH,25,FALSE)</f>
        <v>94</v>
      </c>
      <c r="F38" s="107">
        <f>VLOOKUP(B38,WoodsPrairie!B:AH,26,FALSE)</f>
        <v>48</v>
      </c>
      <c r="G38" s="107">
        <f>VLOOKUP(B38,WoodsPrairie!B:AB,27,FALSE)</f>
        <v>32</v>
      </c>
      <c r="H38" s="107">
        <f>VLOOKUP(B38,WoodsPrairie!B:AH,28,FALSE)</f>
        <v>15</v>
      </c>
      <c r="I38" s="107">
        <f>VLOOKUP(B38,WoodsPrairie!B:AH,29,FALSE)</f>
        <v>8</v>
      </c>
      <c r="J38" s="107">
        <f>VLOOKUP(B38,WoodsPrairie!B:AH,30,FALSE)</f>
        <v>46</v>
      </c>
      <c r="K38" s="109">
        <f>VLOOKUP(B38,WoodsPrairie!B:AH,31,FALSE)</f>
        <v>31</v>
      </c>
      <c r="L38" s="107">
        <f>VLOOKUP(B38,WoodsPrairie!B:AH,32,FALSE)</f>
        <v>14</v>
      </c>
      <c r="M38" s="107">
        <f>VLOOKUP(B38,WoodsPrairie!B:AH,33,FALSE)</f>
        <v>5</v>
      </c>
    </row>
    <row r="39" spans="1:13" ht="15.75" customHeight="1">
      <c r="A39" s="102">
        <v>38</v>
      </c>
      <c r="B39" s="103" t="str">
        <f>WoodsPrairie!B183</f>
        <v>Sydney Grimm</v>
      </c>
      <c r="C39" s="110" t="str">
        <f>WoodsPrairie!A178</f>
        <v>Waunakee</v>
      </c>
      <c r="D39" s="104">
        <f>VLOOKUP(B39,WoodsPrairie!B:W,22,FALSE)</f>
        <v>94</v>
      </c>
      <c r="E39" s="106">
        <f>VLOOKUP(B39,WoodsPrairie!B:AH,25,FALSE)</f>
        <v>94</v>
      </c>
      <c r="F39" s="107">
        <f>VLOOKUP(B39,WoodsPrairie!B:AH,26,FALSE)</f>
        <v>50</v>
      </c>
      <c r="G39" s="107">
        <f>VLOOKUP(B39,WoodsPrairie!B:AB,27,FALSE)</f>
        <v>32</v>
      </c>
      <c r="H39" s="107">
        <f>VLOOKUP(B39,WoodsPrairie!B:AH,28,FALSE)</f>
        <v>17</v>
      </c>
      <c r="I39" s="107">
        <f>VLOOKUP(B39,WoodsPrairie!B:AH,29,FALSE)</f>
        <v>8</v>
      </c>
      <c r="J39" s="107">
        <f>VLOOKUP(B39,WoodsPrairie!B:AH,30,FALSE)</f>
        <v>44</v>
      </c>
      <c r="K39" s="109">
        <f>VLOOKUP(B39,WoodsPrairie!B:AH,31,FALSE)</f>
        <v>30</v>
      </c>
      <c r="L39" s="107">
        <f>VLOOKUP(B39,WoodsPrairie!B:AH,32,FALSE)</f>
        <v>15</v>
      </c>
      <c r="M39" s="107">
        <f>VLOOKUP(B39,WoodsPrairie!B:AH,33,FALSE)</f>
        <v>5</v>
      </c>
    </row>
    <row r="40" spans="1:13" ht="15.75" customHeight="1">
      <c r="A40" s="102">
        <v>39</v>
      </c>
      <c r="B40" s="103" t="str">
        <f>WoodsPrairie!B54</f>
        <v>Ashlyn Burdick</v>
      </c>
      <c r="C40" s="111" t="str">
        <f>WoodsPrairie!A50</f>
        <v>Janesville Parker</v>
      </c>
      <c r="D40" s="104">
        <f>VLOOKUP(B40,WoodsPrairie!B:W,22,FALSE)</f>
        <v>95</v>
      </c>
      <c r="E40" s="106">
        <f>VLOOKUP(B40,WoodsPrairie!B:AH,25,FALSE)</f>
        <v>95</v>
      </c>
      <c r="F40" s="107">
        <f>VLOOKUP(B40,WoodsPrairie!B:AH,26,FALSE)</f>
        <v>46</v>
      </c>
      <c r="G40" s="107">
        <f>VLOOKUP(B40,WoodsPrairie!B:AB,27,FALSE)</f>
        <v>32</v>
      </c>
      <c r="H40" s="107">
        <f>VLOOKUP(B40,WoodsPrairie!B:AH,28,FALSE)</f>
        <v>19</v>
      </c>
      <c r="I40" s="107">
        <f>VLOOKUP(B40,WoodsPrairie!B:AH,29,FALSE)</f>
        <v>8</v>
      </c>
      <c r="J40" s="107">
        <f>VLOOKUP(B40,WoodsPrairie!B:AH,30,FALSE)</f>
        <v>49</v>
      </c>
      <c r="K40" s="109">
        <f>VLOOKUP(B40,WoodsPrairie!B:AH,31,FALSE)</f>
        <v>32</v>
      </c>
      <c r="L40" s="107">
        <f>VLOOKUP(B40,WoodsPrairie!B:AH,32,FALSE)</f>
        <v>14</v>
      </c>
      <c r="M40" s="107">
        <f>VLOOKUP(B40,WoodsPrairie!B:AH,33,FALSE)</f>
        <v>6</v>
      </c>
    </row>
    <row r="41" spans="1:13" ht="15.75" customHeight="1">
      <c r="A41" s="102">
        <v>40</v>
      </c>
      <c r="B41" s="103" t="str">
        <f>WoodsPrairie!B69</f>
        <v>Anaka Leske</v>
      </c>
      <c r="C41" s="111" t="str">
        <f>WoodsPrairie!A66</f>
        <v>Madison Edgewood</v>
      </c>
      <c r="D41" s="104">
        <f>VLOOKUP(B41,WoodsPrairie!B:W,22,FALSE)</f>
        <v>95</v>
      </c>
      <c r="E41" s="106">
        <f>VLOOKUP(B41,WoodsPrairie!B:AH,25,FALSE)</f>
        <v>95</v>
      </c>
      <c r="F41" s="107">
        <f>VLOOKUP(B41,WoodsPrairie!B:AH,26,FALSE)</f>
        <v>49</v>
      </c>
      <c r="G41" s="107">
        <f>VLOOKUP(B41,WoodsPrairie!B:AB,27,FALSE)</f>
        <v>31</v>
      </c>
      <c r="H41" s="107">
        <f>VLOOKUP(B41,WoodsPrairie!B:AH,28,FALSE)</f>
        <v>18</v>
      </c>
      <c r="I41" s="107">
        <f>VLOOKUP(B41,WoodsPrairie!B:AH,29,FALSE)</f>
        <v>7</v>
      </c>
      <c r="J41" s="107">
        <f>VLOOKUP(B41,WoodsPrairie!B:AH,30,FALSE)</f>
        <v>46</v>
      </c>
      <c r="K41" s="109">
        <f>VLOOKUP(B41,WoodsPrairie!B:AH,31,FALSE)</f>
        <v>30</v>
      </c>
      <c r="L41" s="107">
        <f>VLOOKUP(B41,WoodsPrairie!B:AH,32,FALSE)</f>
        <v>15</v>
      </c>
      <c r="M41" s="107">
        <f>VLOOKUP(B41,WoodsPrairie!B:AH,33,FALSE)</f>
        <v>5</v>
      </c>
    </row>
    <row r="42" spans="1:13" ht="15.75" customHeight="1">
      <c r="A42" s="102">
        <v>41</v>
      </c>
      <c r="B42" s="103" t="str">
        <f>WoodsPrairie!B78</f>
        <v>Bridget McCarthy</v>
      </c>
      <c r="C42" s="111" t="str">
        <f>WoodsPrairie!A74</f>
        <v>Madison Memorial</v>
      </c>
      <c r="D42" s="104">
        <f>VLOOKUP(B42,WoodsPrairie!B:W,22,FALSE)</f>
        <v>95</v>
      </c>
      <c r="E42" s="106">
        <f>VLOOKUP(B42,WoodsPrairie!B:AH,25,FALSE)</f>
        <v>95</v>
      </c>
      <c r="F42" s="107">
        <f>VLOOKUP(B42,WoodsPrairie!B:AH,26,FALSE)</f>
        <v>50</v>
      </c>
      <c r="G42" s="107">
        <f>VLOOKUP(B42,WoodsPrairie!B:AB,27,FALSE)</f>
        <v>36</v>
      </c>
      <c r="H42" s="107">
        <f>VLOOKUP(B42,WoodsPrairie!B:AH,28,FALSE)</f>
        <v>14</v>
      </c>
      <c r="I42" s="107">
        <f>VLOOKUP(B42,WoodsPrairie!B:AH,29,FALSE)</f>
        <v>6</v>
      </c>
      <c r="J42" s="107">
        <f>VLOOKUP(B42,WoodsPrairie!B:AH,30,FALSE)</f>
        <v>45</v>
      </c>
      <c r="K42" s="109">
        <f>VLOOKUP(B42,WoodsPrairie!B:AH,31,FALSE)</f>
        <v>31</v>
      </c>
      <c r="L42" s="107">
        <f>VLOOKUP(B42,WoodsPrairie!B:AH,32,FALSE)</f>
        <v>13</v>
      </c>
      <c r="M42" s="107">
        <f>VLOOKUP(B42,WoodsPrairie!B:AH,33,FALSE)</f>
        <v>5</v>
      </c>
    </row>
    <row r="43" spans="1:13" ht="15.75" customHeight="1">
      <c r="A43" s="102">
        <v>42</v>
      </c>
      <c r="B43" s="103" t="str">
        <f>WoodsPrairie!B124</f>
        <v>Ellese Martin</v>
      </c>
      <c r="C43" s="103" t="str">
        <f>WoodsPrairie!A122</f>
        <v>Notre Dame Academy</v>
      </c>
      <c r="D43" s="104">
        <f>VLOOKUP(B43,WoodsPrairie!B:W,22,FALSE)</f>
        <v>95</v>
      </c>
      <c r="E43" s="106">
        <f>VLOOKUP(B43,WoodsPrairie!B:AH,25,FALSE)</f>
        <v>95</v>
      </c>
      <c r="F43" s="107">
        <f>VLOOKUP(B43,WoodsPrairie!B:AH,26,FALSE)</f>
        <v>48</v>
      </c>
      <c r="G43" s="107">
        <f>VLOOKUP(B43,WoodsPrairie!B:AB,27,FALSE)</f>
        <v>34</v>
      </c>
      <c r="H43" s="107">
        <f>VLOOKUP(B43,WoodsPrairie!B:AH,28,FALSE)</f>
        <v>19</v>
      </c>
      <c r="I43" s="107">
        <f>VLOOKUP(B43,WoodsPrairie!B:AH,29,FALSE)</f>
        <v>7</v>
      </c>
      <c r="J43" s="107">
        <f>VLOOKUP(B43,WoodsPrairie!B:AH,30,FALSE)</f>
        <v>47</v>
      </c>
      <c r="K43" s="109">
        <f>VLOOKUP(B43,WoodsPrairie!B:AH,31,FALSE)</f>
        <v>33</v>
      </c>
      <c r="L43" s="107">
        <f>VLOOKUP(B43,WoodsPrairie!B:AH,32,FALSE)</f>
        <v>14</v>
      </c>
      <c r="M43" s="107">
        <f>VLOOKUP(B43,WoodsPrairie!B:AH,33,FALSE)</f>
        <v>6</v>
      </c>
    </row>
    <row r="44" spans="1:13" ht="15.75" customHeight="1">
      <c r="A44" s="102">
        <v>43</v>
      </c>
      <c r="B44" s="103" t="str">
        <f>WoodsPrairie!B148</f>
        <v>Allysa Schmidt</v>
      </c>
      <c r="C44" s="103" t="str">
        <f>WoodsPrairie!A146</f>
        <v>Oregon</v>
      </c>
      <c r="D44" s="104">
        <f>VLOOKUP(B44,WoodsPrairie!B:W,22,FALSE)</f>
        <v>95</v>
      </c>
      <c r="E44" s="106">
        <f>VLOOKUP(B44,WoodsPrairie!B:AH,25,FALSE)</f>
        <v>95</v>
      </c>
      <c r="F44" s="107">
        <f>VLOOKUP(B44,WoodsPrairie!B:AH,26,FALSE)</f>
        <v>49</v>
      </c>
      <c r="G44" s="107">
        <f>VLOOKUP(B44,WoodsPrairie!B:AB,27,FALSE)</f>
        <v>32</v>
      </c>
      <c r="H44" s="107">
        <f>VLOOKUP(B44,WoodsPrairie!B:AH,28,FALSE)</f>
        <v>16</v>
      </c>
      <c r="I44" s="107">
        <f>VLOOKUP(B44,WoodsPrairie!B:AH,29,FALSE)</f>
        <v>6</v>
      </c>
      <c r="J44" s="107">
        <f>VLOOKUP(B44,WoodsPrairie!B:AH,30,FALSE)</f>
        <v>46</v>
      </c>
      <c r="K44" s="109">
        <f>VLOOKUP(B44,WoodsPrairie!B:AH,31,FALSE)</f>
        <v>33</v>
      </c>
      <c r="L44" s="107">
        <f>VLOOKUP(B44,WoodsPrairie!B:AH,32,FALSE)</f>
        <v>15</v>
      </c>
      <c r="M44" s="107">
        <f>VLOOKUP(B44,WoodsPrairie!B:AH,33,FALSE)</f>
        <v>4</v>
      </c>
    </row>
    <row r="45" spans="1:13" ht="15.75" customHeight="1">
      <c r="A45" s="102">
        <v>44</v>
      </c>
      <c r="B45" s="103" t="str">
        <f>WoodsPrairie!B184</f>
        <v>Elena Maier</v>
      </c>
      <c r="C45" s="110" t="str">
        <f>WoodsPrairie!A178</f>
        <v>Waunakee</v>
      </c>
      <c r="D45" s="104">
        <f>VLOOKUP(B45,WoodsPrairie!B:W,22,FALSE)</f>
        <v>95</v>
      </c>
      <c r="E45" s="106">
        <f>VLOOKUP(B45,WoodsPrairie!B:AH,25,FALSE)</f>
        <v>95</v>
      </c>
      <c r="F45" s="107">
        <f>VLOOKUP(B45,WoodsPrairie!B:AH,26,FALSE)</f>
        <v>42</v>
      </c>
      <c r="G45" s="107">
        <f>VLOOKUP(B45,WoodsPrairie!B:AB,27,FALSE)</f>
        <v>27</v>
      </c>
      <c r="H45" s="107">
        <f>VLOOKUP(B45,WoodsPrairie!B:AH,28,FALSE)</f>
        <v>15</v>
      </c>
      <c r="I45" s="107">
        <f>VLOOKUP(B45,WoodsPrairie!B:AH,29,FALSE)</f>
        <v>7</v>
      </c>
      <c r="J45" s="107">
        <f>VLOOKUP(B45,WoodsPrairie!B:AH,30,FALSE)</f>
        <v>53</v>
      </c>
      <c r="K45" s="109">
        <f>VLOOKUP(B45,WoodsPrairie!B:AH,31,FALSE)</f>
        <v>36</v>
      </c>
      <c r="L45" s="107">
        <f>VLOOKUP(B45,WoodsPrairie!B:AH,32,FALSE)</f>
        <v>16</v>
      </c>
      <c r="M45" s="107">
        <f>VLOOKUP(B45,WoodsPrairie!B:AH,33,FALSE)</f>
        <v>5</v>
      </c>
    </row>
    <row r="46" spans="1:13" ht="15.75" customHeight="1">
      <c r="A46" s="102">
        <v>45</v>
      </c>
      <c r="B46" s="103" t="str">
        <f>WoodsPrairie!B189</f>
        <v>Eva Kumer, Brookfield Central</v>
      </c>
      <c r="C46" s="110" t="str">
        <f>WoodsPrairie!A186</f>
        <v>Individuals</v>
      </c>
      <c r="D46" s="104">
        <f>VLOOKUP(B46,WoodsPrairie!B:W,22,FALSE)</f>
        <v>95</v>
      </c>
      <c r="E46" s="106">
        <f>VLOOKUP(B46,WoodsPrairie!B:AH,25,FALSE)</f>
        <v>95</v>
      </c>
      <c r="F46" s="107">
        <f>VLOOKUP(B46,WoodsPrairie!B:AH,26,FALSE)</f>
        <v>48</v>
      </c>
      <c r="G46" s="107">
        <f>VLOOKUP(B46,WoodsPrairie!B:AB,27,FALSE)</f>
        <v>30</v>
      </c>
      <c r="H46" s="107">
        <f>VLOOKUP(B46,WoodsPrairie!B:AH,28,FALSE)</f>
        <v>17</v>
      </c>
      <c r="I46" s="107">
        <f>VLOOKUP(B46,WoodsPrairie!B:AH,29,FALSE)</f>
        <v>6</v>
      </c>
      <c r="J46" s="107">
        <f>VLOOKUP(B46,WoodsPrairie!B:AH,30,FALSE)</f>
        <v>47</v>
      </c>
      <c r="K46" s="109">
        <f>VLOOKUP(B46,WoodsPrairie!B:AH,31,FALSE)</f>
        <v>30</v>
      </c>
      <c r="L46" s="107">
        <f>VLOOKUP(B46,WoodsPrairie!B:AH,32,FALSE)</f>
        <v>15</v>
      </c>
      <c r="M46" s="107">
        <f>VLOOKUP(B46,WoodsPrairie!B:AH,33,FALSE)</f>
        <v>6</v>
      </c>
    </row>
    <row r="47" spans="1:13" ht="15.75" customHeight="1">
      <c r="A47" s="102">
        <v>46</v>
      </c>
      <c r="B47" s="103" t="str">
        <f>WoodsPrairie!B16</f>
        <v>Amanda Meyer</v>
      </c>
      <c r="C47" s="111" t="str">
        <f>WoodsPrairie!A10</f>
        <v>Brookfield Central</v>
      </c>
      <c r="D47" s="104">
        <f>VLOOKUP(B47,WoodsPrairie!B:W,22,FALSE)</f>
        <v>96</v>
      </c>
      <c r="E47" s="106">
        <f>VLOOKUP(B47,WoodsPrairie!B:AH,25,FALSE)</f>
        <v>96</v>
      </c>
      <c r="F47" s="107">
        <f>VLOOKUP(B47,WoodsPrairie!B:AH,26,FALSE)</f>
        <v>52</v>
      </c>
      <c r="G47" s="107">
        <f>VLOOKUP(B47,WoodsPrairie!B:AB,27,FALSE)</f>
        <v>31</v>
      </c>
      <c r="H47" s="107">
        <f>VLOOKUP(B47,WoodsPrairie!B:AH,28,FALSE)</f>
        <v>16</v>
      </c>
      <c r="I47" s="107">
        <f>VLOOKUP(B47,WoodsPrairie!B:AH,29,FALSE)</f>
        <v>6</v>
      </c>
      <c r="J47" s="107">
        <f>VLOOKUP(B47,WoodsPrairie!B:AH,30,FALSE)</f>
        <v>44</v>
      </c>
      <c r="K47" s="109">
        <f>VLOOKUP(B47,WoodsPrairie!B:AH,31,FALSE)</f>
        <v>29</v>
      </c>
      <c r="L47" s="107">
        <f>VLOOKUP(B47,WoodsPrairie!B:AH,32,FALSE)</f>
        <v>13</v>
      </c>
      <c r="M47" s="107">
        <f>VLOOKUP(B47,WoodsPrairie!B:AH,33,FALSE)</f>
        <v>5</v>
      </c>
    </row>
    <row r="48" spans="1:13" ht="15.75" customHeight="1">
      <c r="A48" s="102">
        <v>47</v>
      </c>
      <c r="B48" s="103" t="str">
        <f>WoodsPrairie!B96</f>
        <v>Milanne Dahmen</v>
      </c>
      <c r="C48" s="111" t="str">
        <f>WoodsPrairie!A90</f>
        <v>Middleton</v>
      </c>
      <c r="D48" s="104">
        <f>VLOOKUP(B48,WoodsPrairie!B:W,22,FALSE)</f>
        <v>96</v>
      </c>
      <c r="E48" s="106">
        <f>VLOOKUP(B48,WoodsPrairie!B:AH,25,FALSE)</f>
        <v>96</v>
      </c>
      <c r="F48" s="107">
        <f>VLOOKUP(B48,WoodsPrairie!B:AH,26,FALSE)</f>
        <v>44</v>
      </c>
      <c r="G48" s="107">
        <f>VLOOKUP(B48,WoodsPrairie!B:AB,27,FALSE)</f>
        <v>28</v>
      </c>
      <c r="H48" s="107">
        <f>VLOOKUP(B48,WoodsPrairie!B:AH,28,FALSE)</f>
        <v>15</v>
      </c>
      <c r="I48" s="107">
        <f>VLOOKUP(B48,WoodsPrairie!B:AH,29,FALSE)</f>
        <v>6</v>
      </c>
      <c r="J48" s="107">
        <f>VLOOKUP(B48,WoodsPrairie!B:AH,30,FALSE)</f>
        <v>52</v>
      </c>
      <c r="K48" s="109">
        <f>VLOOKUP(B48,WoodsPrairie!B:AH,31,FALSE)</f>
        <v>37</v>
      </c>
      <c r="L48" s="107">
        <f>VLOOKUP(B48,WoodsPrairie!B:AH,32,FALSE)</f>
        <v>18</v>
      </c>
      <c r="M48" s="107">
        <f>VLOOKUP(B48,WoodsPrairie!B:AH,33,FALSE)</f>
        <v>6</v>
      </c>
    </row>
    <row r="49" spans="1:13" ht="15.75" customHeight="1">
      <c r="A49" s="102">
        <v>48</v>
      </c>
      <c r="B49" s="103" t="str">
        <f>WoodsPrairie!B158</f>
        <v>Zoey Cruz</v>
      </c>
      <c r="C49" s="110" t="str">
        <f>WoodsPrairie!A154</f>
        <v>Sun Prairie</v>
      </c>
      <c r="D49" s="104">
        <f>VLOOKUP(B49,WoodsPrairie!B:W,22,FALSE)</f>
        <v>96</v>
      </c>
      <c r="E49" s="106">
        <f>VLOOKUP(B49,WoodsPrairie!B:AH,25,FALSE)</f>
        <v>96</v>
      </c>
      <c r="F49" s="107">
        <f>VLOOKUP(B49,WoodsPrairie!B:AH,26,FALSE)</f>
        <v>46</v>
      </c>
      <c r="G49" s="107">
        <f>VLOOKUP(B49,WoodsPrairie!B:AB,27,FALSE)</f>
        <v>31</v>
      </c>
      <c r="H49" s="107">
        <f>VLOOKUP(B49,WoodsPrairie!B:AH,28,FALSE)</f>
        <v>16</v>
      </c>
      <c r="I49" s="107">
        <f>VLOOKUP(B49,WoodsPrairie!B:AH,29,FALSE)</f>
        <v>5</v>
      </c>
      <c r="J49" s="107">
        <f>VLOOKUP(B49,WoodsPrairie!B:AH,30,FALSE)</f>
        <v>50</v>
      </c>
      <c r="K49" s="109">
        <f>VLOOKUP(B49,WoodsPrairie!B:AH,31,FALSE)</f>
        <v>33</v>
      </c>
      <c r="L49" s="107">
        <f>VLOOKUP(B49,WoodsPrairie!B:AH,32,FALSE)</f>
        <v>18</v>
      </c>
      <c r="M49" s="107">
        <f>VLOOKUP(B49,WoodsPrairie!B:AH,33,FALSE)</f>
        <v>6</v>
      </c>
    </row>
    <row r="50" spans="1:13" ht="15.75" customHeight="1">
      <c r="A50" s="102">
        <v>49</v>
      </c>
      <c r="B50" s="103" t="str">
        <f>WoodsPrairie!B45</f>
        <v>Sara Nerad</v>
      </c>
      <c r="C50" s="111" t="str">
        <f>WoodsPrairie!A42</f>
        <v>Janesville Craig</v>
      </c>
      <c r="D50" s="104">
        <f>VLOOKUP(B50,WoodsPrairie!B:W,22,FALSE)</f>
        <v>97</v>
      </c>
      <c r="E50" s="106">
        <f>VLOOKUP(B50,WoodsPrairie!B:AH,25,FALSE)</f>
        <v>97</v>
      </c>
      <c r="F50" s="107">
        <f>VLOOKUP(B50,WoodsPrairie!B:AH,26,FALSE)</f>
        <v>50</v>
      </c>
      <c r="G50" s="107">
        <f>VLOOKUP(B50,WoodsPrairie!B:AB,27,FALSE)</f>
        <v>33</v>
      </c>
      <c r="H50" s="107">
        <f>VLOOKUP(B50,WoodsPrairie!B:AH,28,FALSE)</f>
        <v>15</v>
      </c>
      <c r="I50" s="107">
        <f>VLOOKUP(B50,WoodsPrairie!B:AH,29,FALSE)</f>
        <v>7</v>
      </c>
      <c r="J50" s="107">
        <f>VLOOKUP(B50,WoodsPrairie!B:AH,30,FALSE)</f>
        <v>47</v>
      </c>
      <c r="K50" s="109">
        <f>VLOOKUP(B50,WoodsPrairie!B:AH,31,FALSE)</f>
        <v>32</v>
      </c>
      <c r="L50" s="107">
        <f>VLOOKUP(B50,WoodsPrairie!B:AH,32,FALSE)</f>
        <v>14</v>
      </c>
      <c r="M50" s="107">
        <f>VLOOKUP(B50,WoodsPrairie!B:AH,33,FALSE)</f>
        <v>6</v>
      </c>
    </row>
    <row r="51" spans="1:13" ht="15.75" customHeight="1">
      <c r="A51" s="102">
        <v>50</v>
      </c>
      <c r="B51" s="103" t="str">
        <f>WoodsPrairie!B47</f>
        <v>Morgan Knilans</v>
      </c>
      <c r="C51" s="111" t="str">
        <f>WoodsPrairie!A42</f>
        <v>Janesville Craig</v>
      </c>
      <c r="D51" s="104">
        <f>VLOOKUP(B51,WoodsPrairie!B:W,22,FALSE)</f>
        <v>97</v>
      </c>
      <c r="E51" s="106">
        <f>VLOOKUP(B51,WoodsPrairie!B:AH,25,FALSE)</f>
        <v>97</v>
      </c>
      <c r="F51" s="107">
        <f>VLOOKUP(B51,WoodsPrairie!B:AH,26,FALSE)</f>
        <v>50</v>
      </c>
      <c r="G51" s="107">
        <f>VLOOKUP(B51,WoodsPrairie!B:AB,27,FALSE)</f>
        <v>33</v>
      </c>
      <c r="H51" s="107">
        <f>VLOOKUP(B51,WoodsPrairie!B:AH,28,FALSE)</f>
        <v>15</v>
      </c>
      <c r="I51" s="107">
        <f>VLOOKUP(B51,WoodsPrairie!B:AH,29,FALSE)</f>
        <v>6</v>
      </c>
      <c r="J51" s="107">
        <f>VLOOKUP(B51,WoodsPrairie!B:AH,30,FALSE)</f>
        <v>47</v>
      </c>
      <c r="K51" s="109">
        <f>VLOOKUP(B51,WoodsPrairie!B:AH,31,FALSE)</f>
        <v>32</v>
      </c>
      <c r="L51" s="107">
        <f>VLOOKUP(B51,WoodsPrairie!B:AH,32,FALSE)</f>
        <v>15</v>
      </c>
      <c r="M51" s="107">
        <f>VLOOKUP(B51,WoodsPrairie!B:AH,33,FALSE)</f>
        <v>6</v>
      </c>
    </row>
    <row r="52" spans="1:13" ht="15.75" customHeight="1">
      <c r="A52" s="102">
        <v>51</v>
      </c>
      <c r="B52" s="103" t="str">
        <f>WoodsPrairie!B160</f>
        <v>Grace Holmes</v>
      </c>
      <c r="C52" s="110" t="str">
        <f>WoodsPrairie!A154</f>
        <v>Sun Prairie</v>
      </c>
      <c r="D52" s="104">
        <f>VLOOKUP(B52,WoodsPrairie!B:W,22,FALSE)</f>
        <v>97</v>
      </c>
      <c r="E52" s="106">
        <f>VLOOKUP(B52,WoodsPrairie!B:AH,25,FALSE)</f>
        <v>97</v>
      </c>
      <c r="F52" s="107">
        <f>VLOOKUP(B52,WoodsPrairie!B:AH,26,FALSE)</f>
        <v>46</v>
      </c>
      <c r="G52" s="107">
        <f>VLOOKUP(B52,WoodsPrairie!B:AB,27,FALSE)</f>
        <v>31</v>
      </c>
      <c r="H52" s="107">
        <f>VLOOKUP(B52,WoodsPrairie!B:AH,28,FALSE)</f>
        <v>17</v>
      </c>
      <c r="I52" s="107">
        <f>VLOOKUP(B52,WoodsPrairie!B:AH,29,FALSE)</f>
        <v>7</v>
      </c>
      <c r="J52" s="107">
        <f>VLOOKUP(B52,WoodsPrairie!B:AH,30,FALSE)</f>
        <v>51</v>
      </c>
      <c r="K52" s="109">
        <f>VLOOKUP(B52,WoodsPrairie!B:AH,31,FALSE)</f>
        <v>35</v>
      </c>
      <c r="L52" s="107">
        <f>VLOOKUP(B52,WoodsPrairie!B:AH,32,FALSE)</f>
        <v>14</v>
      </c>
      <c r="M52" s="107">
        <f>VLOOKUP(B52,WoodsPrairie!B:AH,33,FALSE)</f>
        <v>5</v>
      </c>
    </row>
    <row r="53" spans="1:13" ht="15.75" customHeight="1">
      <c r="A53" s="102">
        <v>52</v>
      </c>
      <c r="B53" s="103" t="str">
        <f>WoodsPrairie!B37</f>
        <v>Claire Fugate</v>
      </c>
      <c r="C53" s="111" t="str">
        <f>WoodsPrairie!A34</f>
        <v>Franklin</v>
      </c>
      <c r="D53" s="104">
        <f>VLOOKUP(B53,WoodsPrairie!B:W,22,FALSE)</f>
        <v>98</v>
      </c>
      <c r="E53" s="106">
        <f>VLOOKUP(B53,WoodsPrairie!B:AH,25,FALSE)</f>
        <v>98</v>
      </c>
      <c r="F53" s="107">
        <f>VLOOKUP(B53,WoodsPrairie!B:AH,26,FALSE)</f>
        <v>49</v>
      </c>
      <c r="G53" s="107">
        <f>VLOOKUP(B53,WoodsPrairie!B:AB,27,FALSE)</f>
        <v>33</v>
      </c>
      <c r="H53" s="107">
        <f>VLOOKUP(B53,WoodsPrairie!B:AH,28,FALSE)</f>
        <v>16</v>
      </c>
      <c r="I53" s="107">
        <f>VLOOKUP(B53,WoodsPrairie!B:AH,29,FALSE)</f>
        <v>5</v>
      </c>
      <c r="J53" s="107">
        <f>VLOOKUP(B53,WoodsPrairie!B:AH,30,FALSE)</f>
        <v>49</v>
      </c>
      <c r="K53" s="109">
        <f>VLOOKUP(B53,WoodsPrairie!B:AH,31,FALSE)</f>
        <v>34</v>
      </c>
      <c r="L53" s="107">
        <f>VLOOKUP(B53,WoodsPrairie!B:AH,32,FALSE)</f>
        <v>19</v>
      </c>
      <c r="M53" s="107">
        <f>VLOOKUP(B53,WoodsPrairie!B:AH,33,FALSE)</f>
        <v>9</v>
      </c>
    </row>
    <row r="54" spans="1:13" ht="15.75" customHeight="1">
      <c r="A54" s="102">
        <v>53</v>
      </c>
      <c r="B54" s="103" t="str">
        <f>WoodsPrairie!B101</f>
        <v>Karlye Kriewaldt</v>
      </c>
      <c r="C54" s="111" t="str">
        <f>WoodsPrairie!A98</f>
        <v>Middleton JV</v>
      </c>
      <c r="D54" s="104">
        <f>VLOOKUP(B54,WoodsPrairie!B:W,22,FALSE)</f>
        <v>98</v>
      </c>
      <c r="E54" s="106">
        <f>VLOOKUP(B54,WoodsPrairie!B:AH,25,FALSE)</f>
        <v>98</v>
      </c>
      <c r="F54" s="107">
        <f>VLOOKUP(B54,WoodsPrairie!B:AH,26,FALSE)</f>
        <v>48</v>
      </c>
      <c r="G54" s="107">
        <f>VLOOKUP(B54,WoodsPrairie!B:AB,27,FALSE)</f>
        <v>34</v>
      </c>
      <c r="H54" s="107">
        <f>VLOOKUP(B54,WoodsPrairie!B:AH,28,FALSE)</f>
        <v>18</v>
      </c>
      <c r="I54" s="107">
        <f>VLOOKUP(B54,WoodsPrairie!B:AH,29,FALSE)</f>
        <v>6</v>
      </c>
      <c r="J54" s="107">
        <f>VLOOKUP(B54,WoodsPrairie!B:AH,30,FALSE)</f>
        <v>50</v>
      </c>
      <c r="K54" s="109">
        <f>VLOOKUP(B54,WoodsPrairie!B:AH,31,FALSE)</f>
        <v>34</v>
      </c>
      <c r="L54" s="107">
        <f>VLOOKUP(B54,WoodsPrairie!B:AH,32,FALSE)</f>
        <v>17</v>
      </c>
      <c r="M54" s="107">
        <f>VLOOKUP(B54,WoodsPrairie!B:AH,33,FALSE)</f>
        <v>6</v>
      </c>
    </row>
    <row r="55" spans="1:13" ht="15.75" customHeight="1">
      <c r="A55" s="102">
        <v>54</v>
      </c>
      <c r="B55" s="103" t="str">
        <f>WoodsPrairie!B117</f>
        <v>Isa Pierri</v>
      </c>
      <c r="C55" s="110" t="str">
        <f>WoodsPrairie!A114</f>
        <v>Nicolet</v>
      </c>
      <c r="D55" s="104">
        <f>VLOOKUP(B55,WoodsPrairie!B:W,22,FALSE)</f>
        <v>98</v>
      </c>
      <c r="E55" s="106">
        <f>VLOOKUP(B55,WoodsPrairie!B:AH,25,FALSE)</f>
        <v>98</v>
      </c>
      <c r="F55" s="107">
        <f>VLOOKUP(B55,WoodsPrairie!B:AH,26,FALSE)</f>
        <v>48</v>
      </c>
      <c r="G55" s="107">
        <f>VLOOKUP(B55,WoodsPrairie!B:AB,27,FALSE)</f>
        <v>32</v>
      </c>
      <c r="H55" s="107">
        <f>VLOOKUP(B55,WoodsPrairie!B:AH,28,FALSE)</f>
        <v>16</v>
      </c>
      <c r="I55" s="107">
        <f>VLOOKUP(B55,WoodsPrairie!B:AH,29,FALSE)</f>
        <v>7</v>
      </c>
      <c r="J55" s="107">
        <f>VLOOKUP(B55,WoodsPrairie!B:AH,30,FALSE)</f>
        <v>50</v>
      </c>
      <c r="K55" s="109">
        <f>VLOOKUP(B55,WoodsPrairie!B:AH,31,FALSE)</f>
        <v>34</v>
      </c>
      <c r="L55" s="107">
        <f>VLOOKUP(B55,WoodsPrairie!B:AH,32,FALSE)</f>
        <v>16</v>
      </c>
      <c r="M55" s="107">
        <f>VLOOKUP(B55,WoodsPrairie!B:AH,33,FALSE)</f>
        <v>5</v>
      </c>
    </row>
    <row r="56" spans="1:13" ht="15.75" customHeight="1">
      <c r="A56" s="102">
        <v>55</v>
      </c>
      <c r="B56" s="103" t="str">
        <f>WoodsPrairie!B142</f>
        <v>Allison Balduzzi</v>
      </c>
      <c r="C56" s="110" t="str">
        <f>WoodsPrairie!A138</f>
        <v>Onalaska</v>
      </c>
      <c r="D56" s="104">
        <f>VLOOKUP(B56,WoodsPrairie!B:W,22,FALSE)</f>
        <v>98</v>
      </c>
      <c r="E56" s="106">
        <f>VLOOKUP(B56,WoodsPrairie!B:AH,25,FALSE)</f>
        <v>98</v>
      </c>
      <c r="F56" s="107">
        <f>VLOOKUP(B56,WoodsPrairie!B:AH,26,FALSE)</f>
        <v>47</v>
      </c>
      <c r="G56" s="107">
        <f>VLOOKUP(B56,WoodsPrairie!B:AB,27,FALSE)</f>
        <v>30</v>
      </c>
      <c r="H56" s="107">
        <f>VLOOKUP(B56,WoodsPrairie!B:AH,28,FALSE)</f>
        <v>14</v>
      </c>
      <c r="I56" s="107">
        <f>VLOOKUP(B56,WoodsPrairie!B:AH,29,FALSE)</f>
        <v>5</v>
      </c>
      <c r="J56" s="107">
        <f>VLOOKUP(B56,WoodsPrairie!B:AH,30,FALSE)</f>
        <v>51</v>
      </c>
      <c r="K56" s="109">
        <f>VLOOKUP(B56,WoodsPrairie!B:AH,31,FALSE)</f>
        <v>33</v>
      </c>
      <c r="L56" s="107">
        <f>VLOOKUP(B56,WoodsPrairie!B:AH,32,FALSE)</f>
        <v>17</v>
      </c>
      <c r="M56" s="107">
        <f>VLOOKUP(B56,WoodsPrairie!B:AH,33,FALSE)</f>
        <v>7</v>
      </c>
    </row>
    <row r="57" spans="1:13" ht="15.75" customHeight="1">
      <c r="A57" s="102">
        <v>56</v>
      </c>
      <c r="B57" s="103" t="str">
        <f>WoodsPrairie!B112</f>
        <v>Callie Hakala</v>
      </c>
      <c r="C57" s="111" t="str">
        <f>WoodsPrairie!A106</f>
        <v>Milton</v>
      </c>
      <c r="D57" s="104">
        <f>VLOOKUP(B57,WoodsPrairie!B:W,22,FALSE)</f>
        <v>99</v>
      </c>
      <c r="E57" s="106">
        <f>VLOOKUP(B57,WoodsPrairie!B:AH,25,FALSE)</f>
        <v>99</v>
      </c>
      <c r="F57" s="107">
        <f>VLOOKUP(B57,WoodsPrairie!B:AH,26,FALSE)</f>
        <v>46</v>
      </c>
      <c r="G57" s="107">
        <f>VLOOKUP(B57,WoodsPrairie!B:AB,27,FALSE)</f>
        <v>31</v>
      </c>
      <c r="H57" s="107">
        <f>VLOOKUP(B57,WoodsPrairie!B:AH,28,FALSE)</f>
        <v>16</v>
      </c>
      <c r="I57" s="107">
        <f>VLOOKUP(B57,WoodsPrairie!B:AH,29,FALSE)</f>
        <v>6</v>
      </c>
      <c r="J57" s="107">
        <f>VLOOKUP(B57,WoodsPrairie!B:AH,30,FALSE)</f>
        <v>53</v>
      </c>
      <c r="K57" s="109">
        <f>VLOOKUP(B57,WoodsPrairie!B:AH,31,FALSE)</f>
        <v>37</v>
      </c>
      <c r="L57" s="107">
        <f>VLOOKUP(B57,WoodsPrairie!B:AH,32,FALSE)</f>
        <v>17</v>
      </c>
      <c r="M57" s="107">
        <f>VLOOKUP(B57,WoodsPrairie!B:AH,33,FALSE)</f>
        <v>6</v>
      </c>
    </row>
    <row r="58" spans="1:13" ht="15.75" customHeight="1">
      <c r="A58" s="102">
        <v>57</v>
      </c>
      <c r="B58" s="103" t="str">
        <f>WoodsPrairie!B125</f>
        <v>Abby VanOoyen</v>
      </c>
      <c r="C58" s="110" t="str">
        <f>WoodsPrairie!A122</f>
        <v>Notre Dame Academy</v>
      </c>
      <c r="D58" s="104">
        <f>VLOOKUP(B58,WoodsPrairie!B:W,22,FALSE)</f>
        <v>99</v>
      </c>
      <c r="E58" s="106">
        <f>VLOOKUP(B58,WoodsPrairie!B:AH,25,FALSE)</f>
        <v>99</v>
      </c>
      <c r="F58" s="107">
        <f>VLOOKUP(B58,WoodsPrairie!B:AH,26,FALSE)</f>
        <v>51</v>
      </c>
      <c r="G58" s="107">
        <f>VLOOKUP(B58,WoodsPrairie!B:AB,27,FALSE)</f>
        <v>32</v>
      </c>
      <c r="H58" s="107">
        <f>VLOOKUP(B58,WoodsPrairie!B:AH,28,FALSE)</f>
        <v>16</v>
      </c>
      <c r="I58" s="107">
        <f>VLOOKUP(B58,WoodsPrairie!B:AH,29,FALSE)</f>
        <v>7</v>
      </c>
      <c r="J58" s="107">
        <f>VLOOKUP(B58,WoodsPrairie!B:AH,30,FALSE)</f>
        <v>48</v>
      </c>
      <c r="K58" s="109">
        <f>VLOOKUP(B58,WoodsPrairie!B:AH,31,FALSE)</f>
        <v>34</v>
      </c>
      <c r="L58" s="107">
        <f>VLOOKUP(B58,WoodsPrairie!B:AH,32,FALSE)</f>
        <v>16</v>
      </c>
      <c r="M58" s="107">
        <f>VLOOKUP(B58,WoodsPrairie!B:AH,33,FALSE)</f>
        <v>8</v>
      </c>
    </row>
    <row r="59" spans="1:13" ht="15.75" customHeight="1">
      <c r="A59" s="102">
        <v>58</v>
      </c>
      <c r="B59" s="103" t="str">
        <f>WoodsPrairie!B150</f>
        <v>Brooke McCallum</v>
      </c>
      <c r="C59" s="110" t="str">
        <f>WoodsPrairie!A146</f>
        <v>Oregon</v>
      </c>
      <c r="D59" s="104">
        <f>VLOOKUP(B59,WoodsPrairie!B:W,22,FALSE)</f>
        <v>99</v>
      </c>
      <c r="E59" s="106">
        <f>VLOOKUP(B59,WoodsPrairie!B:AH,25,FALSE)</f>
        <v>99</v>
      </c>
      <c r="F59" s="107">
        <f>VLOOKUP(B59,WoodsPrairie!B:AH,26,FALSE)</f>
        <v>49</v>
      </c>
      <c r="G59" s="107">
        <f>VLOOKUP(B59,WoodsPrairie!B:AB,27,FALSE)</f>
        <v>34</v>
      </c>
      <c r="H59" s="107">
        <f>VLOOKUP(B59,WoodsPrairie!B:AH,28,FALSE)</f>
        <v>19</v>
      </c>
      <c r="I59" s="107">
        <f>VLOOKUP(B59,WoodsPrairie!B:AH,29,FALSE)</f>
        <v>8</v>
      </c>
      <c r="J59" s="107">
        <f>VLOOKUP(B59,WoodsPrairie!B:AH,30,FALSE)</f>
        <v>50</v>
      </c>
      <c r="K59" s="109">
        <f>VLOOKUP(B59,WoodsPrairie!B:AH,31,FALSE)</f>
        <v>32</v>
      </c>
      <c r="L59" s="107">
        <f>VLOOKUP(B59,WoodsPrairie!B:AH,32,FALSE)</f>
        <v>16</v>
      </c>
      <c r="M59" s="107">
        <f>VLOOKUP(B59,WoodsPrairie!B:AH,33,FALSE)</f>
        <v>6</v>
      </c>
    </row>
    <row r="60" spans="1:13" ht="15.75" customHeight="1">
      <c r="A60" s="102">
        <v>59</v>
      </c>
      <c r="B60" s="103" t="str">
        <f>WoodsPrairie!B143</f>
        <v>Malia McGarry</v>
      </c>
      <c r="C60" s="110" t="str">
        <f>WoodsPrairie!A138</f>
        <v>Onalaska</v>
      </c>
      <c r="D60" s="104">
        <f>VLOOKUP(B60,WoodsPrairie!B:W,22,FALSE)</f>
        <v>100</v>
      </c>
      <c r="E60" s="106">
        <f>VLOOKUP(B60,WoodsPrairie!B:AH,25,FALSE)</f>
        <v>100</v>
      </c>
      <c r="F60" s="107">
        <f>VLOOKUP(B60,WoodsPrairie!B:AH,26,FALSE)</f>
        <v>51</v>
      </c>
      <c r="G60" s="107">
        <f>VLOOKUP(B60,WoodsPrairie!B:AB,27,FALSE)</f>
        <v>32</v>
      </c>
      <c r="H60" s="107">
        <f>VLOOKUP(B60,WoodsPrairie!B:AH,28,FALSE)</f>
        <v>18</v>
      </c>
      <c r="I60" s="107">
        <f>VLOOKUP(B60,WoodsPrairie!B:AH,29,FALSE)</f>
        <v>8</v>
      </c>
      <c r="J60" s="107">
        <f>VLOOKUP(B60,WoodsPrairie!B:AH,30,FALSE)</f>
        <v>49</v>
      </c>
      <c r="K60" s="109">
        <f>VLOOKUP(B60,WoodsPrairie!B:AH,31,FALSE)</f>
        <v>32</v>
      </c>
      <c r="L60" s="107">
        <f>VLOOKUP(B60,WoodsPrairie!B:AH,32,FALSE)</f>
        <v>16</v>
      </c>
      <c r="M60" s="107">
        <f>VLOOKUP(B60,WoodsPrairie!B:AH,33,FALSE)</f>
        <v>6</v>
      </c>
    </row>
    <row r="61" spans="1:13" ht="15.75" customHeight="1">
      <c r="A61" s="102">
        <v>60</v>
      </c>
      <c r="B61" s="103" t="str">
        <f>WoodsPrairie!B197</f>
        <v>Carsen Genda, Waunakee</v>
      </c>
      <c r="C61" s="110" t="str">
        <f>WoodsPrairie!A194</f>
        <v>Individuals</v>
      </c>
      <c r="D61" s="104">
        <f>VLOOKUP(B61,WoodsPrairie!B:W,22,FALSE)</f>
        <v>100</v>
      </c>
      <c r="E61" s="106">
        <f>VLOOKUP(B61,WoodsPrairie!B:AH,25,FALSE)</f>
        <v>100</v>
      </c>
      <c r="F61" s="107">
        <f>VLOOKUP(B61,WoodsPrairie!B:AH,26,FALSE)</f>
        <v>45</v>
      </c>
      <c r="G61" s="107">
        <f>VLOOKUP(B61,WoodsPrairie!B:AB,27,FALSE)</f>
        <v>30</v>
      </c>
      <c r="H61" s="107">
        <f>VLOOKUP(B61,WoodsPrairie!B:AH,28,FALSE)</f>
        <v>16</v>
      </c>
      <c r="I61" s="107">
        <f>VLOOKUP(B61,WoodsPrairie!B:AH,29,FALSE)</f>
        <v>7</v>
      </c>
      <c r="J61" s="107">
        <f>VLOOKUP(B61,WoodsPrairie!B:AH,30,FALSE)</f>
        <v>55</v>
      </c>
      <c r="K61" s="109">
        <f>VLOOKUP(B61,WoodsPrairie!B:AH,31,FALSE)</f>
        <v>37</v>
      </c>
      <c r="L61" s="107">
        <f>VLOOKUP(B61,WoodsPrairie!B:AH,32,FALSE)</f>
        <v>18</v>
      </c>
      <c r="M61" s="107">
        <f>VLOOKUP(B61,WoodsPrairie!B:AH,33,FALSE)</f>
        <v>7</v>
      </c>
    </row>
    <row r="62" spans="1:13" ht="15.75" customHeight="1">
      <c r="A62" s="102">
        <v>61</v>
      </c>
      <c r="B62" s="103" t="str">
        <f>WoodsPrairie!B76</f>
        <v>Ana Kielley</v>
      </c>
      <c r="C62" s="111" t="str">
        <f>WoodsPrairie!A74</f>
        <v>Madison Memorial</v>
      </c>
      <c r="D62" s="104">
        <f>VLOOKUP(B62,WoodsPrairie!B:W,22,FALSE)</f>
        <v>101</v>
      </c>
      <c r="E62" s="106">
        <f>VLOOKUP(B62,WoodsPrairie!B:AH,25,FALSE)</f>
        <v>101</v>
      </c>
      <c r="F62" s="107">
        <f>VLOOKUP(B62,WoodsPrairie!B:AH,26,FALSE)</f>
        <v>51</v>
      </c>
      <c r="G62" s="107">
        <f>VLOOKUP(B62,WoodsPrairie!B:AB,27,FALSE)</f>
        <v>34</v>
      </c>
      <c r="H62" s="107">
        <f>VLOOKUP(B62,WoodsPrairie!B:AH,28,FALSE)</f>
        <v>19</v>
      </c>
      <c r="I62" s="107">
        <f>VLOOKUP(B62,WoodsPrairie!B:AH,29,FALSE)</f>
        <v>6</v>
      </c>
      <c r="J62" s="107">
        <f>VLOOKUP(B62,WoodsPrairie!B:AH,30,FALSE)</f>
        <v>50</v>
      </c>
      <c r="K62" s="109">
        <f>VLOOKUP(B62,WoodsPrairie!B:AH,31,FALSE)</f>
        <v>33</v>
      </c>
      <c r="L62" s="107">
        <f>VLOOKUP(B62,WoodsPrairie!B:AH,32,FALSE)</f>
        <v>15</v>
      </c>
      <c r="M62" s="107">
        <f>VLOOKUP(B62,WoodsPrairie!B:AH,33,FALSE)</f>
        <v>5</v>
      </c>
    </row>
    <row r="63" spans="1:13" ht="15.75" customHeight="1">
      <c r="A63" s="102">
        <v>62</v>
      </c>
      <c r="B63" s="103" t="str">
        <f>WoodsPrairie!B110</f>
        <v>Grace Weiss</v>
      </c>
      <c r="C63" s="111" t="str">
        <f>WoodsPrairie!A106</f>
        <v>Milton</v>
      </c>
      <c r="D63" s="104">
        <f>VLOOKUP(B63,WoodsPrairie!B:W,22,FALSE)</f>
        <v>101</v>
      </c>
      <c r="E63" s="106">
        <f>VLOOKUP(B63,WoodsPrairie!B:AH,25,FALSE)</f>
        <v>101</v>
      </c>
      <c r="F63" s="107">
        <f>VLOOKUP(B63,WoodsPrairie!B:AH,26,FALSE)</f>
        <v>46</v>
      </c>
      <c r="G63" s="107">
        <f>VLOOKUP(B63,WoodsPrairie!B:AB,27,FALSE)</f>
        <v>30</v>
      </c>
      <c r="H63" s="107">
        <f>VLOOKUP(B63,WoodsPrairie!B:AH,28,FALSE)</f>
        <v>15</v>
      </c>
      <c r="I63" s="107">
        <f>VLOOKUP(B63,WoodsPrairie!B:AH,29,FALSE)</f>
        <v>7</v>
      </c>
      <c r="J63" s="107">
        <f>VLOOKUP(B63,WoodsPrairie!B:AH,30,FALSE)</f>
        <v>55</v>
      </c>
      <c r="K63" s="109">
        <f>VLOOKUP(B63,WoodsPrairie!B:AH,31,FALSE)</f>
        <v>37</v>
      </c>
      <c r="L63" s="107">
        <f>VLOOKUP(B63,WoodsPrairie!B:AH,32,FALSE)</f>
        <v>18</v>
      </c>
      <c r="M63" s="107">
        <f>VLOOKUP(B63,WoodsPrairie!B:AH,33,FALSE)</f>
        <v>8</v>
      </c>
    </row>
    <row r="64" spans="1:13" ht="15.75" customHeight="1">
      <c r="A64" s="102">
        <v>63</v>
      </c>
      <c r="B64" s="103" t="str">
        <f>WoodsPrairie!B39</f>
        <v>Haleigh Beyer</v>
      </c>
      <c r="C64" s="111" t="str">
        <f>WoodsPrairie!A34</f>
        <v>Franklin</v>
      </c>
      <c r="D64" s="104">
        <f>VLOOKUP(B64,WoodsPrairie!B:W,22,FALSE)</f>
        <v>102</v>
      </c>
      <c r="E64" s="106">
        <f>VLOOKUP(B64,WoodsPrairie!B:AH,25,FALSE)</f>
        <v>102</v>
      </c>
      <c r="F64" s="107">
        <f>VLOOKUP(B64,WoodsPrairie!B:AH,26,FALSE)</f>
        <v>50</v>
      </c>
      <c r="G64" s="107">
        <f>VLOOKUP(B64,WoodsPrairie!B:AB,27,FALSE)</f>
        <v>31</v>
      </c>
      <c r="H64" s="107">
        <f>VLOOKUP(B64,WoodsPrairie!B:AH,28,FALSE)</f>
        <v>12</v>
      </c>
      <c r="I64" s="107">
        <f>VLOOKUP(B64,WoodsPrairie!B:AH,29,FALSE)</f>
        <v>5</v>
      </c>
      <c r="J64" s="107">
        <f>VLOOKUP(B64,WoodsPrairie!B:AH,30,FALSE)</f>
        <v>52</v>
      </c>
      <c r="K64" s="109">
        <f>VLOOKUP(B64,WoodsPrairie!B:AH,31,FALSE)</f>
        <v>37</v>
      </c>
      <c r="L64" s="107">
        <f>VLOOKUP(B64,WoodsPrairie!B:AH,32,FALSE)</f>
        <v>19</v>
      </c>
      <c r="M64" s="107">
        <f>VLOOKUP(B64,WoodsPrairie!B:AH,33,FALSE)</f>
        <v>6</v>
      </c>
    </row>
    <row r="65" spans="1:13" ht="15.75" customHeight="1">
      <c r="A65" s="102">
        <v>64</v>
      </c>
      <c r="B65" s="103" t="str">
        <f>WoodsPrairie!B102</f>
        <v>Devan Utter</v>
      </c>
      <c r="C65" s="111" t="str">
        <f>WoodsPrairie!A98</f>
        <v>Middleton JV</v>
      </c>
      <c r="D65" s="104">
        <f>VLOOKUP(B65,WoodsPrairie!B:W,22,FALSE)</f>
        <v>102</v>
      </c>
      <c r="E65" s="106">
        <f>VLOOKUP(B65,WoodsPrairie!B:AH,25,FALSE)</f>
        <v>102</v>
      </c>
      <c r="F65" s="107">
        <f>VLOOKUP(B65,WoodsPrairie!B:AH,26,FALSE)</f>
        <v>50</v>
      </c>
      <c r="G65" s="107">
        <f>VLOOKUP(B65,WoodsPrairie!B:AB,27,FALSE)</f>
        <v>34</v>
      </c>
      <c r="H65" s="107">
        <f>VLOOKUP(B65,WoodsPrairie!B:AH,28,FALSE)</f>
        <v>17</v>
      </c>
      <c r="I65" s="107">
        <f>VLOOKUP(B65,WoodsPrairie!B:AH,29,FALSE)</f>
        <v>7</v>
      </c>
      <c r="J65" s="107">
        <f>VLOOKUP(B65,WoodsPrairie!B:AH,30,FALSE)</f>
        <v>52</v>
      </c>
      <c r="K65" s="109">
        <f>VLOOKUP(B65,WoodsPrairie!B:AH,31,FALSE)</f>
        <v>35</v>
      </c>
      <c r="L65" s="107">
        <f>VLOOKUP(B65,WoodsPrairie!B:AH,32,FALSE)</f>
        <v>19</v>
      </c>
      <c r="M65" s="107">
        <f>VLOOKUP(B65,WoodsPrairie!B:AH,33,FALSE)</f>
        <v>7</v>
      </c>
    </row>
    <row r="66" spans="1:13" ht="15.75" customHeight="1">
      <c r="A66" s="102">
        <v>65</v>
      </c>
      <c r="B66" s="103" t="str">
        <f>WoodsPrairie!B172</f>
        <v>Nicole Thomas</v>
      </c>
      <c r="C66" s="110" t="str">
        <f>WoodsPrairie!A170</f>
        <v>Verona</v>
      </c>
      <c r="D66" s="104">
        <f>VLOOKUP(B66,WoodsPrairie!B:W,22,FALSE)</f>
        <v>102</v>
      </c>
      <c r="E66" s="106">
        <f>VLOOKUP(B66,WoodsPrairie!B:AH,25,FALSE)</f>
        <v>102</v>
      </c>
      <c r="F66" s="107">
        <f>VLOOKUP(B66,WoodsPrairie!B:AH,26,FALSE)</f>
        <v>51</v>
      </c>
      <c r="G66" s="107">
        <f>VLOOKUP(B66,WoodsPrairie!B:AB,27,FALSE)</f>
        <v>33</v>
      </c>
      <c r="H66" s="107">
        <f>VLOOKUP(B66,WoodsPrairie!B:AH,28,FALSE)</f>
        <v>17</v>
      </c>
      <c r="I66" s="107">
        <f>VLOOKUP(B66,WoodsPrairie!B:AH,29,FALSE)</f>
        <v>7</v>
      </c>
      <c r="J66" s="107">
        <f>VLOOKUP(B66,WoodsPrairie!B:AH,30,FALSE)</f>
        <v>51</v>
      </c>
      <c r="K66" s="109">
        <f>VLOOKUP(B66,WoodsPrairie!B:AH,31,FALSE)</f>
        <v>33</v>
      </c>
      <c r="L66" s="107">
        <f>VLOOKUP(B66,WoodsPrairie!B:AH,32,FALSE)</f>
        <v>16</v>
      </c>
      <c r="M66" s="107">
        <f>VLOOKUP(B66,WoodsPrairie!B:AH,33,FALSE)</f>
        <v>7</v>
      </c>
    </row>
    <row r="67" spans="1:13" ht="15.75" customHeight="1">
      <c r="A67" s="102">
        <v>66</v>
      </c>
      <c r="B67" s="103" t="str">
        <f>WoodsPrairie!B31</f>
        <v>Alexis Deavers</v>
      </c>
      <c r="C67" s="111" t="str">
        <f>WoodsPrairie!A26</f>
        <v>Edgerton</v>
      </c>
      <c r="D67" s="104">
        <f>VLOOKUP(B67,WoodsPrairie!B:W,22,FALSE)</f>
        <v>103</v>
      </c>
      <c r="E67" s="106">
        <f>VLOOKUP(B67,WoodsPrairie!B:AH,25,FALSE)</f>
        <v>103</v>
      </c>
      <c r="F67" s="107">
        <f>VLOOKUP(B67,WoodsPrairie!B:AH,26,FALSE)</f>
        <v>51</v>
      </c>
      <c r="G67" s="107">
        <f>VLOOKUP(B67,WoodsPrairie!B:AB,27,FALSE)</f>
        <v>32</v>
      </c>
      <c r="H67" s="107">
        <f>VLOOKUP(B67,WoodsPrairie!B:AH,28,FALSE)</f>
        <v>16</v>
      </c>
      <c r="I67" s="107">
        <f>VLOOKUP(B67,WoodsPrairie!B:AH,29,FALSE)</f>
        <v>5</v>
      </c>
      <c r="J67" s="107">
        <f>VLOOKUP(B67,WoodsPrairie!B:AH,30,FALSE)</f>
        <v>52</v>
      </c>
      <c r="K67" s="109">
        <f>VLOOKUP(B67,WoodsPrairie!B:AH,31,FALSE)</f>
        <v>36</v>
      </c>
      <c r="L67" s="107">
        <f>VLOOKUP(B67,WoodsPrairie!B:AH,32,FALSE)</f>
        <v>18</v>
      </c>
      <c r="M67" s="107">
        <f>VLOOKUP(B67,WoodsPrairie!B:AH,33,FALSE)</f>
        <v>6</v>
      </c>
    </row>
    <row r="68" spans="1:13" ht="15.75" customHeight="1">
      <c r="A68" s="102">
        <v>67</v>
      </c>
      <c r="B68" s="103" t="str">
        <f>WoodsPrairie!B40</f>
        <v>Emma Scholl</v>
      </c>
      <c r="C68" s="111" t="str">
        <f>WoodsPrairie!A34</f>
        <v>Franklin</v>
      </c>
      <c r="D68" s="104">
        <f>VLOOKUP(B68,WoodsPrairie!B:W,22,FALSE)</f>
        <v>103</v>
      </c>
      <c r="E68" s="106">
        <f>VLOOKUP(B68,WoodsPrairie!B:AH,25,FALSE)</f>
        <v>103</v>
      </c>
      <c r="F68" s="107">
        <f>VLOOKUP(B68,WoodsPrairie!B:AH,26,FALSE)</f>
        <v>52</v>
      </c>
      <c r="G68" s="107">
        <f>VLOOKUP(B68,WoodsPrairie!B:AB,27,FALSE)</f>
        <v>32</v>
      </c>
      <c r="H68" s="107">
        <f>VLOOKUP(B68,WoodsPrairie!B:AH,28,FALSE)</f>
        <v>16</v>
      </c>
      <c r="I68" s="107">
        <f>VLOOKUP(B68,WoodsPrairie!B:AH,29,FALSE)</f>
        <v>6</v>
      </c>
      <c r="J68" s="107">
        <f>VLOOKUP(B68,WoodsPrairie!B:AH,30,FALSE)</f>
        <v>51</v>
      </c>
      <c r="K68" s="109">
        <f>VLOOKUP(B68,WoodsPrairie!B:AH,31,FALSE)</f>
        <v>34</v>
      </c>
      <c r="L68" s="107">
        <f>VLOOKUP(B68,WoodsPrairie!B:AH,32,FALSE)</f>
        <v>18</v>
      </c>
      <c r="M68" s="107">
        <f>VLOOKUP(B68,WoodsPrairie!B:AH,33,FALSE)</f>
        <v>8</v>
      </c>
    </row>
    <row r="69" spans="1:13" ht="15.75" customHeight="1">
      <c r="A69" s="102">
        <v>68</v>
      </c>
      <c r="B69" s="103" t="str">
        <f>WoodsPrairie!B100</f>
        <v>Hannah Laufenberg</v>
      </c>
      <c r="C69" s="103" t="str">
        <f>WoodsPrairie!A98</f>
        <v>Middleton JV</v>
      </c>
      <c r="D69" s="104">
        <f>VLOOKUP(B69,WoodsPrairie!B:W,22,FALSE)</f>
        <v>103</v>
      </c>
      <c r="E69" s="106">
        <f>VLOOKUP(B69,WoodsPrairie!B:AH,25,FALSE)</f>
        <v>103</v>
      </c>
      <c r="F69" s="107">
        <f>VLOOKUP(B69,WoodsPrairie!B:AH,26,FALSE)</f>
        <v>53</v>
      </c>
      <c r="G69" s="107">
        <f>VLOOKUP(B69,WoodsPrairie!B:AB,27,FALSE)</f>
        <v>34</v>
      </c>
      <c r="H69" s="107">
        <f>VLOOKUP(B69,WoodsPrairie!B:AH,28,FALSE)</f>
        <v>16</v>
      </c>
      <c r="I69" s="107">
        <f>VLOOKUP(B69,WoodsPrairie!B:AH,29,FALSE)</f>
        <v>7</v>
      </c>
      <c r="J69" s="107">
        <f>VLOOKUP(B69,WoodsPrairie!B:AH,30,FALSE)</f>
        <v>50</v>
      </c>
      <c r="K69" s="109">
        <f>VLOOKUP(B69,WoodsPrairie!B:AH,31,FALSE)</f>
        <v>34</v>
      </c>
      <c r="L69" s="107">
        <f>VLOOKUP(B69,WoodsPrairie!B:AH,32,FALSE)</f>
        <v>16</v>
      </c>
      <c r="M69" s="107">
        <f>VLOOKUP(B69,WoodsPrairie!B:AH,33,FALSE)</f>
        <v>6</v>
      </c>
    </row>
    <row r="70" spans="1:13" ht="15.75" customHeight="1">
      <c r="A70" s="102">
        <v>69</v>
      </c>
      <c r="B70" s="103" t="str">
        <f>WoodsPrairie!B21</f>
        <v>Mia Jensen</v>
      </c>
      <c r="C70" s="111" t="str">
        <f>WoodsPrairie!A18</f>
        <v>DSHA</v>
      </c>
      <c r="D70" s="104">
        <f>VLOOKUP(B70,WoodsPrairie!B:W,22,FALSE)</f>
        <v>104</v>
      </c>
      <c r="E70" s="106">
        <f>VLOOKUP(B70,WoodsPrairie!B:AH,25,FALSE)</f>
        <v>104</v>
      </c>
      <c r="F70" s="107">
        <f>VLOOKUP(B70,WoodsPrairie!B:AH,26,FALSE)</f>
        <v>52</v>
      </c>
      <c r="G70" s="107">
        <f>VLOOKUP(B70,WoodsPrairie!B:AB,27,FALSE)</f>
        <v>34</v>
      </c>
      <c r="H70" s="107">
        <f>VLOOKUP(B70,WoodsPrairie!B:AH,28,FALSE)</f>
        <v>19</v>
      </c>
      <c r="I70" s="107">
        <f>VLOOKUP(B70,WoodsPrairie!B:AH,29,FALSE)</f>
        <v>8</v>
      </c>
      <c r="J70" s="107">
        <f>VLOOKUP(B70,WoodsPrairie!B:AH,30,FALSE)</f>
        <v>52</v>
      </c>
      <c r="K70" s="109">
        <f>VLOOKUP(B70,WoodsPrairie!B:AH,31,FALSE)</f>
        <v>37</v>
      </c>
      <c r="L70" s="107">
        <f>VLOOKUP(B70,WoodsPrairie!B:AH,32,FALSE)</f>
        <v>19</v>
      </c>
      <c r="M70" s="107">
        <f>VLOOKUP(B70,WoodsPrairie!B:AH,33,FALSE)</f>
        <v>6</v>
      </c>
    </row>
    <row r="71" spans="1:13" ht="15.75" customHeight="1">
      <c r="A71" s="102">
        <v>70</v>
      </c>
      <c r="B71" s="103" t="str">
        <f>WoodsPrairie!B80</f>
        <v>Anaka Barber</v>
      </c>
      <c r="C71" s="111" t="str">
        <f>WoodsPrairie!A74</f>
        <v>Madison Memorial</v>
      </c>
      <c r="D71" s="104">
        <f>VLOOKUP(B71,WoodsPrairie!B:W,22,FALSE)</f>
        <v>104</v>
      </c>
      <c r="E71" s="106">
        <f>VLOOKUP(B71,WoodsPrairie!B:AH,25,FALSE)</f>
        <v>104</v>
      </c>
      <c r="F71" s="107">
        <f>VLOOKUP(B71,WoodsPrairie!B:AH,26,FALSE)</f>
        <v>54</v>
      </c>
      <c r="G71" s="107">
        <f>VLOOKUP(B71,WoodsPrairie!B:AB,27,FALSE)</f>
        <v>35</v>
      </c>
      <c r="H71" s="107">
        <f>VLOOKUP(B71,WoodsPrairie!B:AH,28,FALSE)</f>
        <v>18</v>
      </c>
      <c r="I71" s="107">
        <f>VLOOKUP(B71,WoodsPrairie!B:AH,29,FALSE)</f>
        <v>8</v>
      </c>
      <c r="J71" s="107">
        <f>VLOOKUP(B71,WoodsPrairie!B:AH,30,FALSE)</f>
        <v>50</v>
      </c>
      <c r="K71" s="109">
        <f>VLOOKUP(B71,WoodsPrairie!B:AH,31,FALSE)</f>
        <v>35</v>
      </c>
      <c r="L71" s="107">
        <f>VLOOKUP(B71,WoodsPrairie!B:AH,32,FALSE)</f>
        <v>15</v>
      </c>
      <c r="M71" s="107">
        <f>VLOOKUP(B71,WoodsPrairie!B:AH,33,FALSE)</f>
        <v>6</v>
      </c>
    </row>
    <row r="72" spans="1:13" ht="15.75" customHeight="1">
      <c r="A72" s="102">
        <v>71</v>
      </c>
      <c r="B72" s="103" t="str">
        <f>WoodsPrairie!B128</f>
        <v>Lily Balison</v>
      </c>
      <c r="C72" s="110" t="str">
        <f>WoodsPrairie!A122</f>
        <v>Notre Dame Academy</v>
      </c>
      <c r="D72" s="104">
        <f>VLOOKUP(B72,WoodsPrairie!B:W,22,FALSE)</f>
        <v>104</v>
      </c>
      <c r="E72" s="106">
        <f>VLOOKUP(B72,WoodsPrairie!B:AH,25,FALSE)</f>
        <v>104</v>
      </c>
      <c r="F72" s="107">
        <f>VLOOKUP(B72,WoodsPrairie!B:AH,26,FALSE)</f>
        <v>55</v>
      </c>
      <c r="G72" s="107">
        <f>VLOOKUP(B72,WoodsPrairie!B:AB,27,FALSE)</f>
        <v>36</v>
      </c>
      <c r="H72" s="107">
        <f>VLOOKUP(B72,WoodsPrairie!B:AH,28,FALSE)</f>
        <v>18</v>
      </c>
      <c r="I72" s="107">
        <f>VLOOKUP(B72,WoodsPrairie!B:AH,29,FALSE)</f>
        <v>7</v>
      </c>
      <c r="J72" s="107">
        <f>VLOOKUP(B72,WoodsPrairie!B:AH,30,FALSE)</f>
        <v>49</v>
      </c>
      <c r="K72" s="109">
        <f>VLOOKUP(B72,WoodsPrairie!B:AH,31,FALSE)</f>
        <v>34</v>
      </c>
      <c r="L72" s="107">
        <f>VLOOKUP(B72,WoodsPrairie!B:AH,32,FALSE)</f>
        <v>16</v>
      </c>
      <c r="M72" s="107">
        <f>VLOOKUP(B72,WoodsPrairie!B:AH,33,FALSE)</f>
        <v>5</v>
      </c>
    </row>
    <row r="73" spans="1:13" ht="15.75" customHeight="1">
      <c r="A73" s="102">
        <v>72</v>
      </c>
      <c r="B73" s="103" t="str">
        <f>WoodsPrairie!B159</f>
        <v>Natalie Tiltrum</v>
      </c>
      <c r="C73" s="110" t="str">
        <f>WoodsPrairie!A154</f>
        <v>Sun Prairie</v>
      </c>
      <c r="D73" s="104">
        <f>VLOOKUP(B73,WoodsPrairie!B:W,22,FALSE)</f>
        <v>104</v>
      </c>
      <c r="E73" s="106">
        <f>VLOOKUP(B73,WoodsPrairie!B:AH,25,FALSE)</f>
        <v>104</v>
      </c>
      <c r="F73" s="107">
        <f>VLOOKUP(B73,WoodsPrairie!B:AH,26,FALSE)</f>
        <v>47</v>
      </c>
      <c r="G73" s="107">
        <f>VLOOKUP(B73,WoodsPrairie!B:AB,27,FALSE)</f>
        <v>30</v>
      </c>
      <c r="H73" s="107">
        <f>VLOOKUP(B73,WoodsPrairie!B:AH,28,FALSE)</f>
        <v>15</v>
      </c>
      <c r="I73" s="107">
        <f>VLOOKUP(B73,WoodsPrairie!B:AH,29,FALSE)</f>
        <v>7</v>
      </c>
      <c r="J73" s="107">
        <f>VLOOKUP(B73,WoodsPrairie!B:AH,30,FALSE)</f>
        <v>57</v>
      </c>
      <c r="K73" s="109">
        <f>VLOOKUP(B73,WoodsPrairie!B:AH,31,FALSE)</f>
        <v>39</v>
      </c>
      <c r="L73" s="107">
        <f>VLOOKUP(B73,WoodsPrairie!B:AH,32,FALSE)</f>
        <v>17</v>
      </c>
      <c r="M73" s="107">
        <f>VLOOKUP(B73,WoodsPrairie!B:AH,33,FALSE)</f>
        <v>6</v>
      </c>
    </row>
    <row r="74" spans="1:13" ht="15.75" customHeight="1">
      <c r="A74" s="102">
        <v>73</v>
      </c>
      <c r="B74" s="103" t="str">
        <f>WoodsPrairie!B176</f>
        <v>Meredith Voss</v>
      </c>
      <c r="C74" s="103" t="str">
        <f>WoodsPrairie!A170</f>
        <v>Verona</v>
      </c>
      <c r="D74" s="104">
        <f>VLOOKUP(B74,WoodsPrairie!B:W,22,FALSE)</f>
        <v>104</v>
      </c>
      <c r="E74" s="106">
        <f>VLOOKUP(B74,WoodsPrairie!B:AH,25,FALSE)</f>
        <v>104</v>
      </c>
      <c r="F74" s="107">
        <f>VLOOKUP(B74,WoodsPrairie!B:AH,26,FALSE)</f>
        <v>52</v>
      </c>
      <c r="G74" s="107">
        <f>VLOOKUP(B74,WoodsPrairie!B:AB,27,FALSE)</f>
        <v>35</v>
      </c>
      <c r="H74" s="107">
        <f>VLOOKUP(B74,WoodsPrairie!B:AH,28,FALSE)</f>
        <v>15</v>
      </c>
      <c r="I74" s="107">
        <f>VLOOKUP(B74,WoodsPrairie!B:AH,29,FALSE)</f>
        <v>5</v>
      </c>
      <c r="J74" s="107">
        <f>VLOOKUP(B74,WoodsPrairie!B:AH,30,FALSE)</f>
        <v>52</v>
      </c>
      <c r="K74" s="109">
        <f>VLOOKUP(B74,WoodsPrairie!B:AH,31,FALSE)</f>
        <v>37</v>
      </c>
      <c r="L74" s="107">
        <f>VLOOKUP(B74,WoodsPrairie!B:AH,32,FALSE)</f>
        <v>21</v>
      </c>
      <c r="M74" s="107">
        <f>VLOOKUP(B74,WoodsPrairie!B:AH,33,FALSE)</f>
        <v>8</v>
      </c>
    </row>
    <row r="75" spans="1:13" ht="15.75" customHeight="1">
      <c r="A75" s="102">
        <v>74</v>
      </c>
      <c r="B75" s="103" t="str">
        <f>WoodsPrairie!B61</f>
        <v>Maddison Fenner</v>
      </c>
      <c r="C75" s="111" t="str">
        <f>WoodsPrairie!A58</f>
        <v>Lakeside Lutheran</v>
      </c>
      <c r="D75" s="104">
        <f>VLOOKUP(B75,WoodsPrairie!B:W,22,FALSE)</f>
        <v>105</v>
      </c>
      <c r="E75" s="106">
        <f>VLOOKUP(B75,WoodsPrairie!B:AH,25,FALSE)</f>
        <v>105</v>
      </c>
      <c r="F75" s="107">
        <f>VLOOKUP(B75,WoodsPrairie!B:AH,26,FALSE)</f>
        <v>52</v>
      </c>
      <c r="G75" s="107">
        <f>VLOOKUP(B75,WoodsPrairie!B:AB,27,FALSE)</f>
        <v>37</v>
      </c>
      <c r="H75" s="107">
        <f>VLOOKUP(B75,WoodsPrairie!B:AH,28,FALSE)</f>
        <v>22</v>
      </c>
      <c r="I75" s="107">
        <f>VLOOKUP(B75,WoodsPrairie!B:AH,29,FALSE)</f>
        <v>10</v>
      </c>
      <c r="J75" s="107">
        <f>VLOOKUP(B75,WoodsPrairie!B:AH,30,FALSE)</f>
        <v>53</v>
      </c>
      <c r="K75" s="109">
        <f>VLOOKUP(B75,WoodsPrairie!B:AH,31,FALSE)</f>
        <v>35</v>
      </c>
      <c r="L75" s="107">
        <f>VLOOKUP(B75,WoodsPrairie!B:AH,32,FALSE)</f>
        <v>19</v>
      </c>
      <c r="M75" s="107">
        <f>VLOOKUP(B75,WoodsPrairie!B:AH,33,FALSE)</f>
        <v>8</v>
      </c>
    </row>
    <row r="76" spans="1:13" ht="15.75" customHeight="1">
      <c r="A76" s="102">
        <v>75</v>
      </c>
      <c r="B76" s="103" t="str">
        <f>WoodsPrairie!B79</f>
        <v>Natalie Rauwolf</v>
      </c>
      <c r="C76" s="103" t="str">
        <f>WoodsPrairie!A74</f>
        <v>Madison Memorial</v>
      </c>
      <c r="D76" s="104">
        <f>VLOOKUP(B76,WoodsPrairie!B:W,22,FALSE)</f>
        <v>105</v>
      </c>
      <c r="E76" s="106">
        <f>VLOOKUP(B76,WoodsPrairie!B:AH,25,FALSE)</f>
        <v>105</v>
      </c>
      <c r="F76" s="107">
        <f>VLOOKUP(B76,WoodsPrairie!B:AH,26,FALSE)</f>
        <v>53</v>
      </c>
      <c r="G76" s="107">
        <f>VLOOKUP(B76,WoodsPrairie!B:AB,27,FALSE)</f>
        <v>37</v>
      </c>
      <c r="H76" s="107">
        <f>VLOOKUP(B76,WoodsPrairie!B:AH,28,FALSE)</f>
        <v>19</v>
      </c>
      <c r="I76" s="107">
        <f>VLOOKUP(B76,WoodsPrairie!B:AH,29,FALSE)</f>
        <v>9</v>
      </c>
      <c r="J76" s="107">
        <f>VLOOKUP(B76,WoodsPrairie!B:AH,30,FALSE)</f>
        <v>52</v>
      </c>
      <c r="K76" s="109">
        <f>VLOOKUP(B76,WoodsPrairie!B:AH,31,FALSE)</f>
        <v>34</v>
      </c>
      <c r="L76" s="107">
        <f>VLOOKUP(B76,WoodsPrairie!B:AH,32,FALSE)</f>
        <v>17</v>
      </c>
      <c r="M76" s="107">
        <f>VLOOKUP(B76,WoodsPrairie!B:AH,33,FALSE)</f>
        <v>7</v>
      </c>
    </row>
    <row r="77" spans="1:13" ht="15.75" customHeight="1">
      <c r="A77" s="102">
        <v>76</v>
      </c>
      <c r="B77" s="103" t="str">
        <f>WoodsPrairie!B88</f>
        <v>Ava Downing</v>
      </c>
      <c r="C77" s="111" t="str">
        <f>WoodsPrairie!A82</f>
        <v>Madison West</v>
      </c>
      <c r="D77" s="104">
        <f>VLOOKUP(B77,WoodsPrairie!B:W,22,FALSE)</f>
        <v>105</v>
      </c>
      <c r="E77" s="106">
        <f>VLOOKUP(B77,WoodsPrairie!B:AH,25,FALSE)</f>
        <v>105</v>
      </c>
      <c r="F77" s="107">
        <f>VLOOKUP(B77,WoodsPrairie!B:AH,26,FALSE)</f>
        <v>50</v>
      </c>
      <c r="G77" s="107">
        <f>VLOOKUP(B77,WoodsPrairie!B:AB,27,FALSE)</f>
        <v>33</v>
      </c>
      <c r="H77" s="107">
        <f>VLOOKUP(B77,WoodsPrairie!B:AH,28,FALSE)</f>
        <v>18</v>
      </c>
      <c r="I77" s="107">
        <f>VLOOKUP(B77,WoodsPrairie!B:AH,29,FALSE)</f>
        <v>7</v>
      </c>
      <c r="J77" s="107">
        <f>VLOOKUP(B77,WoodsPrairie!B:AH,30,FALSE)</f>
        <v>55</v>
      </c>
      <c r="K77" s="109">
        <f>VLOOKUP(B77,WoodsPrairie!B:AH,31,FALSE)</f>
        <v>38</v>
      </c>
      <c r="L77" s="107">
        <f>VLOOKUP(B77,WoodsPrairie!B:AH,32,FALSE)</f>
        <v>18</v>
      </c>
      <c r="M77" s="107">
        <f>VLOOKUP(B77,WoodsPrairie!B:AH,33,FALSE)</f>
        <v>6</v>
      </c>
    </row>
    <row r="78" spans="1:13" ht="15.75" customHeight="1">
      <c r="A78" s="102">
        <v>77</v>
      </c>
      <c r="B78" s="103" t="str">
        <f>WoodsPrairie!B104</f>
        <v>Kennedy Francois</v>
      </c>
      <c r="C78" s="111" t="str">
        <f>WoodsPrairie!A98</f>
        <v>Middleton JV</v>
      </c>
      <c r="D78" s="104">
        <f>VLOOKUP(B78,WoodsPrairie!B:W,22,FALSE)</f>
        <v>105</v>
      </c>
      <c r="E78" s="106">
        <f>VLOOKUP(B78,WoodsPrairie!B:AH,25,FALSE)</f>
        <v>105</v>
      </c>
      <c r="F78" s="107">
        <f>VLOOKUP(B78,WoodsPrairie!B:AH,26,FALSE)</f>
        <v>54</v>
      </c>
      <c r="G78" s="107">
        <f>VLOOKUP(B78,WoodsPrairie!B:AB,27,FALSE)</f>
        <v>39</v>
      </c>
      <c r="H78" s="107">
        <f>VLOOKUP(B78,WoodsPrairie!B:AH,28,FALSE)</f>
        <v>24</v>
      </c>
      <c r="I78" s="107">
        <f>VLOOKUP(B78,WoodsPrairie!B:AH,29,FALSE)</f>
        <v>10</v>
      </c>
      <c r="J78" s="107">
        <f>VLOOKUP(B78,WoodsPrairie!B:AH,30,FALSE)</f>
        <v>51</v>
      </c>
      <c r="K78" s="109">
        <f>VLOOKUP(B78,WoodsPrairie!B:AH,31,FALSE)</f>
        <v>33</v>
      </c>
      <c r="L78" s="107">
        <f>VLOOKUP(B78,WoodsPrairie!B:AH,32,FALSE)</f>
        <v>16</v>
      </c>
      <c r="M78" s="107">
        <f>VLOOKUP(B78,WoodsPrairie!B:AH,33,FALSE)</f>
        <v>5</v>
      </c>
    </row>
    <row r="79" spans="1:13" ht="15.75" customHeight="1">
      <c r="A79" s="102">
        <v>78</v>
      </c>
      <c r="B79" s="103" t="str">
        <f>WoodsPrairie!B126</f>
        <v>Maddie Vincent</v>
      </c>
      <c r="C79" s="110" t="str">
        <f>WoodsPrairie!A122</f>
        <v>Notre Dame Academy</v>
      </c>
      <c r="D79" s="104">
        <f>VLOOKUP(B79,WoodsPrairie!B:W,22,FALSE)</f>
        <v>105</v>
      </c>
      <c r="E79" s="106">
        <f>VLOOKUP(B79,WoodsPrairie!B:AH,25,FALSE)</f>
        <v>105</v>
      </c>
      <c r="F79" s="107">
        <f>VLOOKUP(B79,WoodsPrairie!B:AH,26,FALSE)</f>
        <v>51</v>
      </c>
      <c r="G79" s="107">
        <f>VLOOKUP(B79,WoodsPrairie!B:AB,27,FALSE)</f>
        <v>33</v>
      </c>
      <c r="H79" s="107">
        <f>VLOOKUP(B79,WoodsPrairie!B:AH,28,FALSE)</f>
        <v>18</v>
      </c>
      <c r="I79" s="107">
        <f>VLOOKUP(B79,WoodsPrairie!B:AH,29,FALSE)</f>
        <v>7</v>
      </c>
      <c r="J79" s="107">
        <f>VLOOKUP(B79,WoodsPrairie!B:AH,30,FALSE)</f>
        <v>54</v>
      </c>
      <c r="K79" s="109">
        <f>VLOOKUP(B79,WoodsPrairie!B:AH,31,FALSE)</f>
        <v>37</v>
      </c>
      <c r="L79" s="107">
        <f>VLOOKUP(B79,WoodsPrairie!B:AH,32,FALSE)</f>
        <v>17</v>
      </c>
      <c r="M79" s="107">
        <f>VLOOKUP(B79,WoodsPrairie!B:AH,33,FALSE)</f>
        <v>5</v>
      </c>
    </row>
    <row r="80" spans="1:13" ht="15.75" customHeight="1">
      <c r="A80" s="102">
        <v>79</v>
      </c>
      <c r="B80" s="103" t="str">
        <f>WoodsPrairie!B28</f>
        <v>Mali Kruckenberg</v>
      </c>
      <c r="C80" s="103" t="str">
        <f>WoodsPrairie!A26</f>
        <v>Edgerton</v>
      </c>
      <c r="D80" s="104">
        <f>VLOOKUP(B80,WoodsPrairie!B:W,22,FALSE)</f>
        <v>106</v>
      </c>
      <c r="E80" s="106">
        <f>VLOOKUP(B80,WoodsPrairie!B:AH,25,FALSE)</f>
        <v>106</v>
      </c>
      <c r="F80" s="107">
        <f>VLOOKUP(B80,WoodsPrairie!B:AH,26,FALSE)</f>
        <v>55</v>
      </c>
      <c r="G80" s="107">
        <f>VLOOKUP(B80,WoodsPrairie!B:AB,27,FALSE)</f>
        <v>38</v>
      </c>
      <c r="H80" s="107">
        <f>VLOOKUP(B80,WoodsPrairie!B:AH,28,FALSE)</f>
        <v>21</v>
      </c>
      <c r="I80" s="107">
        <f>VLOOKUP(B80,WoodsPrairie!B:AH,29,FALSE)</f>
        <v>12</v>
      </c>
      <c r="J80" s="107">
        <f>VLOOKUP(B80,WoodsPrairie!B:AH,30,FALSE)</f>
        <v>51</v>
      </c>
      <c r="K80" s="109">
        <f>VLOOKUP(B80,WoodsPrairie!B:AH,31,FALSE)</f>
        <v>32</v>
      </c>
      <c r="L80" s="107">
        <f>VLOOKUP(B80,WoodsPrairie!B:AH,32,FALSE)</f>
        <v>17</v>
      </c>
      <c r="M80" s="107">
        <f>VLOOKUP(B80,WoodsPrairie!B:AH,33,FALSE)</f>
        <v>7</v>
      </c>
    </row>
    <row r="81" spans="1:13" ht="15.75" customHeight="1">
      <c r="A81" s="102">
        <v>80</v>
      </c>
      <c r="B81" s="103" t="str">
        <f>WoodsPrairie!B175</f>
        <v>Celia Donny</v>
      </c>
      <c r="C81" s="110" t="str">
        <f>WoodsPrairie!A170</f>
        <v>Verona</v>
      </c>
      <c r="D81" s="104">
        <f>VLOOKUP(B81,WoodsPrairie!B:W,22,FALSE)</f>
        <v>106</v>
      </c>
      <c r="E81" s="106">
        <f>VLOOKUP(B81,WoodsPrairie!B:AH,25,FALSE)</f>
        <v>106</v>
      </c>
      <c r="F81" s="107">
        <f>VLOOKUP(B81,WoodsPrairie!B:AH,26,FALSE)</f>
        <v>52</v>
      </c>
      <c r="G81" s="107">
        <f>VLOOKUP(B81,WoodsPrairie!B:AB,27,FALSE)</f>
        <v>34</v>
      </c>
      <c r="H81" s="107">
        <f>VLOOKUP(B81,WoodsPrairie!B:AH,28,FALSE)</f>
        <v>18</v>
      </c>
      <c r="I81" s="107">
        <f>VLOOKUP(B81,WoodsPrairie!B:AH,29,FALSE)</f>
        <v>8</v>
      </c>
      <c r="J81" s="107">
        <f>VLOOKUP(B81,WoodsPrairie!B:AH,30,FALSE)</f>
        <v>54</v>
      </c>
      <c r="K81" s="109">
        <f>VLOOKUP(B81,WoodsPrairie!B:AH,31,FALSE)</f>
        <v>36</v>
      </c>
      <c r="L81" s="107">
        <f>VLOOKUP(B81,WoodsPrairie!B:AH,32,FALSE)</f>
        <v>18</v>
      </c>
      <c r="M81" s="107">
        <f>VLOOKUP(B81,WoodsPrairie!B:AH,33,FALSE)</f>
        <v>6</v>
      </c>
    </row>
    <row r="82" spans="1:13" ht="15.75" customHeight="1">
      <c r="A82" s="102">
        <v>81</v>
      </c>
      <c r="B82" s="103" t="str">
        <f>WoodsPrairie!B55</f>
        <v>Mia Clarquist</v>
      </c>
      <c r="C82" s="111" t="str">
        <f>WoodsPrairie!A50</f>
        <v>Janesville Parker</v>
      </c>
      <c r="D82" s="104">
        <f>VLOOKUP(B82,WoodsPrairie!B:W,22,FALSE)</f>
        <v>107</v>
      </c>
      <c r="E82" s="106">
        <f>VLOOKUP(B82,WoodsPrairie!B:AH,25,FALSE)</f>
        <v>107</v>
      </c>
      <c r="F82" s="107">
        <f>VLOOKUP(B82,WoodsPrairie!B:AH,26,FALSE)</f>
        <v>52</v>
      </c>
      <c r="G82" s="107">
        <f>VLOOKUP(B82,WoodsPrairie!B:AB,27,FALSE)</f>
        <v>34</v>
      </c>
      <c r="H82" s="107">
        <f>VLOOKUP(B82,WoodsPrairie!B:AH,28,FALSE)</f>
        <v>16</v>
      </c>
      <c r="I82" s="107">
        <f>VLOOKUP(B82,WoodsPrairie!B:AH,29,FALSE)</f>
        <v>7</v>
      </c>
      <c r="J82" s="107">
        <f>VLOOKUP(B82,WoodsPrairie!B:AH,30,FALSE)</f>
        <v>55</v>
      </c>
      <c r="K82" s="109">
        <f>VLOOKUP(B82,WoodsPrairie!B:AH,31,FALSE)</f>
        <v>37</v>
      </c>
      <c r="L82" s="107">
        <f>VLOOKUP(B82,WoodsPrairie!B:AH,32,FALSE)</f>
        <v>17</v>
      </c>
      <c r="M82" s="107">
        <f>VLOOKUP(B82,WoodsPrairie!B:AH,33,FALSE)</f>
        <v>6</v>
      </c>
    </row>
    <row r="83" spans="1:13" ht="15.75" customHeight="1">
      <c r="A83" s="102">
        <v>82</v>
      </c>
      <c r="B83" s="103" t="str">
        <f>WoodsPrairie!B196</f>
        <v>Alaka Leske, Madison Edgewood</v>
      </c>
      <c r="C83" s="103" t="str">
        <f>WoodsPrairie!A194</f>
        <v>Individuals</v>
      </c>
      <c r="D83" s="104">
        <f>VLOOKUP(B83,WoodsPrairie!B:W,22,FALSE)</f>
        <v>107</v>
      </c>
      <c r="E83" s="106">
        <f>VLOOKUP(B83,WoodsPrairie!B:AH,25,FALSE)</f>
        <v>107</v>
      </c>
      <c r="F83" s="107">
        <f>VLOOKUP(B83,WoodsPrairie!B:AH,26,FALSE)</f>
        <v>51</v>
      </c>
      <c r="G83" s="107">
        <f>VLOOKUP(B83,WoodsPrairie!B:AB,27,FALSE)</f>
        <v>32</v>
      </c>
      <c r="H83" s="107">
        <f>VLOOKUP(B83,WoodsPrairie!B:AH,28,FALSE)</f>
        <v>19</v>
      </c>
      <c r="I83" s="107">
        <f>VLOOKUP(B83,WoodsPrairie!B:AH,29,FALSE)</f>
        <v>8</v>
      </c>
      <c r="J83" s="107">
        <f>VLOOKUP(B83,WoodsPrairie!B:AH,30,FALSE)</f>
        <v>56</v>
      </c>
      <c r="K83" s="109">
        <f>VLOOKUP(B83,WoodsPrairie!B:AH,31,FALSE)</f>
        <v>38</v>
      </c>
      <c r="L83" s="107">
        <f>VLOOKUP(B83,WoodsPrairie!B:AH,32,FALSE)</f>
        <v>17</v>
      </c>
      <c r="M83" s="107">
        <f>VLOOKUP(B83,WoodsPrairie!B:AH,33,FALSE)</f>
        <v>6</v>
      </c>
    </row>
    <row r="84" spans="1:13" ht="15.75" customHeight="1">
      <c r="A84" s="102">
        <v>83</v>
      </c>
      <c r="B84" s="103" t="str">
        <f>WoodsPrairie!B29</f>
        <v>Makenzie Suhr</v>
      </c>
      <c r="C84" s="111" t="str">
        <f>WoodsPrairie!A26</f>
        <v>Edgerton</v>
      </c>
      <c r="D84" s="104">
        <f>VLOOKUP(B84,WoodsPrairie!B:W,22,FALSE)</f>
        <v>108</v>
      </c>
      <c r="E84" s="106">
        <f>VLOOKUP(B84,WoodsPrairie!B:AH,25,FALSE)</f>
        <v>108</v>
      </c>
      <c r="F84" s="107">
        <f>VLOOKUP(B84,WoodsPrairie!B:AH,26,FALSE)</f>
        <v>55</v>
      </c>
      <c r="G84" s="107">
        <f>VLOOKUP(B84,WoodsPrairie!B:AB,27,FALSE)</f>
        <v>39</v>
      </c>
      <c r="H84" s="107">
        <f>VLOOKUP(B84,WoodsPrairie!B:AH,28,FALSE)</f>
        <v>18</v>
      </c>
      <c r="I84" s="107">
        <f>VLOOKUP(B84,WoodsPrairie!B:AH,29,FALSE)</f>
        <v>8</v>
      </c>
      <c r="J84" s="107">
        <f>VLOOKUP(B84,WoodsPrairie!B:AH,30,FALSE)</f>
        <v>53</v>
      </c>
      <c r="K84" s="109">
        <f>VLOOKUP(B84,WoodsPrairie!B:AH,31,FALSE)</f>
        <v>36</v>
      </c>
      <c r="L84" s="107">
        <f>VLOOKUP(B84,WoodsPrairie!B:AH,32,FALSE)</f>
        <v>16</v>
      </c>
      <c r="M84" s="107">
        <f>VLOOKUP(B84,WoodsPrairie!B:AH,33,FALSE)</f>
        <v>5</v>
      </c>
    </row>
    <row r="85" spans="1:13" ht="15.75" customHeight="1">
      <c r="A85" s="102">
        <v>84</v>
      </c>
      <c r="B85" s="103" t="str">
        <f>WoodsPrairie!B23</f>
        <v>Caroline Lodes</v>
      </c>
      <c r="C85" s="111" t="str">
        <f>WoodsPrairie!A18</f>
        <v>DSHA</v>
      </c>
      <c r="D85" s="104">
        <f>VLOOKUP(B85,WoodsPrairie!B:W,22,FALSE)</f>
        <v>110</v>
      </c>
      <c r="E85" s="106">
        <f>VLOOKUP(B85,WoodsPrairie!B:AH,25,FALSE)</f>
        <v>110</v>
      </c>
      <c r="F85" s="107">
        <f>VLOOKUP(B85,WoodsPrairie!B:AH,26,FALSE)</f>
        <v>53</v>
      </c>
      <c r="G85" s="107">
        <f>VLOOKUP(B85,WoodsPrairie!B:AB,27,FALSE)</f>
        <v>33</v>
      </c>
      <c r="H85" s="107">
        <f>VLOOKUP(B85,WoodsPrairie!B:AH,28,FALSE)</f>
        <v>18</v>
      </c>
      <c r="I85" s="107">
        <f>VLOOKUP(B85,WoodsPrairie!B:AH,29,FALSE)</f>
        <v>8</v>
      </c>
      <c r="J85" s="107">
        <f>VLOOKUP(B85,WoodsPrairie!B:AH,30,FALSE)</f>
        <v>57</v>
      </c>
      <c r="K85" s="109">
        <f>VLOOKUP(B85,WoodsPrairie!B:AH,31,FALSE)</f>
        <v>38</v>
      </c>
      <c r="L85" s="107">
        <f>VLOOKUP(B85,WoodsPrairie!B:AH,32,FALSE)</f>
        <v>18</v>
      </c>
      <c r="M85" s="107">
        <f>VLOOKUP(B85,WoodsPrairie!B:AH,33,FALSE)</f>
        <v>6</v>
      </c>
    </row>
    <row r="86" spans="1:13" ht="15.75" customHeight="1">
      <c r="A86" s="102">
        <v>85</v>
      </c>
      <c r="B86" s="103" t="str">
        <f>WoodsPrairie!B24</f>
        <v>Anne Naumann</v>
      </c>
      <c r="C86" s="103" t="str">
        <f>WoodsPrairie!A18</f>
        <v>DSHA</v>
      </c>
      <c r="D86" s="104">
        <f>VLOOKUP(B86,WoodsPrairie!B:W,22,FALSE)</f>
        <v>110</v>
      </c>
      <c r="E86" s="106">
        <f>VLOOKUP(B86,WoodsPrairie!B:AH,25,FALSE)</f>
        <v>110</v>
      </c>
      <c r="F86" s="107">
        <f>VLOOKUP(B86,WoodsPrairie!B:AH,26,FALSE)</f>
        <v>52</v>
      </c>
      <c r="G86" s="107">
        <f>VLOOKUP(B86,WoodsPrairie!B:AB,27,FALSE)</f>
        <v>32</v>
      </c>
      <c r="H86" s="107">
        <f>VLOOKUP(B86,WoodsPrairie!B:AH,28,FALSE)</f>
        <v>16</v>
      </c>
      <c r="I86" s="107">
        <f>VLOOKUP(B86,WoodsPrairie!B:AH,29,FALSE)</f>
        <v>6</v>
      </c>
      <c r="J86" s="107">
        <f>VLOOKUP(B86,WoodsPrairie!B:AH,30,FALSE)</f>
        <v>58</v>
      </c>
      <c r="K86" s="109">
        <f>VLOOKUP(B86,WoodsPrairie!B:AH,31,FALSE)</f>
        <v>40</v>
      </c>
      <c r="L86" s="107">
        <f>VLOOKUP(B86,WoodsPrairie!B:AH,32,FALSE)</f>
        <v>19</v>
      </c>
      <c r="M86" s="107">
        <f>VLOOKUP(B86,WoodsPrairie!B:AH,33,FALSE)</f>
        <v>10</v>
      </c>
    </row>
    <row r="87" spans="1:13" ht="15.75" customHeight="1">
      <c r="A87" s="102">
        <v>86</v>
      </c>
      <c r="B87" s="103" t="str">
        <f>WoodsPrairie!B46</f>
        <v>Lauren Dammen</v>
      </c>
      <c r="C87" s="111" t="str">
        <f>WoodsPrairie!A42</f>
        <v>Janesville Craig</v>
      </c>
      <c r="D87" s="104">
        <f>VLOOKUP(B87,WoodsPrairie!B:W,22,FALSE)</f>
        <v>110</v>
      </c>
      <c r="E87" s="106">
        <f>VLOOKUP(B87,WoodsPrairie!B:AH,25,FALSE)</f>
        <v>110</v>
      </c>
      <c r="F87" s="107">
        <f>VLOOKUP(B87,WoodsPrairie!B:AH,26,FALSE)</f>
        <v>51</v>
      </c>
      <c r="G87" s="107">
        <f>VLOOKUP(B87,WoodsPrairie!B:AB,27,FALSE)</f>
        <v>33</v>
      </c>
      <c r="H87" s="107">
        <f>VLOOKUP(B87,WoodsPrairie!B:AH,28,FALSE)</f>
        <v>17</v>
      </c>
      <c r="I87" s="107">
        <f>VLOOKUP(B87,WoodsPrairie!B:AH,29,FALSE)</f>
        <v>5</v>
      </c>
      <c r="J87" s="107">
        <f>VLOOKUP(B87,WoodsPrairie!B:AH,30,FALSE)</f>
        <v>59</v>
      </c>
      <c r="K87" s="109">
        <f>VLOOKUP(B87,WoodsPrairie!B:AH,31,FALSE)</f>
        <v>42</v>
      </c>
      <c r="L87" s="107">
        <f>VLOOKUP(B87,WoodsPrairie!B:AH,32,FALSE)</f>
        <v>20</v>
      </c>
      <c r="M87" s="107">
        <f>VLOOKUP(B87,WoodsPrairie!B:AH,33,FALSE)</f>
        <v>9</v>
      </c>
    </row>
    <row r="88" spans="1:13" ht="15.75" customHeight="1">
      <c r="A88" s="102">
        <v>87</v>
      </c>
      <c r="B88" s="103" t="str">
        <f>WoodsPrairie!B111</f>
        <v>Reagan Moisson</v>
      </c>
      <c r="C88" s="111" t="str">
        <f>WoodsPrairie!A106</f>
        <v>Milton</v>
      </c>
      <c r="D88" s="104">
        <f>VLOOKUP(B88,WoodsPrairie!B:W,22,FALSE)</f>
        <v>110</v>
      </c>
      <c r="E88" s="106">
        <f>VLOOKUP(B88,WoodsPrairie!B:AH,25,FALSE)</f>
        <v>110</v>
      </c>
      <c r="F88" s="107">
        <f>VLOOKUP(B88,WoodsPrairie!B:AH,26,FALSE)</f>
        <v>57</v>
      </c>
      <c r="G88" s="107">
        <f>VLOOKUP(B88,WoodsPrairie!B:AB,27,FALSE)</f>
        <v>35</v>
      </c>
      <c r="H88" s="107">
        <f>VLOOKUP(B88,WoodsPrairie!B:AH,28,FALSE)</f>
        <v>18</v>
      </c>
      <c r="I88" s="107">
        <f>VLOOKUP(B88,WoodsPrairie!B:AH,29,FALSE)</f>
        <v>7</v>
      </c>
      <c r="J88" s="107">
        <f>VLOOKUP(B88,WoodsPrairie!B:AH,30,FALSE)</f>
        <v>53</v>
      </c>
      <c r="K88" s="109">
        <f>VLOOKUP(B88,WoodsPrairie!B:AH,31,FALSE)</f>
        <v>34</v>
      </c>
      <c r="L88" s="107">
        <f>VLOOKUP(B88,WoodsPrairie!B:AH,32,FALSE)</f>
        <v>15</v>
      </c>
      <c r="M88" s="107">
        <f>VLOOKUP(B88,WoodsPrairie!B:AH,33,FALSE)</f>
        <v>5</v>
      </c>
    </row>
    <row r="89" spans="1:13" ht="15.75" customHeight="1">
      <c r="A89" s="102">
        <v>88</v>
      </c>
      <c r="B89" s="103" t="str">
        <f>WoodsPrairie!B198</f>
        <v>Anaiah Kenas, Waunakee</v>
      </c>
      <c r="C89" s="110" t="str">
        <f>WoodsPrairie!A194</f>
        <v>Individuals</v>
      </c>
      <c r="D89" s="104">
        <f>VLOOKUP(B89,WoodsPrairie!B:W,22,FALSE)</f>
        <v>111</v>
      </c>
      <c r="E89" s="106">
        <f>VLOOKUP(B89,WoodsPrairie!B:AH,25,FALSE)</f>
        <v>111</v>
      </c>
      <c r="F89" s="107">
        <f>VLOOKUP(B89,WoodsPrairie!B:AH,26,FALSE)</f>
        <v>51</v>
      </c>
      <c r="G89" s="107">
        <f>VLOOKUP(B89,WoodsPrairie!B:AB,27,FALSE)</f>
        <v>33</v>
      </c>
      <c r="H89" s="107">
        <f>VLOOKUP(B89,WoodsPrairie!B:AH,28,FALSE)</f>
        <v>17</v>
      </c>
      <c r="I89" s="107">
        <f>VLOOKUP(B89,WoodsPrairie!B:AH,29,FALSE)</f>
        <v>7</v>
      </c>
      <c r="J89" s="107">
        <f>VLOOKUP(B89,WoodsPrairie!B:AH,30,FALSE)</f>
        <v>60</v>
      </c>
      <c r="K89" s="109">
        <f>VLOOKUP(B89,WoodsPrairie!B:AH,31,FALSE)</f>
        <v>42</v>
      </c>
      <c r="L89" s="107">
        <f>VLOOKUP(B89,WoodsPrairie!B:AH,32,FALSE)</f>
        <v>19</v>
      </c>
      <c r="M89" s="107">
        <f>VLOOKUP(B89,WoodsPrairie!B:AH,33,FALSE)</f>
        <v>7</v>
      </c>
    </row>
    <row r="90" spans="1:13" ht="15.75" customHeight="1">
      <c r="A90" s="102">
        <v>89</v>
      </c>
      <c r="B90" s="103" t="str">
        <f>WoodsPrairie!B62</f>
        <v>Grace Thomas</v>
      </c>
      <c r="C90" s="111" t="str">
        <f>WoodsPrairie!A58</f>
        <v>Lakeside Lutheran</v>
      </c>
      <c r="D90" s="104">
        <f>VLOOKUP(B90,WoodsPrairie!B:W,22,FALSE)</f>
        <v>112</v>
      </c>
      <c r="E90" s="106">
        <f>VLOOKUP(B90,WoodsPrairie!B:AH,25,FALSE)</f>
        <v>112</v>
      </c>
      <c r="F90" s="107">
        <f>VLOOKUP(B90,WoodsPrairie!B:AH,26,FALSE)</f>
        <v>61</v>
      </c>
      <c r="G90" s="107">
        <f>VLOOKUP(B90,WoodsPrairie!B:AB,27,FALSE)</f>
        <v>41</v>
      </c>
      <c r="H90" s="107">
        <f>VLOOKUP(B90,WoodsPrairie!B:AH,28,FALSE)</f>
        <v>21</v>
      </c>
      <c r="I90" s="107">
        <f>VLOOKUP(B90,WoodsPrairie!B:AH,29,FALSE)</f>
        <v>8</v>
      </c>
      <c r="J90" s="107">
        <f>VLOOKUP(B90,WoodsPrairie!B:AH,30,FALSE)</f>
        <v>51</v>
      </c>
      <c r="K90" s="109">
        <f>VLOOKUP(B90,WoodsPrairie!B:AH,31,FALSE)</f>
        <v>33</v>
      </c>
      <c r="L90" s="107">
        <f>VLOOKUP(B90,WoodsPrairie!B:AH,32,FALSE)</f>
        <v>16</v>
      </c>
      <c r="M90" s="107">
        <f>VLOOKUP(B90,WoodsPrairie!B:AH,33,FALSE)</f>
        <v>7</v>
      </c>
    </row>
    <row r="91" spans="1:13" ht="15.75" customHeight="1">
      <c r="A91" s="102">
        <v>90</v>
      </c>
      <c r="B91" s="103" t="str">
        <f>WoodsPrairie!B164</f>
        <v>Emily Eitel</v>
      </c>
      <c r="C91" s="103" t="str">
        <f>WoodsPrairie!A162</f>
        <v>The Prairie School</v>
      </c>
      <c r="D91" s="104">
        <f>VLOOKUP(B91,WoodsPrairie!B:W,22,FALSE)</f>
        <v>112</v>
      </c>
      <c r="E91" s="106">
        <f>VLOOKUP(B91,WoodsPrairie!B:AH,25,FALSE)</f>
        <v>112</v>
      </c>
      <c r="F91" s="107">
        <f>VLOOKUP(B91,WoodsPrairie!B:AH,26,FALSE)</f>
        <v>56</v>
      </c>
      <c r="G91" s="107">
        <f>VLOOKUP(B91,WoodsPrairie!B:AB,27,FALSE)</f>
        <v>38</v>
      </c>
      <c r="H91" s="107">
        <f>VLOOKUP(B91,WoodsPrairie!B:AH,28,FALSE)</f>
        <v>17</v>
      </c>
      <c r="I91" s="107">
        <f>VLOOKUP(B91,WoodsPrairie!B:AH,29,FALSE)</f>
        <v>8</v>
      </c>
      <c r="J91" s="107">
        <f>VLOOKUP(B91,WoodsPrairie!B:AH,30,FALSE)</f>
        <v>56</v>
      </c>
      <c r="K91" s="109">
        <f>VLOOKUP(B91,WoodsPrairie!B:AH,31,FALSE)</f>
        <v>39</v>
      </c>
      <c r="L91" s="107">
        <f>VLOOKUP(B91,WoodsPrairie!B:AH,32,FALSE)</f>
        <v>19</v>
      </c>
      <c r="M91" s="107">
        <f>VLOOKUP(B91,WoodsPrairie!B:AH,33,FALSE)</f>
        <v>6</v>
      </c>
    </row>
    <row r="92" spans="1:13" ht="15.75" customHeight="1">
      <c r="A92" s="102">
        <v>91</v>
      </c>
      <c r="B92" s="103" t="str">
        <f>WoodsPrairie!B132</f>
        <v>Emma Wolf</v>
      </c>
      <c r="C92" s="103" t="str">
        <f>WoodsPrairie!A130</f>
        <v>Notre Dame Academy JV</v>
      </c>
      <c r="D92" s="104">
        <f>VLOOKUP(B92,WoodsPrairie!B:W,22,FALSE)</f>
        <v>113</v>
      </c>
      <c r="E92" s="106">
        <f>VLOOKUP(B92,WoodsPrairie!B:AH,25,FALSE)</f>
        <v>113</v>
      </c>
      <c r="F92" s="107">
        <f>VLOOKUP(B92,WoodsPrairie!B:AH,26,FALSE)</f>
        <v>56</v>
      </c>
      <c r="G92" s="107">
        <f>VLOOKUP(B92,WoodsPrairie!B:AB,27,FALSE)</f>
        <v>34</v>
      </c>
      <c r="H92" s="107">
        <f>VLOOKUP(B92,WoodsPrairie!B:AH,28,FALSE)</f>
        <v>17</v>
      </c>
      <c r="I92" s="107">
        <f>VLOOKUP(B92,WoodsPrairie!B:AH,29,FALSE)</f>
        <v>8</v>
      </c>
      <c r="J92" s="107">
        <f>VLOOKUP(B92,WoodsPrairie!B:AH,30,FALSE)</f>
        <v>57</v>
      </c>
      <c r="K92" s="109">
        <f>VLOOKUP(B92,WoodsPrairie!B:AH,31,FALSE)</f>
        <v>39</v>
      </c>
      <c r="L92" s="107">
        <f>VLOOKUP(B92,WoodsPrairie!B:AH,32,FALSE)</f>
        <v>21</v>
      </c>
      <c r="M92" s="107">
        <f>VLOOKUP(B92,WoodsPrairie!B:AH,33,FALSE)</f>
        <v>8</v>
      </c>
    </row>
    <row r="93" spans="1:13" ht="15.75" customHeight="1">
      <c r="A93" s="102">
        <v>92</v>
      </c>
      <c r="B93" s="103" t="str">
        <f>WoodsPrairie!B144</f>
        <v>Ashley Soderberg</v>
      </c>
      <c r="C93" s="110" t="str">
        <f>WoodsPrairie!A138</f>
        <v>Onalaska</v>
      </c>
      <c r="D93" s="104">
        <f>VLOOKUP(B93,WoodsPrairie!B:W,22,FALSE)</f>
        <v>113</v>
      </c>
      <c r="E93" s="106">
        <f>VLOOKUP(B93,WoodsPrairie!B:AH,25,FALSE)</f>
        <v>113</v>
      </c>
      <c r="F93" s="107">
        <f>VLOOKUP(B93,WoodsPrairie!B:AH,26,FALSE)</f>
        <v>58</v>
      </c>
      <c r="G93" s="107">
        <f>VLOOKUP(B93,WoodsPrairie!B:AB,27,FALSE)</f>
        <v>37</v>
      </c>
      <c r="H93" s="107">
        <f>VLOOKUP(B93,WoodsPrairie!B:AH,28,FALSE)</f>
        <v>18</v>
      </c>
      <c r="I93" s="107">
        <f>VLOOKUP(B93,WoodsPrairie!B:AH,29,FALSE)</f>
        <v>7</v>
      </c>
      <c r="J93" s="107">
        <f>VLOOKUP(B93,WoodsPrairie!B:AH,30,FALSE)</f>
        <v>55</v>
      </c>
      <c r="K93" s="109">
        <f>VLOOKUP(B93,WoodsPrairie!B:AH,31,FALSE)</f>
        <v>37</v>
      </c>
      <c r="L93" s="107">
        <f>VLOOKUP(B93,WoodsPrairie!B:AH,32,FALSE)</f>
        <v>15</v>
      </c>
      <c r="M93" s="107">
        <f>VLOOKUP(B93,WoodsPrairie!B:AH,33,FALSE)</f>
        <v>6</v>
      </c>
    </row>
    <row r="94" spans="1:13" ht="15.75" customHeight="1">
      <c r="A94" s="102">
        <v>93</v>
      </c>
      <c r="B94" s="103" t="str">
        <f>WoodsPrairie!B22</f>
        <v>Elsa Mager</v>
      </c>
      <c r="C94" s="111" t="str">
        <f>WoodsPrairie!A18</f>
        <v>DSHA</v>
      </c>
      <c r="D94" s="104">
        <f>VLOOKUP(B94,WoodsPrairie!B:W,22,FALSE)</f>
        <v>114</v>
      </c>
      <c r="E94" s="106">
        <f>VLOOKUP(B94,WoodsPrairie!B:AH,25,FALSE)</f>
        <v>114</v>
      </c>
      <c r="F94" s="107">
        <f>VLOOKUP(B94,WoodsPrairie!B:AH,26,FALSE)</f>
        <v>63</v>
      </c>
      <c r="G94" s="107">
        <f>VLOOKUP(B94,WoodsPrairie!B:AB,27,FALSE)</f>
        <v>42</v>
      </c>
      <c r="H94" s="107">
        <f>VLOOKUP(B94,WoodsPrairie!B:AH,28,FALSE)</f>
        <v>22</v>
      </c>
      <c r="I94" s="107">
        <f>VLOOKUP(B94,WoodsPrairie!B:AH,29,FALSE)</f>
        <v>8</v>
      </c>
      <c r="J94" s="107">
        <f>VLOOKUP(B94,WoodsPrairie!B:AH,30,FALSE)</f>
        <v>51</v>
      </c>
      <c r="K94" s="109">
        <f>VLOOKUP(B94,WoodsPrairie!B:AH,31,FALSE)</f>
        <v>37</v>
      </c>
      <c r="L94" s="107">
        <f>VLOOKUP(B94,WoodsPrairie!B:AH,32,FALSE)</f>
        <v>19</v>
      </c>
      <c r="M94" s="107">
        <f>VLOOKUP(B94,WoodsPrairie!B:AH,33,FALSE)</f>
        <v>6</v>
      </c>
    </row>
    <row r="95" spans="1:13" ht="15.75" customHeight="1">
      <c r="A95" s="102">
        <v>94</v>
      </c>
      <c r="B95" s="103" t="str">
        <f>WoodsPrairie!B134</f>
        <v>Ella Peters</v>
      </c>
      <c r="C95" s="110" t="str">
        <f>WoodsPrairie!A130</f>
        <v>Notre Dame Academy JV</v>
      </c>
      <c r="D95" s="104">
        <f>VLOOKUP(B95,WoodsPrairie!B:W,22,FALSE)</f>
        <v>114</v>
      </c>
      <c r="E95" s="106">
        <f>VLOOKUP(B95,WoodsPrairie!B:AH,25,FALSE)</f>
        <v>114</v>
      </c>
      <c r="F95" s="107">
        <f>VLOOKUP(B95,WoodsPrairie!B:AH,26,FALSE)</f>
        <v>55</v>
      </c>
      <c r="G95" s="107">
        <f>VLOOKUP(B95,WoodsPrairie!B:AB,27,FALSE)</f>
        <v>38</v>
      </c>
      <c r="H95" s="107">
        <f>VLOOKUP(B95,WoodsPrairie!B:AH,28,FALSE)</f>
        <v>22</v>
      </c>
      <c r="I95" s="107">
        <f>VLOOKUP(B95,WoodsPrairie!B:AH,29,FALSE)</f>
        <v>9</v>
      </c>
      <c r="J95" s="107">
        <f>VLOOKUP(B95,WoodsPrairie!B:AH,30,FALSE)</f>
        <v>59</v>
      </c>
      <c r="K95" s="109">
        <f>VLOOKUP(B95,WoodsPrairie!B:AH,31,FALSE)</f>
        <v>40</v>
      </c>
      <c r="L95" s="107">
        <f>VLOOKUP(B95,WoodsPrairie!B:AH,32,FALSE)</f>
        <v>22</v>
      </c>
      <c r="M95" s="107">
        <f>VLOOKUP(B95,WoodsPrairie!B:AH,33,FALSE)</f>
        <v>9</v>
      </c>
    </row>
    <row r="96" spans="1:13" ht="15.75" customHeight="1">
      <c r="A96" s="102">
        <v>95</v>
      </c>
      <c r="B96" s="103" t="str">
        <f>WoodsPrairie!B165</f>
        <v>Sarah Fosbinder</v>
      </c>
      <c r="C96" s="110" t="str">
        <f>WoodsPrairie!A162</f>
        <v>The Prairie School</v>
      </c>
      <c r="D96" s="104">
        <f>VLOOKUP(B96,WoodsPrairie!B:W,22,FALSE)</f>
        <v>114</v>
      </c>
      <c r="E96" s="106">
        <f>VLOOKUP(B96,WoodsPrairie!B:AH,25,FALSE)</f>
        <v>114</v>
      </c>
      <c r="F96" s="107">
        <f>VLOOKUP(B96,WoodsPrairie!B:AH,26,FALSE)</f>
        <v>54</v>
      </c>
      <c r="G96" s="107">
        <f>VLOOKUP(B96,WoodsPrairie!B:AB,27,FALSE)</f>
        <v>36</v>
      </c>
      <c r="H96" s="107">
        <f>VLOOKUP(B96,WoodsPrairie!B:AH,28,FALSE)</f>
        <v>21</v>
      </c>
      <c r="I96" s="107">
        <f>VLOOKUP(B96,WoodsPrairie!B:AH,29,FALSE)</f>
        <v>8</v>
      </c>
      <c r="J96" s="107">
        <f>VLOOKUP(B96,WoodsPrairie!B:AH,30,FALSE)</f>
        <v>60</v>
      </c>
      <c r="K96" s="109">
        <f>VLOOKUP(B96,WoodsPrairie!B:AH,31,FALSE)</f>
        <v>40</v>
      </c>
      <c r="L96" s="107">
        <f>VLOOKUP(B96,WoodsPrairie!B:AH,32,FALSE)</f>
        <v>16</v>
      </c>
      <c r="M96" s="107">
        <f>VLOOKUP(B96,WoodsPrairie!B:AH,33,FALSE)</f>
        <v>6</v>
      </c>
    </row>
    <row r="97" spans="1:13" ht="15.75" customHeight="1">
      <c r="A97" s="102">
        <v>96</v>
      </c>
      <c r="B97" s="103" t="str">
        <f>WoodsPrairie!B30</f>
        <v>Maddie Perkins (Ale Bittner)</v>
      </c>
      <c r="C97" s="111" t="str">
        <f>WoodsPrairie!A26</f>
        <v>Edgerton</v>
      </c>
      <c r="D97" s="104">
        <f>VLOOKUP(B97,WoodsPrairie!B:W,22,FALSE)</f>
        <v>115</v>
      </c>
      <c r="E97" s="106">
        <f>VLOOKUP(B97,WoodsPrairie!B:AH,25,FALSE)</f>
        <v>115</v>
      </c>
      <c r="F97" s="107">
        <f>VLOOKUP(B97,WoodsPrairie!B:AH,26,FALSE)</f>
        <v>54</v>
      </c>
      <c r="G97" s="107">
        <f>VLOOKUP(B97,WoodsPrairie!B:AB,27,FALSE)</f>
        <v>34</v>
      </c>
      <c r="H97" s="107">
        <f>VLOOKUP(B97,WoodsPrairie!B:AH,28,FALSE)</f>
        <v>19</v>
      </c>
      <c r="I97" s="107">
        <f>VLOOKUP(B97,WoodsPrairie!B:AH,29,FALSE)</f>
        <v>8</v>
      </c>
      <c r="J97" s="107">
        <f>VLOOKUP(B97,WoodsPrairie!B:AH,30,FALSE)</f>
        <v>61</v>
      </c>
      <c r="K97" s="109">
        <f>VLOOKUP(B97,WoodsPrairie!B:AH,31,FALSE)</f>
        <v>41</v>
      </c>
      <c r="L97" s="107">
        <f>VLOOKUP(B97,WoodsPrairie!B:AH,32,FALSE)</f>
        <v>18</v>
      </c>
      <c r="M97" s="107">
        <f>VLOOKUP(B97,WoodsPrairie!B:AH,33,FALSE)</f>
        <v>7</v>
      </c>
    </row>
    <row r="98" spans="1:13" ht="15.75" customHeight="1">
      <c r="A98" s="102">
        <v>97</v>
      </c>
      <c r="B98" s="103" t="str">
        <f>WoodsPrairie!B127</f>
        <v>Cassidy Noble</v>
      </c>
      <c r="C98" s="110" t="str">
        <f>WoodsPrairie!A122</f>
        <v>Notre Dame Academy</v>
      </c>
      <c r="D98" s="104">
        <f>VLOOKUP(B98,WoodsPrairie!B:W,22,FALSE)</f>
        <v>115</v>
      </c>
      <c r="E98" s="106">
        <f>VLOOKUP(B98,WoodsPrairie!B:AH,25,FALSE)</f>
        <v>115</v>
      </c>
      <c r="F98" s="107">
        <f>VLOOKUP(B98,WoodsPrairie!B:AH,26,FALSE)</f>
        <v>60</v>
      </c>
      <c r="G98" s="107">
        <f>VLOOKUP(B98,WoodsPrairie!B:AB,27,FALSE)</f>
        <v>39</v>
      </c>
      <c r="H98" s="107">
        <f>VLOOKUP(B98,WoodsPrairie!B:AH,28,FALSE)</f>
        <v>22</v>
      </c>
      <c r="I98" s="107">
        <f>VLOOKUP(B98,WoodsPrairie!B:AH,29,FALSE)</f>
        <v>8</v>
      </c>
      <c r="J98" s="107">
        <f>VLOOKUP(B98,WoodsPrairie!B:AH,30,FALSE)</f>
        <v>55</v>
      </c>
      <c r="K98" s="109">
        <f>VLOOKUP(B98,WoodsPrairie!B:AH,31,FALSE)</f>
        <v>37</v>
      </c>
      <c r="L98" s="107">
        <f>VLOOKUP(B98,WoodsPrairie!B:AH,32,FALSE)</f>
        <v>18</v>
      </c>
      <c r="M98" s="107">
        <f>VLOOKUP(B98,WoodsPrairie!B:AH,33,FALSE)</f>
        <v>7</v>
      </c>
    </row>
    <row r="99" spans="1:13" ht="15.75" customHeight="1">
      <c r="A99" s="102">
        <v>98</v>
      </c>
      <c r="B99" s="103" t="str">
        <f>WoodsPrairie!B119</f>
        <v>Sophie Packman</v>
      </c>
      <c r="C99" s="103" t="str">
        <f>WoodsPrairie!A114</f>
        <v>Nicolet</v>
      </c>
      <c r="D99" s="104">
        <f>VLOOKUP(B99,WoodsPrairie!B:W,22,FALSE)</f>
        <v>116</v>
      </c>
      <c r="E99" s="106">
        <f>VLOOKUP(B99,WoodsPrairie!B:AH,25,FALSE)</f>
        <v>116</v>
      </c>
      <c r="F99" s="107">
        <f>VLOOKUP(B99,WoodsPrairie!B:AH,26,FALSE)</f>
        <v>55</v>
      </c>
      <c r="G99" s="107">
        <f>VLOOKUP(B99,WoodsPrairie!B:AB,27,FALSE)</f>
        <v>38</v>
      </c>
      <c r="H99" s="107">
        <f>VLOOKUP(B99,WoodsPrairie!B:AH,28,FALSE)</f>
        <v>18</v>
      </c>
      <c r="I99" s="107">
        <f>VLOOKUP(B99,WoodsPrairie!B:AH,29,FALSE)</f>
        <v>7</v>
      </c>
      <c r="J99" s="107">
        <f>VLOOKUP(B99,WoodsPrairie!B:AH,30,FALSE)</f>
        <v>61</v>
      </c>
      <c r="K99" s="109">
        <f>VLOOKUP(B99,WoodsPrairie!B:AH,31,FALSE)</f>
        <v>40</v>
      </c>
      <c r="L99" s="107">
        <f>VLOOKUP(B99,WoodsPrairie!B:AH,32,FALSE)</f>
        <v>22</v>
      </c>
      <c r="M99" s="107">
        <f>VLOOKUP(B99,WoodsPrairie!B:AH,33,FALSE)</f>
        <v>8</v>
      </c>
    </row>
    <row r="100" spans="1:13" ht="15.75" customHeight="1">
      <c r="A100" s="102">
        <v>99</v>
      </c>
      <c r="B100" s="103" t="str">
        <f>WoodsPrairie!B136</f>
        <v>Belle Mae Williams</v>
      </c>
      <c r="C100" s="110" t="str">
        <f>WoodsPrairie!A130</f>
        <v>Notre Dame Academy JV</v>
      </c>
      <c r="D100" s="104">
        <f>VLOOKUP(B100,WoodsPrairie!B:W,22,FALSE)</f>
        <v>119</v>
      </c>
      <c r="E100" s="106">
        <f>VLOOKUP(B100,WoodsPrairie!B:AH,25,FALSE)</f>
        <v>119</v>
      </c>
      <c r="F100" s="107">
        <f>VLOOKUP(B100,WoodsPrairie!B:AH,26,FALSE)</f>
        <v>55</v>
      </c>
      <c r="G100" s="107">
        <f>VLOOKUP(B100,WoodsPrairie!B:AB,27,FALSE)</f>
        <v>36</v>
      </c>
      <c r="H100" s="107">
        <f>VLOOKUP(B100,WoodsPrairie!B:AH,28,FALSE)</f>
        <v>19</v>
      </c>
      <c r="I100" s="107">
        <f>VLOOKUP(B100,WoodsPrairie!B:AH,29,FALSE)</f>
        <v>8</v>
      </c>
      <c r="J100" s="107">
        <f>VLOOKUP(B100,WoodsPrairie!B:AH,30,FALSE)</f>
        <v>64</v>
      </c>
      <c r="K100" s="109">
        <f>VLOOKUP(B100,WoodsPrairie!B:AH,31,FALSE)</f>
        <v>46</v>
      </c>
      <c r="L100" s="107">
        <f>VLOOKUP(B100,WoodsPrairie!B:AH,32,FALSE)</f>
        <v>26</v>
      </c>
      <c r="M100" s="107">
        <f>VLOOKUP(B100,WoodsPrairie!B:AH,33,FALSE)</f>
        <v>9</v>
      </c>
    </row>
    <row r="101" spans="1:13" ht="15.75" customHeight="1">
      <c r="A101" s="102">
        <v>100</v>
      </c>
      <c r="B101" s="103" t="str">
        <f>WoodsPrairie!B133</f>
        <v>Anna Gruesen</v>
      </c>
      <c r="C101" s="110" t="str">
        <f>WoodsPrairie!A130</f>
        <v>Notre Dame Academy JV</v>
      </c>
      <c r="D101" s="104">
        <f>VLOOKUP(B101,WoodsPrairie!B:W,22,FALSE)</f>
        <v>120</v>
      </c>
      <c r="E101" s="106">
        <f>VLOOKUP(B101,WoodsPrairie!B:AH,25,FALSE)</f>
        <v>120</v>
      </c>
      <c r="F101" s="107">
        <f>VLOOKUP(B101,WoodsPrairie!B:AH,26,FALSE)</f>
        <v>55</v>
      </c>
      <c r="G101" s="107">
        <f>VLOOKUP(B101,WoodsPrairie!B:AB,27,FALSE)</f>
        <v>36</v>
      </c>
      <c r="H101" s="107">
        <f>VLOOKUP(B101,WoodsPrairie!B:AH,28,FALSE)</f>
        <v>20</v>
      </c>
      <c r="I101" s="107">
        <f>VLOOKUP(B101,WoodsPrairie!B:AH,29,FALSE)</f>
        <v>10</v>
      </c>
      <c r="J101" s="107">
        <f>VLOOKUP(B101,WoodsPrairie!B:AH,30,FALSE)</f>
        <v>65</v>
      </c>
      <c r="K101" s="109">
        <f>VLOOKUP(B101,WoodsPrairie!B:AH,31,FALSE)</f>
        <v>44</v>
      </c>
      <c r="L101" s="107">
        <f>VLOOKUP(B101,WoodsPrairie!B:AH,32,FALSE)</f>
        <v>23</v>
      </c>
      <c r="M101" s="107">
        <f>VLOOKUP(B101,WoodsPrairie!B:AH,33,FALSE)</f>
        <v>9</v>
      </c>
    </row>
    <row r="102" spans="1:13" ht="15.75" customHeight="1">
      <c r="A102" s="102">
        <v>101</v>
      </c>
      <c r="B102" s="103" t="str">
        <f>WoodsPrairie!B32</f>
        <v>Tiena Johnson</v>
      </c>
      <c r="C102" s="111" t="str">
        <f>WoodsPrairie!A26</f>
        <v>Edgerton</v>
      </c>
      <c r="D102" s="104">
        <f>VLOOKUP(B102,WoodsPrairie!B:W,22,FALSE)</f>
        <v>122</v>
      </c>
      <c r="E102" s="106">
        <f>VLOOKUP(B102,WoodsPrairie!B:AH,25,FALSE)</f>
        <v>122</v>
      </c>
      <c r="F102" s="107">
        <f>VLOOKUP(B102,WoodsPrairie!B:AH,26,FALSE)</f>
        <v>57</v>
      </c>
      <c r="G102" s="107">
        <f>VLOOKUP(B102,WoodsPrairie!B:AB,27,FALSE)</f>
        <v>39</v>
      </c>
      <c r="H102" s="107">
        <f>VLOOKUP(B102,WoodsPrairie!B:AH,28,FALSE)</f>
        <v>19</v>
      </c>
      <c r="I102" s="107">
        <f>VLOOKUP(B102,WoodsPrairie!B:AH,29,FALSE)</f>
        <v>9</v>
      </c>
      <c r="J102" s="107">
        <f>VLOOKUP(B102,WoodsPrairie!B:AH,30,FALSE)</f>
        <v>65</v>
      </c>
      <c r="K102" s="109">
        <f>VLOOKUP(B102,WoodsPrairie!B:AH,31,FALSE)</f>
        <v>43</v>
      </c>
      <c r="L102" s="107">
        <f>VLOOKUP(B102,WoodsPrairie!B:AH,32,FALSE)</f>
        <v>20</v>
      </c>
      <c r="M102" s="107">
        <f>VLOOKUP(B102,WoodsPrairie!B:AH,33,FALSE)</f>
        <v>8</v>
      </c>
    </row>
    <row r="103" spans="1:13" ht="15.75" customHeight="1">
      <c r="A103" s="102">
        <v>102</v>
      </c>
      <c r="B103" s="103" t="str">
        <f>WoodsPrairie!B103</f>
        <v>Emma Kostecki</v>
      </c>
      <c r="C103" s="111" t="str">
        <f>WoodsPrairie!A98</f>
        <v>Middleton JV</v>
      </c>
      <c r="D103" s="104">
        <f>VLOOKUP(B103,WoodsPrairie!B:W,22,FALSE)</f>
        <v>122</v>
      </c>
      <c r="E103" s="106">
        <f>VLOOKUP(B103,WoodsPrairie!B:AH,25,FALSE)</f>
        <v>122</v>
      </c>
      <c r="F103" s="107">
        <f>VLOOKUP(B103,WoodsPrairie!B:AH,26,FALSE)</f>
        <v>63</v>
      </c>
      <c r="G103" s="107">
        <f>VLOOKUP(B103,WoodsPrairie!B:AB,27,FALSE)</f>
        <v>40</v>
      </c>
      <c r="H103" s="107">
        <f>VLOOKUP(B103,WoodsPrairie!B:AH,28,FALSE)</f>
        <v>22</v>
      </c>
      <c r="I103" s="107">
        <f>VLOOKUP(B103,WoodsPrairie!B:AH,29,FALSE)</f>
        <v>9</v>
      </c>
      <c r="J103" s="107">
        <f>VLOOKUP(B103,WoodsPrairie!B:AH,30,FALSE)</f>
        <v>59</v>
      </c>
      <c r="K103" s="109">
        <f>VLOOKUP(B103,WoodsPrairie!B:AH,31,FALSE)</f>
        <v>41</v>
      </c>
      <c r="L103" s="107">
        <f>VLOOKUP(B103,WoodsPrairie!B:AH,32,FALSE)</f>
        <v>19</v>
      </c>
      <c r="M103" s="107">
        <f>VLOOKUP(B103,WoodsPrairie!B:AH,33,FALSE)</f>
        <v>6</v>
      </c>
    </row>
    <row r="104" spans="1:13" ht="15.75" customHeight="1">
      <c r="A104" s="102">
        <v>103</v>
      </c>
      <c r="B104" s="103" t="str">
        <f>WoodsPrairie!B166</f>
        <v>Maddie Maraccini</v>
      </c>
      <c r="C104" s="110" t="str">
        <f>WoodsPrairie!A162</f>
        <v>The Prairie School</v>
      </c>
      <c r="D104" s="104">
        <f>VLOOKUP(B104,WoodsPrairie!B:W,22,FALSE)</f>
        <v>123</v>
      </c>
      <c r="E104" s="106">
        <f>VLOOKUP(B104,WoodsPrairie!B:AH,25,FALSE)</f>
        <v>123</v>
      </c>
      <c r="F104" s="107">
        <f>VLOOKUP(B104,WoodsPrairie!B:AH,26,FALSE)</f>
        <v>58</v>
      </c>
      <c r="G104" s="107">
        <f>VLOOKUP(B104,WoodsPrairie!B:AB,27,FALSE)</f>
        <v>39</v>
      </c>
      <c r="H104" s="107">
        <f>VLOOKUP(B104,WoodsPrairie!B:AH,28,FALSE)</f>
        <v>22</v>
      </c>
      <c r="I104" s="107">
        <f>VLOOKUP(B104,WoodsPrairie!B:AH,29,FALSE)</f>
        <v>8</v>
      </c>
      <c r="J104" s="107">
        <f>VLOOKUP(B104,WoodsPrairie!B:AH,30,FALSE)</f>
        <v>65</v>
      </c>
      <c r="K104" s="109">
        <f>VLOOKUP(B104,WoodsPrairie!B:AH,31,FALSE)</f>
        <v>39</v>
      </c>
      <c r="L104" s="107">
        <f>VLOOKUP(B104,WoodsPrairie!B:AH,32,FALSE)</f>
        <v>21</v>
      </c>
      <c r="M104" s="107">
        <f>VLOOKUP(B104,WoodsPrairie!B:AH,33,FALSE)</f>
        <v>10</v>
      </c>
    </row>
    <row r="105" spans="1:13" ht="15.75" customHeight="1">
      <c r="A105" s="102">
        <v>104</v>
      </c>
      <c r="B105" s="103" t="str">
        <f>WoodsPrairie!B72</f>
        <v>Victoria Thao</v>
      </c>
      <c r="C105" s="111" t="str">
        <f>WoodsPrairie!A66</f>
        <v>Madison Edgewood</v>
      </c>
      <c r="D105" s="104">
        <f>VLOOKUP(B105,WoodsPrairie!B:W,22,FALSE)</f>
        <v>124</v>
      </c>
      <c r="E105" s="106">
        <f>VLOOKUP(B105,WoodsPrairie!B:AH,25,FALSE)</f>
        <v>124</v>
      </c>
      <c r="F105" s="107">
        <f>VLOOKUP(B105,WoodsPrairie!B:AH,26,FALSE)</f>
        <v>60</v>
      </c>
      <c r="G105" s="107">
        <f>VLOOKUP(B105,WoodsPrairie!B:AB,27,FALSE)</f>
        <v>40</v>
      </c>
      <c r="H105" s="107">
        <f>VLOOKUP(B105,WoodsPrairie!B:AH,28,FALSE)</f>
        <v>19</v>
      </c>
      <c r="I105" s="107">
        <f>VLOOKUP(B105,WoodsPrairie!B:AH,29,FALSE)</f>
        <v>7</v>
      </c>
      <c r="J105" s="107">
        <f>VLOOKUP(B105,WoodsPrairie!B:AH,30,FALSE)</f>
        <v>64</v>
      </c>
      <c r="K105" s="109">
        <f>VLOOKUP(B105,WoodsPrairie!B:AH,31,FALSE)</f>
        <v>44</v>
      </c>
      <c r="L105" s="107">
        <f>VLOOKUP(B105,WoodsPrairie!B:AH,32,FALSE)</f>
        <v>20</v>
      </c>
      <c r="M105" s="107">
        <f>VLOOKUP(B105,WoodsPrairie!B:AH,33,FALSE)</f>
        <v>8</v>
      </c>
    </row>
    <row r="106" spans="1:13" ht="15.75" customHeight="1">
      <c r="A106" s="102">
        <v>105</v>
      </c>
      <c r="B106" s="103" t="str">
        <f>WoodsPrairie!B135</f>
        <v>Olivia Lin</v>
      </c>
      <c r="C106" s="110" t="str">
        <f>WoodsPrairie!A130</f>
        <v>Notre Dame Academy JV</v>
      </c>
      <c r="D106" s="104">
        <f>VLOOKUP(B106,WoodsPrairie!B:W,22,FALSE)</f>
        <v>125</v>
      </c>
      <c r="E106" s="106">
        <f>VLOOKUP(B106,WoodsPrairie!B:AH,25,FALSE)</f>
        <v>125</v>
      </c>
      <c r="F106" s="107">
        <f>VLOOKUP(B106,WoodsPrairie!B:AH,26,FALSE)</f>
        <v>62</v>
      </c>
      <c r="G106" s="107">
        <f>VLOOKUP(B106,WoodsPrairie!B:AB,27,FALSE)</f>
        <v>43</v>
      </c>
      <c r="H106" s="107">
        <f>VLOOKUP(B106,WoodsPrairie!B:AH,28,FALSE)</f>
        <v>22</v>
      </c>
      <c r="I106" s="107">
        <f>VLOOKUP(B106,WoodsPrairie!B:AH,29,FALSE)</f>
        <v>9</v>
      </c>
      <c r="J106" s="107">
        <f>VLOOKUP(B106,WoodsPrairie!B:AH,30,FALSE)</f>
        <v>63</v>
      </c>
      <c r="K106" s="109">
        <f>VLOOKUP(B106,WoodsPrairie!B:AH,31,FALSE)</f>
        <v>41</v>
      </c>
      <c r="L106" s="107">
        <f>VLOOKUP(B106,WoodsPrairie!B:AH,32,FALSE)</f>
        <v>18</v>
      </c>
      <c r="M106" s="107">
        <f>VLOOKUP(B106,WoodsPrairie!B:AH,33,FALSE)</f>
        <v>8</v>
      </c>
    </row>
    <row r="107" spans="1:13" ht="15.75" customHeight="1">
      <c r="A107" s="102">
        <v>106</v>
      </c>
      <c r="B107" s="103" t="str">
        <f>WoodsPrairie!B151</f>
        <v>Bella Lindert</v>
      </c>
      <c r="C107" s="110" t="str">
        <f>WoodsPrairie!A146</f>
        <v>Oregon</v>
      </c>
      <c r="D107" s="104">
        <f>VLOOKUP(B107,WoodsPrairie!B:W,22,FALSE)</f>
        <v>136</v>
      </c>
      <c r="E107" s="106">
        <f>VLOOKUP(B107,WoodsPrairie!B:AH,25,FALSE)</f>
        <v>136</v>
      </c>
      <c r="F107" s="107">
        <f>VLOOKUP(B107,WoodsPrairie!B:AH,26,FALSE)</f>
        <v>65</v>
      </c>
      <c r="G107" s="107">
        <f>VLOOKUP(B107,WoodsPrairie!B:AB,27,FALSE)</f>
        <v>45</v>
      </c>
      <c r="H107" s="107">
        <f>VLOOKUP(B107,WoodsPrairie!B:AH,28,FALSE)</f>
        <v>20</v>
      </c>
      <c r="I107" s="107">
        <f>VLOOKUP(B107,WoodsPrairie!B:AH,29,FALSE)</f>
        <v>6</v>
      </c>
      <c r="J107" s="107">
        <f>VLOOKUP(B107,WoodsPrairie!B:AH,30,FALSE)</f>
        <v>71</v>
      </c>
      <c r="K107" s="109">
        <f>VLOOKUP(B107,WoodsPrairie!B:AH,31,FALSE)</f>
        <v>47</v>
      </c>
      <c r="L107" s="107">
        <f>VLOOKUP(B107,WoodsPrairie!B:AH,32,FALSE)</f>
        <v>24</v>
      </c>
      <c r="M107" s="107">
        <f>VLOOKUP(B107,WoodsPrairie!B:AH,33,FALSE)</f>
        <v>9</v>
      </c>
    </row>
    <row r="108" spans="1:13" ht="15.75" customHeight="1">
      <c r="A108" s="102">
        <v>107</v>
      </c>
      <c r="B108" s="103" t="str">
        <f>WoodsPrairie!B64</f>
        <v>Emma Statz</v>
      </c>
      <c r="C108" s="111" t="str">
        <f>WoodsPrairie!A58</f>
        <v>Lakeside Lutheran</v>
      </c>
      <c r="D108" s="104">
        <f>VLOOKUP(B108,WoodsPrairie!B:W,22,FALSE)</f>
        <v>138</v>
      </c>
      <c r="E108" s="106">
        <f>VLOOKUP(B108,WoodsPrairie!B:AH,25,FALSE)</f>
        <v>138</v>
      </c>
      <c r="F108" s="107">
        <f>VLOOKUP(B108,WoodsPrairie!B:AH,26,FALSE)</f>
        <v>70</v>
      </c>
      <c r="G108" s="107">
        <f>VLOOKUP(B108,WoodsPrairie!B:AB,27,FALSE)</f>
        <v>48</v>
      </c>
      <c r="H108" s="107">
        <f>VLOOKUP(B108,WoodsPrairie!B:AH,28,FALSE)</f>
        <v>25</v>
      </c>
      <c r="I108" s="107">
        <f>VLOOKUP(B108,WoodsPrairie!B:AH,29,FALSE)</f>
        <v>10</v>
      </c>
      <c r="J108" s="107">
        <f>VLOOKUP(B108,WoodsPrairie!B:AH,30,FALSE)</f>
        <v>68</v>
      </c>
      <c r="K108" s="109">
        <f>VLOOKUP(B108,WoodsPrairie!B:AH,31,FALSE)</f>
        <v>45</v>
      </c>
      <c r="L108" s="107">
        <f>VLOOKUP(B108,WoodsPrairie!B:AH,32,FALSE)</f>
        <v>20</v>
      </c>
      <c r="M108" s="107">
        <f>VLOOKUP(B108,WoodsPrairie!B:AH,33,FALSE)</f>
        <v>7</v>
      </c>
    </row>
    <row r="109" spans="1:13" ht="15.75" customHeight="1">
      <c r="A109" s="102">
        <v>108</v>
      </c>
      <c r="B109" s="103" t="str">
        <f>WoodsPrairie!B118</f>
        <v>Anika Byrne</v>
      </c>
      <c r="C109" s="110" t="str">
        <f>WoodsPrairie!A114</f>
        <v>Nicolet</v>
      </c>
      <c r="D109" s="104">
        <f>VLOOKUP(B109,WoodsPrairie!B:W,22,FALSE)</f>
        <v>138</v>
      </c>
      <c r="E109" s="106">
        <f>VLOOKUP(B109,WoodsPrairie!B:AH,25,FALSE)</f>
        <v>138</v>
      </c>
      <c r="F109" s="107">
        <f>VLOOKUP(B109,WoodsPrairie!B:AH,26,FALSE)</f>
        <v>66</v>
      </c>
      <c r="G109" s="107">
        <f>VLOOKUP(B109,WoodsPrairie!B:AB,27,FALSE)</f>
        <v>43</v>
      </c>
      <c r="H109" s="107">
        <f>VLOOKUP(B109,WoodsPrairie!B:AH,28,FALSE)</f>
        <v>22</v>
      </c>
      <c r="I109" s="107">
        <f>VLOOKUP(B109,WoodsPrairie!B:AH,29,FALSE)</f>
        <v>8</v>
      </c>
      <c r="J109" s="107">
        <f>VLOOKUP(B109,WoodsPrairie!B:AH,30,FALSE)</f>
        <v>72</v>
      </c>
      <c r="K109" s="109">
        <f>VLOOKUP(B109,WoodsPrairie!B:AH,31,FALSE)</f>
        <v>45</v>
      </c>
      <c r="L109" s="107">
        <f>VLOOKUP(B109,WoodsPrairie!B:AH,32,FALSE)</f>
        <v>21</v>
      </c>
      <c r="M109" s="107">
        <f>VLOOKUP(B109,WoodsPrairie!B:AH,33,FALSE)</f>
        <v>10</v>
      </c>
    </row>
    <row r="110" spans="1:13" ht="15.75" customHeight="1">
      <c r="A110" s="102">
        <v>109</v>
      </c>
      <c r="B110" s="103" t="str">
        <f>WoodsPrairie!B63</f>
        <v>Ella Butzine</v>
      </c>
      <c r="C110" s="111" t="str">
        <f>WoodsPrairie!A58</f>
        <v>Lakeside Lutheran</v>
      </c>
      <c r="D110" s="104">
        <f>VLOOKUP(B110,WoodsPrairie!B:W,22,FALSE)</f>
        <v>145</v>
      </c>
      <c r="E110" s="106">
        <f>VLOOKUP(B110,WoodsPrairie!B:AH,25,FALSE)</f>
        <v>145</v>
      </c>
      <c r="F110" s="107">
        <f>VLOOKUP(B110,WoodsPrairie!B:AH,26,FALSE)</f>
        <v>70</v>
      </c>
      <c r="G110" s="107">
        <f>VLOOKUP(B110,WoodsPrairie!B:AB,27,FALSE)</f>
        <v>46</v>
      </c>
      <c r="H110" s="107">
        <f>VLOOKUP(B110,WoodsPrairie!B:AH,28,FALSE)</f>
        <v>22</v>
      </c>
      <c r="I110" s="107">
        <f>VLOOKUP(B110,WoodsPrairie!B:AH,29,FALSE)</f>
        <v>10</v>
      </c>
      <c r="J110" s="107">
        <f>VLOOKUP(B110,WoodsPrairie!B:AH,30,FALSE)</f>
        <v>75</v>
      </c>
      <c r="K110" s="109">
        <f>VLOOKUP(B110,WoodsPrairie!B:AH,31,FALSE)</f>
        <v>51</v>
      </c>
      <c r="L110" s="107">
        <f>VLOOKUP(B110,WoodsPrairie!B:AH,32,FALSE)</f>
        <v>28</v>
      </c>
      <c r="M110" s="107">
        <f>VLOOKUP(B110,WoodsPrairie!B:AH,33,FALSE)</f>
        <v>9</v>
      </c>
    </row>
    <row r="111" spans="1:13" ht="15.75" customHeight="1">
      <c r="A111" s="102">
        <v>110</v>
      </c>
      <c r="B111" s="103" t="str">
        <f>WoodsPrairie!B152</f>
        <v>Miller Stang</v>
      </c>
      <c r="C111" s="110" t="str">
        <f>WoodsPrairie!A146</f>
        <v>Oregon</v>
      </c>
      <c r="D111" s="104">
        <f>VLOOKUP(B111,WoodsPrairie!B:W,22,FALSE)</f>
        <v>148</v>
      </c>
      <c r="E111" s="106">
        <f>VLOOKUP(B111,WoodsPrairie!B:AH,25,FALSE)</f>
        <v>148</v>
      </c>
      <c r="F111" s="107">
        <f>VLOOKUP(B111,WoodsPrairie!B:AH,26,FALSE)</f>
        <v>72</v>
      </c>
      <c r="G111" s="107">
        <f>VLOOKUP(B111,WoodsPrairie!B:AB,27,FALSE)</f>
        <v>47</v>
      </c>
      <c r="H111" s="107">
        <f>VLOOKUP(B111,WoodsPrairie!B:AH,28,FALSE)</f>
        <v>27</v>
      </c>
      <c r="I111" s="107">
        <f>VLOOKUP(B111,WoodsPrairie!B:AH,29,FALSE)</f>
        <v>10</v>
      </c>
      <c r="J111" s="107">
        <f>VLOOKUP(B111,WoodsPrairie!B:AH,30,FALSE)</f>
        <v>76</v>
      </c>
      <c r="K111" s="109">
        <f>VLOOKUP(B111,WoodsPrairie!B:AH,31,FALSE)</f>
        <v>48</v>
      </c>
      <c r="L111" s="107">
        <f>VLOOKUP(B111,WoodsPrairie!B:AH,32,FALSE)</f>
        <v>23</v>
      </c>
      <c r="M111" s="107">
        <f>VLOOKUP(B111,WoodsPrairie!B:AH,33,FALSE)</f>
        <v>7</v>
      </c>
    </row>
    <row r="112" spans="1:13" ht="15.75" customHeight="1">
      <c r="A112" s="102">
        <v>112</v>
      </c>
      <c r="B112" s="103" t="str">
        <f>WoodsPrairie!B87</f>
        <v>Aspen Flemming</v>
      </c>
      <c r="C112" s="111" t="str">
        <f>WoodsPrairie!A82</f>
        <v>Madison West</v>
      </c>
      <c r="D112" s="121" t="s">
        <v>264</v>
      </c>
      <c r="E112" s="106" t="str">
        <f>VLOOKUP(B112,WoodsPrairie!B:AH,25,FALSE)</f>
        <v>DQ</v>
      </c>
      <c r="F112" s="107">
        <f>VLOOKUP(B112,WoodsPrairie!B:AH,26,FALSE)</f>
        <v>99</v>
      </c>
      <c r="G112" s="107">
        <f>VLOOKUP(B112,WoodsPrairie!B:AB,27,FALSE)</f>
        <v>0</v>
      </c>
      <c r="H112" s="107">
        <f>VLOOKUP(B112,WoodsPrairie!B:AH,28,FALSE)</f>
        <v>0</v>
      </c>
      <c r="I112" s="107">
        <f>VLOOKUP(B112,WoodsPrairie!B:AH,29,FALSE)</f>
        <v>0</v>
      </c>
      <c r="J112" s="107">
        <f>VLOOKUP(B112,WoodsPrairie!B:AH,30,FALSE)</f>
        <v>99</v>
      </c>
      <c r="K112" s="109">
        <f>VLOOKUP(B112,WoodsPrairie!B:AH,31,FALSE)</f>
        <v>0</v>
      </c>
      <c r="L112" s="107">
        <f>VLOOKUP(B112,WoodsPrairie!B:AH,32,FALSE)</f>
        <v>0</v>
      </c>
      <c r="M112" s="107">
        <f>VLOOKUP(B112,WoodsPrairie!B:AH,33,FALSE)</f>
        <v>0</v>
      </c>
    </row>
    <row r="113" spans="1:13" ht="15.75" customHeight="1">
      <c r="A113" s="102">
        <v>111</v>
      </c>
      <c r="B113" s="103"/>
      <c r="C113" s="111" t="str">
        <f>WoodsPrairie!A50</f>
        <v>Janesville Parker</v>
      </c>
      <c r="D113" s="122" t="e">
        <f>VLOOKUP(B113,WoodsPrairie!B:W,22,FALSE)</f>
        <v>#N/A</v>
      </c>
      <c r="E113" s="123" t="e">
        <f>VLOOKUP(B113,WoodsPrairie!B:AH,25,FALSE)</f>
        <v>#N/A</v>
      </c>
      <c r="F113" s="124" t="e">
        <f>VLOOKUP(B113,WoodsPrairie!B:AH,26,FALSE)</f>
        <v>#N/A</v>
      </c>
      <c r="G113" s="124" t="e">
        <f>VLOOKUP(B113,WoodsPrairie!B:AB,27,FALSE)</f>
        <v>#N/A</v>
      </c>
      <c r="H113" s="124" t="e">
        <f>VLOOKUP(B113,WoodsPrairie!B:AH,28,FALSE)</f>
        <v>#N/A</v>
      </c>
      <c r="I113" s="124" t="e">
        <f>VLOOKUP(B113,WoodsPrairie!B:AH,29,FALSE)</f>
        <v>#N/A</v>
      </c>
      <c r="J113" s="124" t="e">
        <f>VLOOKUP(B113,WoodsPrairie!B:AH,30,FALSE)</f>
        <v>#N/A</v>
      </c>
      <c r="K113" s="125" t="e">
        <f>VLOOKUP(B113,WoodsPrairie!B:AH,31,FALSE)</f>
        <v>#N/A</v>
      </c>
      <c r="L113" s="124" t="e">
        <f>VLOOKUP(B113,WoodsPrairie!B:AH,32,FALSE)</f>
        <v>#N/A</v>
      </c>
      <c r="M113" s="124" t="e">
        <f>VLOOKUP(B113,WoodsPrairie!B:AH,33,FALSE)</f>
        <v>#N/A</v>
      </c>
    </row>
    <row r="114" spans="1:13" ht="15.75" customHeight="1">
      <c r="A114" s="102">
        <v>113</v>
      </c>
      <c r="B114" s="103">
        <f>WoodsPrairie!B48</f>
        <v>0</v>
      </c>
      <c r="C114" s="111" t="str">
        <f>WoodsPrairie!A42</f>
        <v>Janesville Craig</v>
      </c>
      <c r="D114" s="122" t="e">
        <f>VLOOKUP(B114,WoodsPrairie!B:W,22,FALSE)</f>
        <v>#N/A</v>
      </c>
      <c r="E114" s="123" t="e">
        <f>VLOOKUP(B114,WoodsPrairie!B:AH,25,FALSE)</f>
        <v>#N/A</v>
      </c>
      <c r="F114" s="124" t="e">
        <f>VLOOKUP(B114,WoodsPrairie!B:AH,26,FALSE)</f>
        <v>#N/A</v>
      </c>
      <c r="G114" s="124" t="e">
        <f>VLOOKUP(B114,WoodsPrairie!B:AB,27,FALSE)</f>
        <v>#N/A</v>
      </c>
      <c r="H114" s="124" t="e">
        <f>VLOOKUP(B114,WoodsPrairie!B:AH,28,FALSE)</f>
        <v>#N/A</v>
      </c>
      <c r="I114" s="124" t="e">
        <f>VLOOKUP(B114,WoodsPrairie!B:AH,29,FALSE)</f>
        <v>#N/A</v>
      </c>
      <c r="J114" s="124" t="e">
        <f>VLOOKUP(B114,WoodsPrairie!B:AH,30,FALSE)</f>
        <v>#N/A</v>
      </c>
      <c r="K114" s="125" t="e">
        <f>VLOOKUP(B114,WoodsPrairie!B:AH,31,FALSE)</f>
        <v>#N/A</v>
      </c>
      <c r="L114" s="124" t="e">
        <f>VLOOKUP(B114,WoodsPrairie!B:AH,32,FALSE)</f>
        <v>#N/A</v>
      </c>
      <c r="M114" s="124" t="e">
        <f>VLOOKUP(B114,WoodsPrairie!B:AH,33,FALSE)</f>
        <v>#N/A</v>
      </c>
    </row>
    <row r="115" spans="1:13" ht="15.75" customHeight="1">
      <c r="A115" s="102">
        <v>114</v>
      </c>
      <c r="B115" s="103">
        <f>WoodsPrairie!B120</f>
        <v>0</v>
      </c>
      <c r="C115" s="110" t="str">
        <f>WoodsPrairie!A114</f>
        <v>Nicolet</v>
      </c>
      <c r="D115" s="122" t="e">
        <f>VLOOKUP(B115,WoodsPrairie!B:W,22,FALSE)</f>
        <v>#N/A</v>
      </c>
      <c r="E115" s="123" t="e">
        <f>VLOOKUP(B115,WoodsPrairie!B:AH,25,FALSE)</f>
        <v>#N/A</v>
      </c>
      <c r="F115" s="124" t="e">
        <f>VLOOKUP(B115,WoodsPrairie!B:AH,26,FALSE)</f>
        <v>#N/A</v>
      </c>
      <c r="G115" s="124" t="e">
        <f>VLOOKUP(B115,WoodsPrairie!B:AB,27,FALSE)</f>
        <v>#N/A</v>
      </c>
      <c r="H115" s="124" t="e">
        <f>VLOOKUP(B115,WoodsPrairie!B:AH,28,FALSE)</f>
        <v>#N/A</v>
      </c>
      <c r="I115" s="124" t="e">
        <f>VLOOKUP(B115,WoodsPrairie!B:AH,29,FALSE)</f>
        <v>#N/A</v>
      </c>
      <c r="J115" s="124" t="e">
        <f>VLOOKUP(B115,WoodsPrairie!B:AH,30,FALSE)</f>
        <v>#N/A</v>
      </c>
      <c r="K115" s="125" t="e">
        <f>VLOOKUP(B115,WoodsPrairie!B:AH,31,FALSE)</f>
        <v>#N/A</v>
      </c>
      <c r="L115" s="124" t="e">
        <f>VLOOKUP(B115,WoodsPrairie!B:AH,32,FALSE)</f>
        <v>#N/A</v>
      </c>
      <c r="M115" s="124" t="e">
        <f>VLOOKUP(B115,WoodsPrairie!B:AH,33,FALSE)</f>
        <v>#N/A</v>
      </c>
    </row>
    <row r="116" spans="1:13" ht="15.75" customHeight="1">
      <c r="A116" s="102">
        <v>115</v>
      </c>
      <c r="B116" s="103">
        <f>WoodsPrairie!B167</f>
        <v>0</v>
      </c>
      <c r="C116" s="110" t="str">
        <f>WoodsPrairie!A162</f>
        <v>The Prairie School</v>
      </c>
      <c r="D116" s="122" t="e">
        <f>VLOOKUP(B116,WoodsPrairie!B:W,22,FALSE)</f>
        <v>#N/A</v>
      </c>
      <c r="E116" s="123" t="e">
        <f>VLOOKUP(B116,WoodsPrairie!B:AH,25,FALSE)</f>
        <v>#N/A</v>
      </c>
      <c r="F116" s="124" t="e">
        <f>VLOOKUP(B116,WoodsPrairie!B:AH,26,FALSE)</f>
        <v>#N/A</v>
      </c>
      <c r="G116" s="124" t="e">
        <f>VLOOKUP(B116,WoodsPrairie!B:AB,27,FALSE)</f>
        <v>#N/A</v>
      </c>
      <c r="H116" s="124" t="e">
        <f>VLOOKUP(B116,WoodsPrairie!B:AH,28,FALSE)</f>
        <v>#N/A</v>
      </c>
      <c r="I116" s="124" t="e">
        <f>VLOOKUP(B116,WoodsPrairie!B:AH,29,FALSE)</f>
        <v>#N/A</v>
      </c>
      <c r="J116" s="124" t="e">
        <f>VLOOKUP(B116,WoodsPrairie!B:AH,30,FALSE)</f>
        <v>#N/A</v>
      </c>
      <c r="K116" s="125" t="e">
        <f>VLOOKUP(B116,WoodsPrairie!B:AH,31,FALSE)</f>
        <v>#N/A</v>
      </c>
      <c r="L116" s="124" t="e">
        <f>VLOOKUP(B116,WoodsPrairie!B:AH,32,FALSE)</f>
        <v>#N/A</v>
      </c>
      <c r="M116" s="124" t="e">
        <f>VLOOKUP(B116,WoodsPrairie!B:AH,33,FALSE)</f>
        <v>#N/A</v>
      </c>
    </row>
    <row r="117" spans="1:13" ht="15.75" customHeight="1">
      <c r="A117" s="102">
        <v>116</v>
      </c>
      <c r="B117" s="103">
        <f>WoodsPrairie!B168</f>
        <v>0</v>
      </c>
      <c r="C117" s="110" t="str">
        <f>WoodsPrairie!A162</f>
        <v>The Prairie School</v>
      </c>
      <c r="D117" s="122" t="e">
        <f>VLOOKUP(B117,WoodsPrairie!B:W,22,FALSE)</f>
        <v>#N/A</v>
      </c>
      <c r="E117" s="123" t="e">
        <f>VLOOKUP(B117,WoodsPrairie!B:AH,25,FALSE)</f>
        <v>#N/A</v>
      </c>
      <c r="F117" s="124" t="e">
        <f>VLOOKUP(B117,WoodsPrairie!B:AH,26,FALSE)</f>
        <v>#N/A</v>
      </c>
      <c r="G117" s="124" t="e">
        <f>VLOOKUP(B117,WoodsPrairie!B:AB,27,FALSE)</f>
        <v>#N/A</v>
      </c>
      <c r="H117" s="124" t="e">
        <f>VLOOKUP(B117,WoodsPrairie!B:AH,28,FALSE)</f>
        <v>#N/A</v>
      </c>
      <c r="I117" s="124" t="e">
        <f>VLOOKUP(B117,WoodsPrairie!B:AH,29,FALSE)</f>
        <v>#N/A</v>
      </c>
      <c r="J117" s="124" t="e">
        <f>VLOOKUP(B117,WoodsPrairie!B:AH,30,FALSE)</f>
        <v>#N/A</v>
      </c>
      <c r="K117" s="125" t="e">
        <f>VLOOKUP(B117,WoodsPrairie!B:AH,31,FALSE)</f>
        <v>#N/A</v>
      </c>
      <c r="L117" s="124" t="e">
        <f>VLOOKUP(B117,WoodsPrairie!B:AH,32,FALSE)</f>
        <v>#N/A</v>
      </c>
      <c r="M117" s="124" t="e">
        <f>VLOOKUP(B117,WoodsPrairie!B:AH,33,FALSE)</f>
        <v>#N/A</v>
      </c>
    </row>
    <row r="118" spans="1:13" ht="15.75" customHeight="1">
      <c r="A118" s="102">
        <v>117</v>
      </c>
      <c r="B118" s="103">
        <f>WoodsPrairie!B191</f>
        <v>0</v>
      </c>
      <c r="C118" s="110" t="str">
        <f>WoodsPrairie!A186</f>
        <v>Individuals</v>
      </c>
      <c r="D118" s="122" t="e">
        <f>VLOOKUP(B118,WoodsPrairie!B:W,22,FALSE)</f>
        <v>#N/A</v>
      </c>
      <c r="E118" s="123" t="e">
        <f>VLOOKUP(B118,WoodsPrairie!B:AH,25,FALSE)</f>
        <v>#N/A</v>
      </c>
      <c r="F118" s="124" t="e">
        <f>VLOOKUP(B118,WoodsPrairie!B:AH,26,FALSE)</f>
        <v>#N/A</v>
      </c>
      <c r="G118" s="124" t="e">
        <f>VLOOKUP(B118,WoodsPrairie!B:AB,27,FALSE)</f>
        <v>#N/A</v>
      </c>
      <c r="H118" s="124" t="e">
        <f>VLOOKUP(B118,WoodsPrairie!B:AH,28,FALSE)</f>
        <v>#N/A</v>
      </c>
      <c r="I118" s="124" t="e">
        <f>VLOOKUP(B118,WoodsPrairie!B:AH,29,FALSE)</f>
        <v>#N/A</v>
      </c>
      <c r="J118" s="124" t="e">
        <f>VLOOKUP(B118,WoodsPrairie!B:AH,30,FALSE)</f>
        <v>#N/A</v>
      </c>
      <c r="K118" s="125" t="e">
        <f>VLOOKUP(B118,WoodsPrairie!B:AH,31,FALSE)</f>
        <v>#N/A</v>
      </c>
      <c r="L118" s="124" t="e">
        <f>VLOOKUP(B118,WoodsPrairie!B:AH,32,FALSE)</f>
        <v>#N/A</v>
      </c>
      <c r="M118" s="124" t="e">
        <f>VLOOKUP(B118,WoodsPrairie!B:AH,33,FALSE)</f>
        <v>#N/A</v>
      </c>
    </row>
    <row r="119" spans="1:13" ht="15.75" customHeight="1">
      <c r="A119" s="102">
        <v>118</v>
      </c>
      <c r="B119" s="103">
        <f>WoodsPrairie!B192</f>
        <v>0</v>
      </c>
      <c r="C119" s="103" t="str">
        <f>WoodsPrairie!A186</f>
        <v>Individuals</v>
      </c>
      <c r="D119" s="122" t="e">
        <f>VLOOKUP(B119,WoodsPrairie!B:W,22,FALSE)</f>
        <v>#N/A</v>
      </c>
      <c r="E119" s="123" t="e">
        <f>VLOOKUP(B119,WoodsPrairie!B:AH,25,FALSE)</f>
        <v>#N/A</v>
      </c>
      <c r="F119" s="124" t="e">
        <f>VLOOKUP(B119,WoodsPrairie!B:AH,26,FALSE)</f>
        <v>#N/A</v>
      </c>
      <c r="G119" s="124" t="e">
        <f>VLOOKUP(B119,WoodsPrairie!B:AB,27,FALSE)</f>
        <v>#N/A</v>
      </c>
      <c r="H119" s="124" t="e">
        <f>VLOOKUP(B119,WoodsPrairie!B:AH,28,FALSE)</f>
        <v>#N/A</v>
      </c>
      <c r="I119" s="124" t="e">
        <f>VLOOKUP(B119,WoodsPrairie!B:AH,29,FALSE)</f>
        <v>#N/A</v>
      </c>
      <c r="J119" s="124" t="e">
        <f>VLOOKUP(B119,WoodsPrairie!B:AH,30,FALSE)</f>
        <v>#N/A</v>
      </c>
      <c r="K119" s="125" t="e">
        <f>VLOOKUP(B119,WoodsPrairie!B:AH,31,FALSE)</f>
        <v>#N/A</v>
      </c>
      <c r="L119" s="124" t="e">
        <f>VLOOKUP(B119,WoodsPrairie!B:AH,32,FALSE)</f>
        <v>#N/A</v>
      </c>
      <c r="M119" s="124" t="e">
        <f>VLOOKUP(B119,WoodsPrairie!B:AH,33,FALSE)</f>
        <v>#N/A</v>
      </c>
    </row>
    <row r="120" spans="1:13" ht="15.75" customHeight="1">
      <c r="A120" s="102">
        <v>119</v>
      </c>
      <c r="B120" s="103">
        <f>WoodsPrairie!B199</f>
        <v>0</v>
      </c>
      <c r="C120" s="110" t="str">
        <f>WoodsPrairie!A194</f>
        <v>Individuals</v>
      </c>
      <c r="D120" s="122" t="e">
        <f>VLOOKUP(B120,WoodsPrairie!B:W,22,FALSE)</f>
        <v>#N/A</v>
      </c>
      <c r="E120" s="123" t="e">
        <f>VLOOKUP(B120,WoodsPrairie!B:AH,25,FALSE)</f>
        <v>#N/A</v>
      </c>
      <c r="F120" s="124" t="e">
        <f>VLOOKUP(B120,WoodsPrairie!B:AH,26,FALSE)</f>
        <v>#N/A</v>
      </c>
      <c r="G120" s="124" t="e">
        <f>VLOOKUP(B120,WoodsPrairie!B:AB,27,FALSE)</f>
        <v>#N/A</v>
      </c>
      <c r="H120" s="124" t="e">
        <f>VLOOKUP(B120,WoodsPrairie!B:AH,28,FALSE)</f>
        <v>#N/A</v>
      </c>
      <c r="I120" s="124" t="e">
        <f>VLOOKUP(B120,WoodsPrairie!B:AH,29,FALSE)</f>
        <v>#N/A</v>
      </c>
      <c r="J120" s="124" t="e">
        <f>VLOOKUP(B120,WoodsPrairie!B:AH,30,FALSE)</f>
        <v>#N/A</v>
      </c>
      <c r="K120" s="125" t="e">
        <f>VLOOKUP(B120,WoodsPrairie!B:AH,31,FALSE)</f>
        <v>#N/A</v>
      </c>
      <c r="L120" s="124" t="e">
        <f>VLOOKUP(B120,WoodsPrairie!B:AH,32,FALSE)</f>
        <v>#N/A</v>
      </c>
      <c r="M120" s="124" t="e">
        <f>VLOOKUP(B120,WoodsPrairie!B:AH,33,FALSE)</f>
        <v>#N/A</v>
      </c>
    </row>
    <row r="121" spans="1:13" ht="15.75" customHeight="1">
      <c r="A121" s="102">
        <v>120</v>
      </c>
      <c r="B121" s="103">
        <f>WoodsPrairie!B200</f>
        <v>0</v>
      </c>
      <c r="C121" s="110" t="str">
        <f>WoodsPrairie!A194</f>
        <v>Individuals</v>
      </c>
      <c r="D121" s="122" t="e">
        <f>VLOOKUP(B121,WoodsPrairie!B:W,22,FALSE)</f>
        <v>#N/A</v>
      </c>
      <c r="E121" s="123" t="e">
        <f>VLOOKUP(B121,WoodsPrairie!B:AH,25,FALSE)</f>
        <v>#N/A</v>
      </c>
      <c r="F121" s="124" t="e">
        <f>VLOOKUP(B121,WoodsPrairie!B:AH,26,FALSE)</f>
        <v>#N/A</v>
      </c>
      <c r="G121" s="124" t="e">
        <f>VLOOKUP(B121,WoodsPrairie!B:AB,27,FALSE)</f>
        <v>#N/A</v>
      </c>
      <c r="H121" s="124" t="e">
        <f>VLOOKUP(B121,WoodsPrairie!B:AH,28,FALSE)</f>
        <v>#N/A</v>
      </c>
      <c r="I121" s="124" t="e">
        <f>VLOOKUP(B121,WoodsPrairie!B:AH,29,FALSE)</f>
        <v>#N/A</v>
      </c>
      <c r="J121" s="124" t="e">
        <f>VLOOKUP(B121,WoodsPrairie!B:AH,30,FALSE)</f>
        <v>#N/A</v>
      </c>
      <c r="K121" s="125" t="e">
        <f>VLOOKUP(B121,WoodsPrairie!B:AH,31,FALSE)</f>
        <v>#N/A</v>
      </c>
      <c r="L121" s="124" t="e">
        <f>VLOOKUP(B121,WoodsPrairie!B:AH,32,FALSE)</f>
        <v>#N/A</v>
      </c>
      <c r="M121" s="124" t="e">
        <f>VLOOKUP(B121,WoodsPrairie!B:AH,33,FALSE)</f>
        <v>#N/A</v>
      </c>
    </row>
    <row r="122" spans="1:13">
      <c r="A122" s="25"/>
      <c r="B122" s="25"/>
      <c r="C122" s="25"/>
      <c r="D122" s="25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>
      <c r="A123" s="25"/>
      <c r="B123" s="25"/>
      <c r="C123" s="25"/>
      <c r="D123" s="25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>
      <c r="A124" s="25"/>
      <c r="B124" s="25"/>
      <c r="C124" s="25"/>
      <c r="D124" s="25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>
      <c r="A125" s="25"/>
      <c r="B125" s="25"/>
      <c r="C125" s="25"/>
      <c r="D125" s="25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>
      <c r="A126" s="25"/>
      <c r="B126" s="25"/>
      <c r="C126" s="25"/>
      <c r="D126" s="25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>
      <c r="A127" s="25"/>
      <c r="B127" s="25"/>
      <c r="C127" s="25"/>
      <c r="D127" s="25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>
      <c r="A128" s="25"/>
      <c r="B128" s="25"/>
      <c r="C128" s="25"/>
      <c r="D128" s="25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>
      <c r="A129" s="25"/>
      <c r="B129" s="25"/>
      <c r="C129" s="25"/>
      <c r="D129" s="25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>
      <c r="A130" s="25"/>
      <c r="B130" s="25"/>
      <c r="C130" s="25"/>
      <c r="D130" s="25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>
      <c r="A131" s="25"/>
      <c r="B131" s="25"/>
      <c r="C131" s="25"/>
      <c r="D131" s="25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>
      <c r="A132" s="25"/>
      <c r="B132" s="25"/>
      <c r="C132" s="25"/>
      <c r="D132" s="25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>
      <c r="A133" s="25"/>
      <c r="B133" s="25"/>
      <c r="C133" s="25"/>
      <c r="D133" s="25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>
      <c r="A134" s="25"/>
      <c r="B134" s="25"/>
      <c r="C134" s="25"/>
      <c r="D134" s="25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>
      <c r="A135" s="25"/>
      <c r="B135" s="25"/>
      <c r="C135" s="25"/>
      <c r="D135" s="25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>
      <c r="A136" s="25"/>
      <c r="B136" s="25"/>
      <c r="C136" s="25"/>
      <c r="D136" s="25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>
      <c r="A137" s="25"/>
      <c r="B137" s="25"/>
      <c r="C137" s="25"/>
      <c r="D137" s="25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>
      <c r="A138" s="25"/>
      <c r="B138" s="25"/>
      <c r="C138" s="25"/>
      <c r="D138" s="25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>
      <c r="A139" s="25"/>
      <c r="B139" s="25"/>
      <c r="C139" s="25"/>
      <c r="D139" s="25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>
      <c r="A140" s="25"/>
      <c r="B140" s="25"/>
      <c r="C140" s="25"/>
      <c r="D140" s="25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>
      <c r="A141" s="25"/>
      <c r="B141" s="25"/>
      <c r="C141" s="25"/>
      <c r="D141" s="25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>
      <c r="A142" s="25"/>
      <c r="B142" s="25"/>
      <c r="C142" s="25"/>
      <c r="D142" s="25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>
      <c r="A143" s="25"/>
      <c r="B143" s="25"/>
      <c r="C143" s="25"/>
      <c r="D143" s="25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>
      <c r="A144" s="25"/>
      <c r="B144" s="25"/>
      <c r="C144" s="25"/>
      <c r="D144" s="25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>
      <c r="A145" s="25"/>
      <c r="B145" s="25"/>
      <c r="C145" s="25"/>
      <c r="D145" s="25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>
      <c r="A146" s="25"/>
      <c r="B146" s="25"/>
      <c r="C146" s="25"/>
      <c r="D146" s="25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>
      <c r="A147" s="25"/>
      <c r="B147" s="25"/>
      <c r="C147" s="25"/>
      <c r="D147" s="25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>
      <c r="A148" s="25"/>
      <c r="B148" s="25"/>
      <c r="C148" s="25"/>
      <c r="D148" s="25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>
      <c r="A149" s="25"/>
      <c r="B149" s="25"/>
      <c r="C149" s="25"/>
      <c r="D149" s="25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>
      <c r="A150" s="25"/>
      <c r="B150" s="25"/>
      <c r="C150" s="25"/>
      <c r="D150" s="25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>
      <c r="A151" s="25"/>
      <c r="B151" s="25"/>
      <c r="C151" s="25"/>
      <c r="D151" s="25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>
      <c r="A152" s="25"/>
      <c r="B152" s="25"/>
      <c r="C152" s="25"/>
      <c r="D152" s="25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>
      <c r="A153" s="25"/>
      <c r="B153" s="25"/>
      <c r="C153" s="25"/>
      <c r="D153" s="25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>
      <c r="A154" s="25"/>
      <c r="B154" s="25"/>
      <c r="C154" s="25"/>
      <c r="D154" s="25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>
      <c r="A155" s="25"/>
      <c r="B155" s="25"/>
      <c r="C155" s="25"/>
      <c r="D155" s="25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>
      <c r="A156" s="25"/>
      <c r="B156" s="25"/>
      <c r="C156" s="25"/>
      <c r="D156" s="25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>
      <c r="A157" s="25"/>
      <c r="B157" s="25"/>
      <c r="C157" s="25"/>
      <c r="D157" s="25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>
      <c r="A158" s="25"/>
      <c r="B158" s="25"/>
      <c r="C158" s="25"/>
      <c r="D158" s="25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>
      <c r="A159" s="25"/>
      <c r="B159" s="25"/>
      <c r="C159" s="25"/>
      <c r="D159" s="25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>
      <c r="A160" s="25"/>
      <c r="B160" s="25"/>
      <c r="C160" s="25"/>
      <c r="D160" s="25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>
      <c r="A161" s="25"/>
      <c r="B161" s="25"/>
      <c r="C161" s="25"/>
      <c r="D161" s="25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>
      <c r="A162" s="25"/>
      <c r="B162" s="25"/>
      <c r="C162" s="25"/>
      <c r="D162" s="25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>
      <c r="A163" s="25"/>
      <c r="B163" s="25"/>
      <c r="C163" s="25"/>
      <c r="D163" s="25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>
      <c r="A164" s="25"/>
      <c r="B164" s="25"/>
      <c r="C164" s="25"/>
      <c r="D164" s="25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>
      <c r="A165" s="25"/>
      <c r="B165" s="25"/>
      <c r="C165" s="25"/>
      <c r="D165" s="25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>
      <c r="A166" s="25"/>
      <c r="B166" s="25"/>
      <c r="C166" s="25"/>
      <c r="D166" s="25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>
      <c r="A167" s="25"/>
      <c r="B167" s="25"/>
      <c r="C167" s="25"/>
      <c r="D167" s="25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>
      <c r="A168" s="25"/>
      <c r="B168" s="25"/>
      <c r="C168" s="25"/>
      <c r="D168" s="25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>
      <c r="A169" s="25"/>
      <c r="B169" s="25"/>
      <c r="C169" s="25"/>
      <c r="D169" s="25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>
      <c r="A170" s="25"/>
      <c r="B170" s="25"/>
      <c r="C170" s="25"/>
      <c r="D170" s="25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>
      <c r="A171" s="25"/>
      <c r="B171" s="25"/>
      <c r="C171" s="25"/>
      <c r="D171" s="25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>
      <c r="A172" s="25"/>
      <c r="B172" s="25"/>
      <c r="C172" s="25"/>
      <c r="D172" s="25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>
      <c r="A173" s="25"/>
      <c r="B173" s="25"/>
      <c r="C173" s="25"/>
      <c r="D173" s="25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>
      <c r="A174" s="25"/>
      <c r="B174" s="25"/>
      <c r="C174" s="25"/>
      <c r="D174" s="25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>
      <c r="A175" s="25"/>
      <c r="B175" s="25"/>
      <c r="C175" s="25"/>
      <c r="D175" s="25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>
      <c r="A176" s="25"/>
      <c r="B176" s="25"/>
      <c r="C176" s="25"/>
      <c r="D176" s="25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>
      <c r="A177" s="25"/>
      <c r="B177" s="25"/>
      <c r="C177" s="25"/>
      <c r="D177" s="25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>
      <c r="A178" s="25"/>
      <c r="B178" s="25"/>
      <c r="C178" s="25"/>
      <c r="D178" s="25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>
      <c r="A179" s="25"/>
      <c r="B179" s="25"/>
      <c r="C179" s="25"/>
      <c r="D179" s="25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>
      <c r="A180" s="25"/>
      <c r="B180" s="25"/>
      <c r="C180" s="25"/>
      <c r="D180" s="25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>
      <c r="A181" s="25"/>
      <c r="B181" s="25"/>
      <c r="C181" s="25"/>
      <c r="D181" s="25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>
      <c r="A182" s="25"/>
      <c r="B182" s="25"/>
      <c r="C182" s="25"/>
      <c r="D182" s="25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>
      <c r="A183" s="25"/>
      <c r="B183" s="25"/>
      <c r="C183" s="25"/>
      <c r="D183" s="25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>
      <c r="A184" s="25"/>
      <c r="B184" s="25"/>
      <c r="C184" s="25"/>
      <c r="D184" s="25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>
      <c r="A185" s="25"/>
      <c r="B185" s="25"/>
      <c r="C185" s="25"/>
      <c r="D185" s="25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>
      <c r="A186" s="25"/>
      <c r="B186" s="25"/>
      <c r="C186" s="25"/>
      <c r="D186" s="25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>
      <c r="A187" s="25"/>
      <c r="B187" s="25"/>
      <c r="C187" s="25"/>
      <c r="D187" s="25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>
      <c r="A188" s="25"/>
      <c r="B188" s="25"/>
      <c r="C188" s="25"/>
      <c r="D188" s="25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>
      <c r="A189" s="25"/>
      <c r="B189" s="25"/>
      <c r="C189" s="25"/>
      <c r="D189" s="25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>
      <c r="A190" s="25"/>
      <c r="B190" s="25"/>
      <c r="C190" s="25"/>
      <c r="D190" s="25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>
      <c r="A191" s="25"/>
      <c r="B191" s="25"/>
      <c r="C191" s="25"/>
      <c r="D191" s="25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>
      <c r="A192" s="25"/>
      <c r="B192" s="25"/>
      <c r="C192" s="25"/>
      <c r="D192" s="25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>
      <c r="A193" s="25"/>
      <c r="B193" s="25"/>
      <c r="C193" s="25"/>
      <c r="D193" s="25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>
      <c r="A194" s="25"/>
      <c r="B194" s="25"/>
      <c r="C194" s="25"/>
      <c r="D194" s="25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>
      <c r="A195" s="25"/>
      <c r="B195" s="25"/>
      <c r="C195" s="25"/>
      <c r="D195" s="25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>
      <c r="A196" s="25"/>
      <c r="B196" s="25"/>
      <c r="C196" s="25"/>
      <c r="D196" s="25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>
      <c r="A197" s="25"/>
      <c r="B197" s="25"/>
      <c r="C197" s="25"/>
      <c r="D197" s="25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>
      <c r="A198" s="25"/>
      <c r="B198" s="25"/>
      <c r="C198" s="25"/>
      <c r="D198" s="25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>
      <c r="A199" s="25"/>
      <c r="B199" s="25"/>
      <c r="C199" s="25"/>
      <c r="D199" s="25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>
      <c r="A200" s="25"/>
      <c r="B200" s="25"/>
      <c r="C200" s="25"/>
      <c r="D200" s="25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>
      <c r="A201" s="25"/>
      <c r="B201" s="25"/>
      <c r="C201" s="25"/>
      <c r="D201" s="25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>
      <c r="A202" s="25"/>
      <c r="B202" s="25"/>
      <c r="C202" s="25"/>
      <c r="D202" s="25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>
      <c r="A203" s="25"/>
      <c r="B203" s="25"/>
      <c r="C203" s="25"/>
      <c r="D203" s="25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>
      <c r="A204" s="25"/>
      <c r="B204" s="25"/>
      <c r="C204" s="25"/>
      <c r="D204" s="25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>
      <c r="A205" s="25"/>
      <c r="B205" s="25"/>
      <c r="C205" s="25"/>
      <c r="D205" s="25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>
      <c r="A206" s="25"/>
      <c r="B206" s="25"/>
      <c r="C206" s="25"/>
      <c r="D206" s="25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>
      <c r="A207" s="25"/>
      <c r="B207" s="25"/>
      <c r="C207" s="25"/>
      <c r="D207" s="25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>
      <c r="A208" s="25"/>
      <c r="B208" s="25"/>
      <c r="C208" s="25"/>
      <c r="D208" s="25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>
      <c r="A209" s="25"/>
      <c r="B209" s="25"/>
      <c r="C209" s="25"/>
      <c r="D209" s="25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>
      <c r="A210" s="25"/>
      <c r="B210" s="25"/>
      <c r="C210" s="25"/>
      <c r="D210" s="25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>
      <c r="A211" s="25"/>
      <c r="B211" s="25"/>
      <c r="C211" s="25"/>
      <c r="D211" s="25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>
      <c r="A212" s="25"/>
      <c r="B212" s="25"/>
      <c r="C212" s="25"/>
      <c r="D212" s="25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>
      <c r="A213" s="25"/>
      <c r="B213" s="25"/>
      <c r="C213" s="25"/>
      <c r="D213" s="25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>
      <c r="A214" s="25"/>
      <c r="B214" s="25"/>
      <c r="C214" s="25"/>
      <c r="D214" s="25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>
      <c r="A215" s="25"/>
      <c r="B215" s="25"/>
      <c r="C215" s="25"/>
      <c r="D215" s="25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>
      <c r="A216" s="25"/>
      <c r="B216" s="25"/>
      <c r="C216" s="25"/>
      <c r="D216" s="25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>
      <c r="A217" s="25"/>
      <c r="B217" s="25"/>
      <c r="C217" s="25"/>
      <c r="D217" s="25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>
      <c r="A218" s="25"/>
      <c r="B218" s="25"/>
      <c r="C218" s="25"/>
      <c r="D218" s="25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>
      <c r="A219" s="25"/>
      <c r="B219" s="25"/>
      <c r="C219" s="25"/>
      <c r="D219" s="25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>
      <c r="A220" s="25"/>
      <c r="B220" s="25"/>
      <c r="C220" s="25"/>
      <c r="D220" s="25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>
      <c r="A221" s="25"/>
      <c r="B221" s="25"/>
      <c r="C221" s="25"/>
      <c r="D221" s="25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>
      <c r="A222" s="25"/>
      <c r="B222" s="25"/>
      <c r="C222" s="25"/>
      <c r="D222" s="25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>
      <c r="A223" s="25"/>
      <c r="B223" s="25"/>
      <c r="C223" s="25"/>
      <c r="D223" s="25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>
      <c r="A224" s="25"/>
      <c r="B224" s="25"/>
      <c r="C224" s="25"/>
      <c r="D224" s="25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>
      <c r="A225" s="25"/>
      <c r="B225" s="25"/>
      <c r="C225" s="25"/>
      <c r="D225" s="25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>
      <c r="A226" s="25"/>
      <c r="B226" s="25"/>
      <c r="C226" s="25"/>
      <c r="D226" s="25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>
      <c r="A227" s="25"/>
      <c r="B227" s="25"/>
      <c r="C227" s="25"/>
      <c r="D227" s="25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>
      <c r="A228" s="25"/>
      <c r="B228" s="25"/>
      <c r="C228" s="25"/>
      <c r="D228" s="25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>
      <c r="A229" s="25"/>
      <c r="B229" s="25"/>
      <c r="C229" s="25"/>
      <c r="D229" s="25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>
      <c r="A230" s="25"/>
      <c r="B230" s="25"/>
      <c r="C230" s="25"/>
      <c r="D230" s="25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>
      <c r="A231" s="25"/>
      <c r="B231" s="25"/>
      <c r="C231" s="25"/>
      <c r="D231" s="25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>
      <c r="A232" s="25"/>
      <c r="B232" s="25"/>
      <c r="C232" s="25"/>
      <c r="D232" s="25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>
      <c r="A233" s="25"/>
      <c r="B233" s="25"/>
      <c r="C233" s="25"/>
      <c r="D233" s="25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>
      <c r="A234" s="25"/>
      <c r="B234" s="25"/>
      <c r="C234" s="25"/>
      <c r="D234" s="25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>
      <c r="A235" s="25"/>
      <c r="B235" s="25"/>
      <c r="C235" s="25"/>
      <c r="D235" s="25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>
      <c r="A236" s="25"/>
      <c r="B236" s="25"/>
      <c r="C236" s="25"/>
      <c r="D236" s="25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>
      <c r="A237" s="25"/>
      <c r="B237" s="25"/>
      <c r="C237" s="25"/>
      <c r="D237" s="25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>
      <c r="A238" s="25"/>
      <c r="B238" s="25"/>
      <c r="C238" s="25"/>
      <c r="D238" s="25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>
      <c r="A239" s="25"/>
      <c r="B239" s="25"/>
      <c r="C239" s="25"/>
      <c r="D239" s="25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>
      <c r="A240" s="25"/>
      <c r="B240" s="25"/>
      <c r="C240" s="25"/>
      <c r="D240" s="25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>
      <c r="A241" s="25"/>
      <c r="B241" s="25"/>
      <c r="C241" s="25"/>
      <c r="D241" s="25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>
      <c r="A242" s="25"/>
      <c r="B242" s="25"/>
      <c r="C242" s="25"/>
      <c r="D242" s="25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>
      <c r="A243" s="25"/>
      <c r="B243" s="25"/>
      <c r="C243" s="25"/>
      <c r="D243" s="25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>
      <c r="A244" s="25"/>
      <c r="B244" s="25"/>
      <c r="C244" s="25"/>
      <c r="D244" s="25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>
      <c r="A245" s="25"/>
      <c r="B245" s="25"/>
      <c r="C245" s="25"/>
      <c r="D245" s="25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>
      <c r="A246" s="25"/>
      <c r="B246" s="25"/>
      <c r="C246" s="25"/>
      <c r="D246" s="25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>
      <c r="A247" s="25"/>
      <c r="B247" s="25"/>
      <c r="C247" s="25"/>
      <c r="D247" s="25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>
      <c r="A248" s="25"/>
      <c r="B248" s="25"/>
      <c r="C248" s="25"/>
      <c r="D248" s="25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>
      <c r="A249" s="25"/>
      <c r="B249" s="25"/>
      <c r="C249" s="25"/>
      <c r="D249" s="25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>
      <c r="A250" s="25"/>
      <c r="B250" s="25"/>
      <c r="C250" s="25"/>
      <c r="D250" s="25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>
      <c r="A251" s="25"/>
      <c r="B251" s="25"/>
      <c r="C251" s="25"/>
      <c r="D251" s="25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>
      <c r="A252" s="25"/>
      <c r="B252" s="25"/>
      <c r="C252" s="25"/>
      <c r="D252" s="25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>
      <c r="A253" s="25"/>
      <c r="B253" s="25"/>
      <c r="C253" s="25"/>
      <c r="D253" s="25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>
      <c r="A254" s="25"/>
      <c r="B254" s="25"/>
      <c r="C254" s="25"/>
      <c r="D254" s="25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>
      <c r="A255" s="25"/>
      <c r="B255" s="25"/>
      <c r="C255" s="25"/>
      <c r="D255" s="25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>
      <c r="A256" s="25"/>
      <c r="B256" s="25"/>
      <c r="C256" s="25"/>
      <c r="D256" s="25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>
      <c r="A257" s="25"/>
      <c r="B257" s="25"/>
      <c r="C257" s="25"/>
      <c r="D257" s="25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>
      <c r="A258" s="25"/>
      <c r="B258" s="25"/>
      <c r="C258" s="25"/>
      <c r="D258" s="25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>
      <c r="A259" s="25"/>
      <c r="B259" s="25"/>
      <c r="C259" s="25"/>
      <c r="D259" s="25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>
      <c r="A260" s="25"/>
      <c r="B260" s="25"/>
      <c r="C260" s="25"/>
      <c r="D260" s="25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>
      <c r="A261" s="25"/>
      <c r="B261" s="25"/>
      <c r="C261" s="25"/>
      <c r="D261" s="25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>
      <c r="A262" s="25"/>
      <c r="B262" s="25"/>
      <c r="C262" s="25"/>
      <c r="D262" s="25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>
      <c r="A263" s="25"/>
      <c r="B263" s="25"/>
      <c r="C263" s="25"/>
      <c r="D263" s="25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>
      <c r="A264" s="25"/>
      <c r="B264" s="25"/>
      <c r="C264" s="25"/>
      <c r="D264" s="25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>
      <c r="A265" s="25"/>
      <c r="B265" s="25"/>
      <c r="C265" s="25"/>
      <c r="D265" s="25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>
      <c r="A266" s="25"/>
      <c r="B266" s="25"/>
      <c r="C266" s="25"/>
      <c r="D266" s="25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>
      <c r="A267" s="25"/>
      <c r="B267" s="25"/>
      <c r="C267" s="25"/>
      <c r="D267" s="25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>
      <c r="A268" s="25"/>
      <c r="B268" s="25"/>
      <c r="C268" s="25"/>
      <c r="D268" s="25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>
      <c r="A269" s="25"/>
      <c r="B269" s="25"/>
      <c r="C269" s="25"/>
      <c r="D269" s="25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>
      <c r="A270" s="25"/>
      <c r="B270" s="25"/>
      <c r="C270" s="25"/>
      <c r="D270" s="25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>
      <c r="A271" s="25"/>
      <c r="B271" s="25"/>
      <c r="C271" s="25"/>
      <c r="D271" s="25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>
      <c r="A272" s="25"/>
      <c r="B272" s="25"/>
      <c r="C272" s="25"/>
      <c r="D272" s="25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>
      <c r="A273" s="25"/>
      <c r="B273" s="25"/>
      <c r="C273" s="25"/>
      <c r="D273" s="25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>
      <c r="A274" s="25"/>
      <c r="B274" s="25"/>
      <c r="C274" s="25"/>
      <c r="D274" s="25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>
      <c r="A275" s="25"/>
      <c r="B275" s="25"/>
      <c r="C275" s="25"/>
      <c r="D275" s="25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>
      <c r="A276" s="25"/>
      <c r="B276" s="25"/>
      <c r="C276" s="25"/>
      <c r="D276" s="25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>
      <c r="A277" s="25"/>
      <c r="B277" s="25"/>
      <c r="C277" s="25"/>
      <c r="D277" s="25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>
      <c r="A278" s="25"/>
      <c r="B278" s="25"/>
      <c r="C278" s="25"/>
      <c r="D278" s="25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>
      <c r="A279" s="25"/>
      <c r="B279" s="25"/>
      <c r="C279" s="25"/>
      <c r="D279" s="25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>
      <c r="A280" s="25"/>
      <c r="B280" s="25"/>
      <c r="C280" s="25"/>
      <c r="D280" s="25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>
      <c r="A281" s="25"/>
      <c r="B281" s="25"/>
      <c r="C281" s="25"/>
      <c r="D281" s="25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>
      <c r="A282" s="25"/>
      <c r="B282" s="25"/>
      <c r="C282" s="25"/>
      <c r="D282" s="25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>
      <c r="A283" s="25"/>
      <c r="B283" s="25"/>
      <c r="C283" s="25"/>
      <c r="D283" s="25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>
      <c r="A284" s="25"/>
      <c r="B284" s="25"/>
      <c r="C284" s="25"/>
      <c r="D284" s="25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>
      <c r="A285" s="25"/>
      <c r="B285" s="25"/>
      <c r="C285" s="25"/>
      <c r="D285" s="25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>
      <c r="A286" s="25"/>
      <c r="B286" s="25"/>
      <c r="C286" s="25"/>
      <c r="D286" s="25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>
      <c r="A287" s="25"/>
      <c r="B287" s="25"/>
      <c r="C287" s="25"/>
      <c r="D287" s="25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>
      <c r="A288" s="25"/>
      <c r="B288" s="25"/>
      <c r="C288" s="25"/>
      <c r="D288" s="25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>
      <c r="A289" s="25"/>
      <c r="B289" s="25"/>
      <c r="C289" s="25"/>
      <c r="D289" s="25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>
      <c r="A290" s="25"/>
      <c r="B290" s="25"/>
      <c r="C290" s="25"/>
      <c r="D290" s="25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>
      <c r="A291" s="25"/>
      <c r="B291" s="25"/>
      <c r="C291" s="25"/>
      <c r="D291" s="25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>
      <c r="A292" s="25"/>
      <c r="B292" s="25"/>
      <c r="C292" s="25"/>
      <c r="D292" s="25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>
      <c r="A293" s="25"/>
      <c r="B293" s="25"/>
      <c r="C293" s="25"/>
      <c r="D293" s="25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>
      <c r="A294" s="25"/>
      <c r="B294" s="25"/>
      <c r="C294" s="25"/>
      <c r="D294" s="25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>
      <c r="A295" s="25"/>
      <c r="B295" s="25"/>
      <c r="C295" s="25"/>
      <c r="D295" s="25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>
      <c r="A296" s="25"/>
      <c r="B296" s="25"/>
      <c r="C296" s="25"/>
      <c r="D296" s="25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>
      <c r="A297" s="25"/>
      <c r="B297" s="25"/>
      <c r="C297" s="25"/>
      <c r="D297" s="25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>
      <c r="A298" s="25"/>
      <c r="B298" s="25"/>
      <c r="C298" s="25"/>
      <c r="D298" s="25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>
      <c r="A299" s="25"/>
      <c r="B299" s="25"/>
      <c r="C299" s="25"/>
      <c r="D299" s="25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>
      <c r="A300" s="25"/>
      <c r="B300" s="25"/>
      <c r="C300" s="25"/>
      <c r="D300" s="25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>
      <c r="A301" s="25"/>
      <c r="B301" s="25"/>
      <c r="C301" s="25"/>
      <c r="D301" s="25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>
      <c r="A302" s="25"/>
      <c r="B302" s="25"/>
      <c r="C302" s="25"/>
      <c r="D302" s="25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>
      <c r="A303" s="25"/>
      <c r="B303" s="25"/>
      <c r="C303" s="25"/>
      <c r="D303" s="25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>
      <c r="A304" s="25"/>
      <c r="B304" s="25"/>
      <c r="C304" s="25"/>
      <c r="D304" s="25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>
      <c r="A305" s="25"/>
      <c r="B305" s="25"/>
      <c r="C305" s="25"/>
      <c r="D305" s="25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>
      <c r="A306" s="25"/>
      <c r="B306" s="25"/>
      <c r="C306" s="25"/>
      <c r="D306" s="25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>
      <c r="A307" s="25"/>
      <c r="B307" s="25"/>
      <c r="C307" s="25"/>
      <c r="D307" s="25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>
      <c r="A308" s="25"/>
      <c r="B308" s="25"/>
      <c r="C308" s="25"/>
      <c r="D308" s="25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>
      <c r="A309" s="25"/>
      <c r="B309" s="25"/>
      <c r="C309" s="25"/>
      <c r="D309" s="25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>
      <c r="A310" s="25"/>
      <c r="B310" s="25"/>
      <c r="C310" s="25"/>
      <c r="D310" s="25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>
      <c r="A311" s="25"/>
      <c r="B311" s="25"/>
      <c r="C311" s="25"/>
      <c r="D311" s="25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>
      <c r="A312" s="25"/>
      <c r="B312" s="25"/>
      <c r="C312" s="25"/>
      <c r="D312" s="25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>
      <c r="A313" s="25"/>
      <c r="B313" s="25"/>
      <c r="C313" s="25"/>
      <c r="D313" s="25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>
      <c r="A314" s="25"/>
      <c r="B314" s="25"/>
      <c r="C314" s="25"/>
      <c r="D314" s="25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>
      <c r="A315" s="25"/>
      <c r="B315" s="25"/>
      <c r="C315" s="25"/>
      <c r="D315" s="25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>
      <c r="A316" s="25"/>
      <c r="B316" s="25"/>
      <c r="C316" s="25"/>
      <c r="D316" s="25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>
      <c r="A317" s="25"/>
      <c r="B317" s="25"/>
      <c r="C317" s="25"/>
      <c r="D317" s="25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>
      <c r="A318" s="25"/>
      <c r="B318" s="25"/>
      <c r="C318" s="25"/>
      <c r="D318" s="25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>
      <c r="A319" s="25"/>
      <c r="B319" s="25"/>
      <c r="C319" s="25"/>
      <c r="D319" s="25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>
      <c r="A320" s="25"/>
      <c r="B320" s="25"/>
      <c r="C320" s="25"/>
      <c r="D320" s="25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>
      <c r="A321" s="25"/>
      <c r="B321" s="25"/>
      <c r="C321" s="25"/>
      <c r="D321" s="25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>
      <c r="A322" s="25"/>
      <c r="B322" s="25"/>
      <c r="C322" s="25"/>
      <c r="D322" s="25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>
      <c r="A323" s="25"/>
      <c r="B323" s="25"/>
      <c r="C323" s="25"/>
      <c r="D323" s="25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>
      <c r="A324" s="25"/>
      <c r="B324" s="25"/>
      <c r="C324" s="25"/>
      <c r="D324" s="25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>
      <c r="A325" s="25"/>
      <c r="B325" s="25"/>
      <c r="C325" s="25"/>
      <c r="D325" s="25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>
      <c r="A326" s="25"/>
      <c r="B326" s="25"/>
      <c r="C326" s="25"/>
      <c r="D326" s="25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>
      <c r="A327" s="25"/>
      <c r="B327" s="25"/>
      <c r="C327" s="25"/>
      <c r="D327" s="25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>
      <c r="A328" s="25"/>
      <c r="B328" s="25"/>
      <c r="C328" s="25"/>
      <c r="D328" s="25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>
      <c r="A329" s="25"/>
      <c r="B329" s="25"/>
      <c r="C329" s="25"/>
      <c r="D329" s="25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>
      <c r="A330" s="25"/>
      <c r="B330" s="25"/>
      <c r="C330" s="25"/>
      <c r="D330" s="25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>
      <c r="A331" s="25"/>
      <c r="B331" s="25"/>
      <c r="C331" s="25"/>
      <c r="D331" s="25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>
      <c r="A332" s="25"/>
      <c r="B332" s="25"/>
      <c r="C332" s="25"/>
      <c r="D332" s="25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>
      <c r="A333" s="25"/>
      <c r="B333" s="25"/>
      <c r="C333" s="25"/>
      <c r="D333" s="25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>
      <c r="A334" s="25"/>
      <c r="B334" s="25"/>
      <c r="C334" s="25"/>
      <c r="D334" s="25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>
      <c r="A335" s="25"/>
      <c r="B335" s="25"/>
      <c r="C335" s="25"/>
      <c r="D335" s="25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>
      <c r="A336" s="25"/>
      <c r="B336" s="25"/>
      <c r="C336" s="25"/>
      <c r="D336" s="25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>
      <c r="A337" s="25"/>
      <c r="B337" s="25"/>
      <c r="C337" s="25"/>
      <c r="D337" s="25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>
      <c r="A338" s="25"/>
      <c r="B338" s="25"/>
      <c r="C338" s="25"/>
      <c r="D338" s="25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>
      <c r="A339" s="25"/>
      <c r="B339" s="25"/>
      <c r="C339" s="25"/>
      <c r="D339" s="25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>
      <c r="A340" s="25"/>
      <c r="B340" s="25"/>
      <c r="C340" s="25"/>
      <c r="D340" s="25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>
      <c r="A341" s="25"/>
      <c r="B341" s="25"/>
      <c r="C341" s="25"/>
      <c r="D341" s="25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>
      <c r="A342" s="25"/>
      <c r="B342" s="25"/>
      <c r="C342" s="25"/>
      <c r="D342" s="25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>
      <c r="A343" s="25"/>
      <c r="B343" s="25"/>
      <c r="C343" s="25"/>
      <c r="D343" s="25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>
      <c r="A344" s="25"/>
      <c r="B344" s="25"/>
      <c r="C344" s="25"/>
      <c r="D344" s="25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>
      <c r="A345" s="25"/>
      <c r="B345" s="25"/>
      <c r="C345" s="25"/>
      <c r="D345" s="25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>
      <c r="A346" s="25"/>
      <c r="B346" s="25"/>
      <c r="C346" s="25"/>
      <c r="D346" s="25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>
      <c r="A347" s="25"/>
      <c r="B347" s="25"/>
      <c r="C347" s="25"/>
      <c r="D347" s="25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>
      <c r="A348" s="25"/>
      <c r="B348" s="25"/>
      <c r="C348" s="25"/>
      <c r="D348" s="25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>
      <c r="A349" s="25"/>
      <c r="B349" s="25"/>
      <c r="C349" s="25"/>
      <c r="D349" s="25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>
      <c r="A350" s="25"/>
      <c r="B350" s="25"/>
      <c r="C350" s="25"/>
      <c r="D350" s="25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>
      <c r="A351" s="25"/>
      <c r="B351" s="25"/>
      <c r="C351" s="25"/>
      <c r="D351" s="25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>
      <c r="A352" s="25"/>
      <c r="B352" s="25"/>
      <c r="C352" s="25"/>
      <c r="D352" s="25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>
      <c r="A353" s="25"/>
      <c r="B353" s="25"/>
      <c r="C353" s="25"/>
      <c r="D353" s="25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>
      <c r="A354" s="25"/>
      <c r="B354" s="25"/>
      <c r="C354" s="25"/>
      <c r="D354" s="25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>
      <c r="A355" s="25"/>
      <c r="B355" s="25"/>
      <c r="C355" s="25"/>
      <c r="D355" s="25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>
      <c r="A356" s="25"/>
      <c r="B356" s="25"/>
      <c r="C356" s="25"/>
      <c r="D356" s="25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>
      <c r="A357" s="25"/>
      <c r="B357" s="25"/>
      <c r="C357" s="25"/>
      <c r="D357" s="25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>
      <c r="A358" s="25"/>
      <c r="B358" s="25"/>
      <c r="C358" s="25"/>
      <c r="D358" s="25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>
      <c r="A359" s="25"/>
      <c r="B359" s="25"/>
      <c r="C359" s="25"/>
      <c r="D359" s="25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>
      <c r="A360" s="25"/>
      <c r="B360" s="25"/>
      <c r="C360" s="25"/>
      <c r="D360" s="25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>
      <c r="A361" s="25"/>
      <c r="B361" s="25"/>
      <c r="C361" s="25"/>
      <c r="D361" s="25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>
      <c r="A362" s="25"/>
      <c r="B362" s="25"/>
      <c r="C362" s="25"/>
      <c r="D362" s="25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>
      <c r="A363" s="25"/>
      <c r="B363" s="25"/>
      <c r="C363" s="25"/>
      <c r="D363" s="25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>
      <c r="A364" s="25"/>
      <c r="B364" s="25"/>
      <c r="C364" s="25"/>
      <c r="D364" s="25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>
      <c r="A365" s="25"/>
      <c r="B365" s="25"/>
      <c r="C365" s="25"/>
      <c r="D365" s="25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>
      <c r="A366" s="25"/>
      <c r="B366" s="25"/>
      <c r="C366" s="25"/>
      <c r="D366" s="25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>
      <c r="A367" s="25"/>
      <c r="B367" s="25"/>
      <c r="C367" s="25"/>
      <c r="D367" s="25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>
      <c r="A368" s="25"/>
      <c r="B368" s="25"/>
      <c r="C368" s="25"/>
      <c r="D368" s="25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>
      <c r="A369" s="25"/>
      <c r="B369" s="25"/>
      <c r="C369" s="25"/>
      <c r="D369" s="25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>
      <c r="A370" s="25"/>
      <c r="B370" s="25"/>
      <c r="C370" s="25"/>
      <c r="D370" s="25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>
      <c r="A371" s="25"/>
      <c r="B371" s="25"/>
      <c r="C371" s="25"/>
      <c r="D371" s="25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>
      <c r="A372" s="25"/>
      <c r="B372" s="25"/>
      <c r="C372" s="25"/>
      <c r="D372" s="25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>
      <c r="A373" s="25"/>
      <c r="B373" s="25"/>
      <c r="C373" s="25"/>
      <c r="D373" s="25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>
      <c r="A374" s="25"/>
      <c r="B374" s="25"/>
      <c r="C374" s="25"/>
      <c r="D374" s="25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>
      <c r="A375" s="25"/>
      <c r="B375" s="25"/>
      <c r="C375" s="25"/>
      <c r="D375" s="25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>
      <c r="A376" s="25"/>
      <c r="B376" s="25"/>
      <c r="C376" s="25"/>
      <c r="D376" s="25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>
      <c r="A377" s="25"/>
      <c r="B377" s="25"/>
      <c r="C377" s="25"/>
      <c r="D377" s="25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>
      <c r="A378" s="25"/>
      <c r="B378" s="25"/>
      <c r="C378" s="25"/>
      <c r="D378" s="25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>
      <c r="A379" s="25"/>
      <c r="B379" s="25"/>
      <c r="C379" s="25"/>
      <c r="D379" s="25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>
      <c r="A380" s="25"/>
      <c r="B380" s="25"/>
      <c r="C380" s="25"/>
      <c r="D380" s="25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>
      <c r="A381" s="25"/>
      <c r="B381" s="25"/>
      <c r="C381" s="25"/>
      <c r="D381" s="25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>
      <c r="A382" s="25"/>
      <c r="B382" s="25"/>
      <c r="C382" s="25"/>
      <c r="D382" s="25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>
      <c r="A383" s="25"/>
      <c r="B383" s="25"/>
      <c r="C383" s="25"/>
      <c r="D383" s="25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>
      <c r="A384" s="25"/>
      <c r="B384" s="25"/>
      <c r="C384" s="25"/>
      <c r="D384" s="25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>
      <c r="A385" s="25"/>
      <c r="B385" s="25"/>
      <c r="C385" s="25"/>
      <c r="D385" s="25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>
      <c r="A386" s="25"/>
      <c r="B386" s="25"/>
      <c r="C386" s="25"/>
      <c r="D386" s="25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>
      <c r="A387" s="25"/>
      <c r="B387" s="25"/>
      <c r="C387" s="25"/>
      <c r="D387" s="25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>
      <c r="A388" s="25"/>
      <c r="B388" s="25"/>
      <c r="C388" s="25"/>
      <c r="D388" s="25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>
      <c r="A389" s="25"/>
      <c r="B389" s="25"/>
      <c r="C389" s="25"/>
      <c r="D389" s="25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>
      <c r="A390" s="25"/>
      <c r="B390" s="25"/>
      <c r="C390" s="25"/>
      <c r="D390" s="25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>
      <c r="A391" s="25"/>
      <c r="B391" s="25"/>
      <c r="C391" s="25"/>
      <c r="D391" s="25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>
      <c r="A392" s="25"/>
      <c r="B392" s="25"/>
      <c r="C392" s="25"/>
      <c r="D392" s="25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>
      <c r="A393" s="25"/>
      <c r="B393" s="25"/>
      <c r="C393" s="25"/>
      <c r="D393" s="25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>
      <c r="A394" s="25"/>
      <c r="B394" s="25"/>
      <c r="C394" s="25"/>
      <c r="D394" s="25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>
      <c r="A395" s="25"/>
      <c r="B395" s="25"/>
      <c r="C395" s="25"/>
      <c r="D395" s="25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>
      <c r="A396" s="25"/>
      <c r="B396" s="25"/>
      <c r="C396" s="25"/>
      <c r="D396" s="25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>
      <c r="A397" s="25"/>
      <c r="B397" s="25"/>
      <c r="C397" s="25"/>
      <c r="D397" s="25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>
      <c r="A398" s="25"/>
      <c r="B398" s="25"/>
      <c r="C398" s="25"/>
      <c r="D398" s="25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>
      <c r="A399" s="25"/>
      <c r="B399" s="25"/>
      <c r="C399" s="25"/>
      <c r="D399" s="25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>
      <c r="A400" s="25"/>
      <c r="B400" s="25"/>
      <c r="C400" s="25"/>
      <c r="D400" s="25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>
      <c r="A401" s="25"/>
      <c r="B401" s="25"/>
      <c r="C401" s="25"/>
      <c r="D401" s="25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>
      <c r="A402" s="25"/>
      <c r="B402" s="25"/>
      <c r="C402" s="25"/>
      <c r="D402" s="25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>
      <c r="A403" s="25"/>
      <c r="B403" s="25"/>
      <c r="C403" s="25"/>
      <c r="D403" s="25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>
      <c r="A404" s="25"/>
      <c r="B404" s="25"/>
      <c r="C404" s="25"/>
      <c r="D404" s="25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>
      <c r="A405" s="25"/>
      <c r="B405" s="25"/>
      <c r="C405" s="25"/>
      <c r="D405" s="25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>
      <c r="A406" s="25"/>
      <c r="B406" s="25"/>
      <c r="C406" s="25"/>
      <c r="D406" s="25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>
      <c r="A407" s="25"/>
      <c r="B407" s="25"/>
      <c r="C407" s="25"/>
      <c r="D407" s="25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>
      <c r="A408" s="25"/>
      <c r="B408" s="25"/>
      <c r="C408" s="25"/>
      <c r="D408" s="25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>
      <c r="A409" s="25"/>
      <c r="B409" s="25"/>
      <c r="C409" s="25"/>
      <c r="D409" s="25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>
      <c r="A410" s="25"/>
      <c r="B410" s="25"/>
      <c r="C410" s="25"/>
      <c r="D410" s="25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>
      <c r="A411" s="25"/>
      <c r="B411" s="25"/>
      <c r="C411" s="25"/>
      <c r="D411" s="25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>
      <c r="A412" s="25"/>
      <c r="B412" s="25"/>
      <c r="C412" s="25"/>
      <c r="D412" s="25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>
      <c r="A413" s="25"/>
      <c r="B413" s="25"/>
      <c r="C413" s="25"/>
      <c r="D413" s="25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>
      <c r="A414" s="25"/>
      <c r="B414" s="25"/>
      <c r="C414" s="25"/>
      <c r="D414" s="25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>
      <c r="A415" s="25"/>
      <c r="B415" s="25"/>
      <c r="C415" s="25"/>
      <c r="D415" s="25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>
      <c r="A416" s="25"/>
      <c r="B416" s="25"/>
      <c r="C416" s="25"/>
      <c r="D416" s="25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>
      <c r="A417" s="25"/>
      <c r="B417" s="25"/>
      <c r="C417" s="25"/>
      <c r="D417" s="25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>
      <c r="A418" s="25"/>
      <c r="B418" s="25"/>
      <c r="C418" s="25"/>
      <c r="D418" s="25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>
      <c r="A419" s="25"/>
      <c r="B419" s="25"/>
      <c r="C419" s="25"/>
      <c r="D419" s="25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>
      <c r="A420" s="25"/>
      <c r="B420" s="25"/>
      <c r="C420" s="25"/>
      <c r="D420" s="25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>
      <c r="A421" s="25"/>
      <c r="B421" s="25"/>
      <c r="C421" s="25"/>
      <c r="D421" s="25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>
      <c r="A422" s="25"/>
      <c r="B422" s="25"/>
      <c r="C422" s="25"/>
      <c r="D422" s="25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>
      <c r="A423" s="25"/>
      <c r="B423" s="25"/>
      <c r="C423" s="25"/>
      <c r="D423" s="25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>
      <c r="A424" s="25"/>
      <c r="B424" s="25"/>
      <c r="C424" s="25"/>
      <c r="D424" s="25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>
      <c r="A425" s="25"/>
      <c r="B425" s="25"/>
      <c r="C425" s="25"/>
      <c r="D425" s="25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>
      <c r="A426" s="25"/>
      <c r="B426" s="25"/>
      <c r="C426" s="25"/>
      <c r="D426" s="25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>
      <c r="A427" s="25"/>
      <c r="B427" s="25"/>
      <c r="C427" s="25"/>
      <c r="D427" s="25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>
      <c r="A428" s="25"/>
      <c r="B428" s="25"/>
      <c r="C428" s="25"/>
      <c r="D428" s="25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>
      <c r="A429" s="25"/>
      <c r="B429" s="25"/>
      <c r="C429" s="25"/>
      <c r="D429" s="25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>
      <c r="A430" s="25"/>
      <c r="B430" s="25"/>
      <c r="C430" s="25"/>
      <c r="D430" s="25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>
      <c r="A431" s="25"/>
      <c r="B431" s="25"/>
      <c r="C431" s="25"/>
      <c r="D431" s="25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>
      <c r="A432" s="25"/>
      <c r="B432" s="25"/>
      <c r="C432" s="25"/>
      <c r="D432" s="25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>
      <c r="A433" s="25"/>
      <c r="B433" s="25"/>
      <c r="C433" s="25"/>
      <c r="D433" s="25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>
      <c r="A434" s="25"/>
      <c r="B434" s="25"/>
      <c r="C434" s="25"/>
      <c r="D434" s="25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>
      <c r="A435" s="25"/>
      <c r="B435" s="25"/>
      <c r="C435" s="25"/>
      <c r="D435" s="25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>
      <c r="A436" s="25"/>
      <c r="B436" s="25"/>
      <c r="C436" s="25"/>
      <c r="D436" s="25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>
      <c r="A437" s="25"/>
      <c r="B437" s="25"/>
      <c r="C437" s="25"/>
      <c r="D437" s="25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>
      <c r="A438" s="25"/>
      <c r="B438" s="25"/>
      <c r="C438" s="25"/>
      <c r="D438" s="25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>
      <c r="A439" s="25"/>
      <c r="B439" s="25"/>
      <c r="C439" s="25"/>
      <c r="D439" s="25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>
      <c r="A440" s="25"/>
      <c r="B440" s="25"/>
      <c r="C440" s="25"/>
      <c r="D440" s="25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>
      <c r="A441" s="25"/>
      <c r="B441" s="25"/>
      <c r="C441" s="25"/>
      <c r="D441" s="25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>
      <c r="A442" s="25"/>
      <c r="B442" s="25"/>
      <c r="C442" s="25"/>
      <c r="D442" s="25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>
      <c r="A443" s="25"/>
      <c r="B443" s="25"/>
      <c r="C443" s="25"/>
      <c r="D443" s="25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>
      <c r="A444" s="25"/>
      <c r="B444" s="25"/>
      <c r="C444" s="25"/>
      <c r="D444" s="25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>
      <c r="A445" s="25"/>
      <c r="B445" s="25"/>
      <c r="C445" s="25"/>
      <c r="D445" s="25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>
      <c r="A446" s="25"/>
      <c r="B446" s="25"/>
      <c r="C446" s="25"/>
      <c r="D446" s="25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>
      <c r="A447" s="25"/>
      <c r="B447" s="25"/>
      <c r="C447" s="25"/>
      <c r="D447" s="25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>
      <c r="A448" s="25"/>
      <c r="B448" s="25"/>
      <c r="C448" s="25"/>
      <c r="D448" s="25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>
      <c r="A449" s="25"/>
      <c r="B449" s="25"/>
      <c r="C449" s="25"/>
      <c r="D449" s="25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>
      <c r="A450" s="25"/>
      <c r="B450" s="25"/>
      <c r="C450" s="25"/>
      <c r="D450" s="25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>
      <c r="A451" s="25"/>
      <c r="B451" s="25"/>
      <c r="C451" s="25"/>
      <c r="D451" s="25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>
      <c r="A452" s="25"/>
      <c r="B452" s="25"/>
      <c r="C452" s="25"/>
      <c r="D452" s="25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>
      <c r="A453" s="25"/>
      <c r="B453" s="25"/>
      <c r="C453" s="25"/>
      <c r="D453" s="25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>
      <c r="A454" s="25"/>
      <c r="B454" s="25"/>
      <c r="C454" s="25"/>
      <c r="D454" s="25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>
      <c r="A455" s="25"/>
      <c r="B455" s="25"/>
      <c r="C455" s="25"/>
      <c r="D455" s="25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>
      <c r="A456" s="25"/>
      <c r="B456" s="25"/>
      <c r="C456" s="25"/>
      <c r="D456" s="25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>
      <c r="A457" s="25"/>
      <c r="B457" s="25"/>
      <c r="C457" s="25"/>
      <c r="D457" s="25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>
      <c r="A458" s="25"/>
      <c r="B458" s="25"/>
      <c r="C458" s="25"/>
      <c r="D458" s="25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>
      <c r="A459" s="25"/>
      <c r="B459" s="25"/>
      <c r="C459" s="25"/>
      <c r="D459" s="25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>
      <c r="A460" s="25"/>
      <c r="B460" s="25"/>
      <c r="C460" s="25"/>
      <c r="D460" s="25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>
      <c r="A461" s="25"/>
      <c r="B461" s="25"/>
      <c r="C461" s="25"/>
      <c r="D461" s="25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>
      <c r="A462" s="25"/>
      <c r="B462" s="25"/>
      <c r="C462" s="25"/>
      <c r="D462" s="25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>
      <c r="A463" s="25"/>
      <c r="B463" s="25"/>
      <c r="C463" s="25"/>
      <c r="D463" s="25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>
      <c r="A464" s="25"/>
      <c r="B464" s="25"/>
      <c r="C464" s="25"/>
      <c r="D464" s="25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>
      <c r="A465" s="25"/>
      <c r="B465" s="25"/>
      <c r="C465" s="25"/>
      <c r="D465" s="25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>
      <c r="A466" s="25"/>
      <c r="B466" s="25"/>
      <c r="C466" s="25"/>
      <c r="D466" s="25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>
      <c r="A467" s="25"/>
      <c r="B467" s="25"/>
      <c r="C467" s="25"/>
      <c r="D467" s="25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>
      <c r="A468" s="25"/>
      <c r="B468" s="25"/>
      <c r="C468" s="25"/>
      <c r="D468" s="25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>
      <c r="A469" s="25"/>
      <c r="B469" s="25"/>
      <c r="C469" s="25"/>
      <c r="D469" s="25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>
      <c r="A470" s="25"/>
      <c r="B470" s="25"/>
      <c r="C470" s="25"/>
      <c r="D470" s="25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>
      <c r="A471" s="25"/>
      <c r="B471" s="25"/>
      <c r="C471" s="25"/>
      <c r="D471" s="25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>
      <c r="A472" s="25"/>
      <c r="B472" s="25"/>
      <c r="C472" s="25"/>
      <c r="D472" s="25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>
      <c r="A473" s="25"/>
      <c r="B473" s="25"/>
      <c r="C473" s="25"/>
      <c r="D473" s="25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>
      <c r="A474" s="25"/>
      <c r="B474" s="25"/>
      <c r="C474" s="25"/>
      <c r="D474" s="25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>
      <c r="A475" s="25"/>
      <c r="B475" s="25"/>
      <c r="C475" s="25"/>
      <c r="D475" s="25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>
      <c r="A476" s="25"/>
      <c r="B476" s="25"/>
      <c r="C476" s="25"/>
      <c r="D476" s="25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>
      <c r="A477" s="25"/>
      <c r="B477" s="25"/>
      <c r="C477" s="25"/>
      <c r="D477" s="25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>
      <c r="A478" s="25"/>
      <c r="B478" s="25"/>
      <c r="C478" s="25"/>
      <c r="D478" s="25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>
      <c r="A479" s="25"/>
      <c r="B479" s="25"/>
      <c r="C479" s="25"/>
      <c r="D479" s="25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>
      <c r="A480" s="25"/>
      <c r="B480" s="25"/>
      <c r="C480" s="25"/>
      <c r="D480" s="25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>
      <c r="A481" s="25"/>
      <c r="B481" s="25"/>
      <c r="C481" s="25"/>
      <c r="D481" s="25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>
      <c r="A482" s="25"/>
      <c r="B482" s="25"/>
      <c r="C482" s="25"/>
      <c r="D482" s="25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>
      <c r="A483" s="25"/>
      <c r="B483" s="25"/>
      <c r="C483" s="25"/>
      <c r="D483" s="25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>
      <c r="A484" s="25"/>
      <c r="B484" s="25"/>
      <c r="C484" s="25"/>
      <c r="D484" s="25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>
      <c r="A485" s="25"/>
      <c r="B485" s="25"/>
      <c r="C485" s="25"/>
      <c r="D485" s="25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>
      <c r="A486" s="25"/>
      <c r="B486" s="25"/>
      <c r="C486" s="25"/>
      <c r="D486" s="25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>
      <c r="A487" s="25"/>
      <c r="B487" s="25"/>
      <c r="C487" s="25"/>
      <c r="D487" s="25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>
      <c r="A488" s="25"/>
      <c r="B488" s="25"/>
      <c r="C488" s="25"/>
      <c r="D488" s="25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>
      <c r="A489" s="25"/>
      <c r="B489" s="25"/>
      <c r="C489" s="25"/>
      <c r="D489" s="25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>
      <c r="A490" s="25"/>
      <c r="B490" s="25"/>
      <c r="C490" s="25"/>
      <c r="D490" s="25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>
      <c r="A491" s="25"/>
      <c r="B491" s="25"/>
      <c r="C491" s="25"/>
      <c r="D491" s="25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>
      <c r="A492" s="25"/>
      <c r="B492" s="25"/>
      <c r="C492" s="25"/>
      <c r="D492" s="25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>
      <c r="A493" s="25"/>
      <c r="B493" s="25"/>
      <c r="C493" s="25"/>
      <c r="D493" s="25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>
      <c r="A494" s="25"/>
      <c r="B494" s="25"/>
      <c r="C494" s="25"/>
      <c r="D494" s="25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>
      <c r="A495" s="25"/>
      <c r="B495" s="25"/>
      <c r="C495" s="25"/>
      <c r="D495" s="25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>
      <c r="A496" s="25"/>
      <c r="B496" s="25"/>
      <c r="C496" s="25"/>
      <c r="D496" s="25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>
      <c r="A497" s="25"/>
      <c r="B497" s="25"/>
      <c r="C497" s="25"/>
      <c r="D497" s="25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>
      <c r="A498" s="25"/>
      <c r="B498" s="25"/>
      <c r="C498" s="25"/>
      <c r="D498" s="25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>
      <c r="A499" s="25"/>
      <c r="B499" s="25"/>
      <c r="C499" s="25"/>
      <c r="D499" s="25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>
      <c r="A500" s="25"/>
      <c r="B500" s="25"/>
      <c r="C500" s="25"/>
      <c r="D500" s="25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>
      <c r="A501" s="25"/>
      <c r="B501" s="25"/>
      <c r="C501" s="25"/>
      <c r="D501" s="25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>
      <c r="A502" s="25"/>
      <c r="B502" s="25"/>
      <c r="C502" s="25"/>
      <c r="D502" s="25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>
      <c r="A503" s="25"/>
      <c r="B503" s="25"/>
      <c r="C503" s="25"/>
      <c r="D503" s="25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>
      <c r="A504" s="25"/>
      <c r="B504" s="25"/>
      <c r="C504" s="25"/>
      <c r="D504" s="25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>
      <c r="A505" s="25"/>
      <c r="B505" s="25"/>
      <c r="C505" s="25"/>
      <c r="D505" s="25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>
      <c r="A506" s="25"/>
      <c r="B506" s="25"/>
      <c r="C506" s="25"/>
      <c r="D506" s="25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>
      <c r="A507" s="25"/>
      <c r="B507" s="25"/>
      <c r="C507" s="25"/>
      <c r="D507" s="25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>
      <c r="A508" s="25"/>
      <c r="B508" s="25"/>
      <c r="C508" s="25"/>
      <c r="D508" s="25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>
      <c r="A509" s="25"/>
      <c r="B509" s="25"/>
      <c r="C509" s="25"/>
      <c r="D509" s="25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>
      <c r="A510" s="25"/>
      <c r="B510" s="25"/>
      <c r="C510" s="25"/>
      <c r="D510" s="25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>
      <c r="A511" s="25"/>
      <c r="B511" s="25"/>
      <c r="C511" s="25"/>
      <c r="D511" s="25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>
      <c r="A512" s="25"/>
      <c r="B512" s="25"/>
      <c r="C512" s="25"/>
      <c r="D512" s="25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>
      <c r="A513" s="25"/>
      <c r="B513" s="25"/>
      <c r="C513" s="25"/>
      <c r="D513" s="25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>
      <c r="A514" s="25"/>
      <c r="B514" s="25"/>
      <c r="C514" s="25"/>
      <c r="D514" s="25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>
      <c r="A515" s="25"/>
      <c r="B515" s="25"/>
      <c r="C515" s="25"/>
      <c r="D515" s="25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>
      <c r="A516" s="25"/>
      <c r="B516" s="25"/>
      <c r="C516" s="25"/>
      <c r="D516" s="25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>
      <c r="A517" s="25"/>
      <c r="B517" s="25"/>
      <c r="C517" s="25"/>
      <c r="D517" s="25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>
      <c r="A518" s="25"/>
      <c r="B518" s="25"/>
      <c r="C518" s="25"/>
      <c r="D518" s="25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>
      <c r="A519" s="25"/>
      <c r="B519" s="25"/>
      <c r="C519" s="25"/>
      <c r="D519" s="25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>
      <c r="A520" s="25"/>
      <c r="B520" s="25"/>
      <c r="C520" s="25"/>
      <c r="D520" s="25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>
      <c r="A521" s="25"/>
      <c r="B521" s="25"/>
      <c r="C521" s="25"/>
      <c r="D521" s="25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>
      <c r="A522" s="25"/>
      <c r="B522" s="25"/>
      <c r="C522" s="25"/>
      <c r="D522" s="25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>
      <c r="A523" s="25"/>
      <c r="B523" s="25"/>
      <c r="C523" s="25"/>
      <c r="D523" s="25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>
      <c r="A524" s="25"/>
      <c r="B524" s="25"/>
      <c r="C524" s="25"/>
      <c r="D524" s="25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>
      <c r="A525" s="25"/>
      <c r="B525" s="25"/>
      <c r="C525" s="25"/>
      <c r="D525" s="25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>
      <c r="A526" s="25"/>
      <c r="B526" s="25"/>
      <c r="C526" s="25"/>
      <c r="D526" s="25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>
      <c r="A527" s="25"/>
      <c r="B527" s="25"/>
      <c r="C527" s="25"/>
      <c r="D527" s="25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>
      <c r="A528" s="25"/>
      <c r="B528" s="25"/>
      <c r="C528" s="25"/>
      <c r="D528" s="25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>
      <c r="A529" s="25"/>
      <c r="B529" s="25"/>
      <c r="C529" s="25"/>
      <c r="D529" s="25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>
      <c r="A530" s="25"/>
      <c r="B530" s="25"/>
      <c r="C530" s="25"/>
      <c r="D530" s="25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>
      <c r="A531" s="25"/>
      <c r="B531" s="25"/>
      <c r="C531" s="25"/>
      <c r="D531" s="25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>
      <c r="A532" s="25"/>
      <c r="B532" s="25"/>
      <c r="C532" s="25"/>
      <c r="D532" s="25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>
      <c r="A533" s="25"/>
      <c r="B533" s="25"/>
      <c r="C533" s="25"/>
      <c r="D533" s="25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>
      <c r="A534" s="25"/>
      <c r="B534" s="25"/>
      <c r="C534" s="25"/>
      <c r="D534" s="25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>
      <c r="A535" s="25"/>
      <c r="B535" s="25"/>
      <c r="C535" s="25"/>
      <c r="D535" s="25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>
      <c r="A536" s="25"/>
      <c r="B536" s="25"/>
      <c r="C536" s="25"/>
      <c r="D536" s="25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>
      <c r="A537" s="25"/>
      <c r="B537" s="25"/>
      <c r="C537" s="25"/>
      <c r="D537" s="25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>
      <c r="A538" s="25"/>
      <c r="B538" s="25"/>
      <c r="C538" s="25"/>
      <c r="D538" s="25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>
      <c r="A539" s="25"/>
      <c r="B539" s="25"/>
      <c r="C539" s="25"/>
      <c r="D539" s="25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>
      <c r="A540" s="25"/>
      <c r="B540" s="25"/>
      <c r="C540" s="25"/>
      <c r="D540" s="25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>
      <c r="A541" s="25"/>
      <c r="B541" s="25"/>
      <c r="C541" s="25"/>
      <c r="D541" s="25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>
      <c r="A542" s="25"/>
      <c r="B542" s="25"/>
      <c r="C542" s="25"/>
      <c r="D542" s="25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>
      <c r="A543" s="25"/>
      <c r="B543" s="25"/>
      <c r="C543" s="25"/>
      <c r="D543" s="25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>
      <c r="A544" s="25"/>
      <c r="B544" s="25"/>
      <c r="C544" s="25"/>
      <c r="D544" s="25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>
      <c r="A545" s="25"/>
      <c r="B545" s="25"/>
      <c r="C545" s="25"/>
      <c r="D545" s="25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>
      <c r="A546" s="25"/>
      <c r="B546" s="25"/>
      <c r="C546" s="25"/>
      <c r="D546" s="25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>
      <c r="A547" s="25"/>
      <c r="B547" s="25"/>
      <c r="C547" s="25"/>
      <c r="D547" s="25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>
      <c r="A548" s="25"/>
      <c r="B548" s="25"/>
      <c r="C548" s="25"/>
      <c r="D548" s="25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>
      <c r="A549" s="25"/>
      <c r="B549" s="25"/>
      <c r="C549" s="25"/>
      <c r="D549" s="25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>
      <c r="A550" s="25"/>
      <c r="B550" s="25"/>
      <c r="C550" s="25"/>
      <c r="D550" s="25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>
      <c r="A551" s="25"/>
      <c r="B551" s="25"/>
      <c r="C551" s="25"/>
      <c r="D551" s="25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>
      <c r="A552" s="25"/>
      <c r="B552" s="25"/>
      <c r="C552" s="25"/>
      <c r="D552" s="25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>
      <c r="A553" s="25"/>
      <c r="B553" s="25"/>
      <c r="C553" s="25"/>
      <c r="D553" s="25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>
      <c r="A554" s="25"/>
      <c r="B554" s="25"/>
      <c r="C554" s="25"/>
      <c r="D554" s="25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>
      <c r="A555" s="25"/>
      <c r="B555" s="25"/>
      <c r="C555" s="25"/>
      <c r="D555" s="25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>
      <c r="A556" s="25"/>
      <c r="B556" s="25"/>
      <c r="C556" s="25"/>
      <c r="D556" s="25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>
      <c r="A557" s="25"/>
      <c r="B557" s="25"/>
      <c r="C557" s="25"/>
      <c r="D557" s="25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>
      <c r="A558" s="25"/>
      <c r="B558" s="25"/>
      <c r="C558" s="25"/>
      <c r="D558" s="25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>
      <c r="A559" s="25"/>
      <c r="B559" s="25"/>
      <c r="C559" s="25"/>
      <c r="D559" s="25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>
      <c r="A560" s="25"/>
      <c r="B560" s="25"/>
      <c r="C560" s="25"/>
      <c r="D560" s="25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>
      <c r="A561" s="25"/>
      <c r="B561" s="25"/>
      <c r="C561" s="25"/>
      <c r="D561" s="25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>
      <c r="A562" s="25"/>
      <c r="B562" s="25"/>
      <c r="C562" s="25"/>
      <c r="D562" s="25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>
      <c r="A563" s="25"/>
      <c r="B563" s="25"/>
      <c r="C563" s="25"/>
      <c r="D563" s="25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>
      <c r="A564" s="25"/>
      <c r="B564" s="25"/>
      <c r="C564" s="25"/>
      <c r="D564" s="25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>
      <c r="A565" s="25"/>
      <c r="B565" s="25"/>
      <c r="C565" s="25"/>
      <c r="D565" s="25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>
      <c r="A566" s="25"/>
      <c r="B566" s="25"/>
      <c r="C566" s="25"/>
      <c r="D566" s="25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>
      <c r="A567" s="25"/>
      <c r="B567" s="25"/>
      <c r="C567" s="25"/>
      <c r="D567" s="25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>
      <c r="A568" s="25"/>
      <c r="B568" s="25"/>
      <c r="C568" s="25"/>
      <c r="D568" s="25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>
      <c r="A569" s="25"/>
      <c r="B569" s="25"/>
      <c r="C569" s="25"/>
      <c r="D569" s="25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>
      <c r="A570" s="25"/>
      <c r="B570" s="25"/>
      <c r="C570" s="25"/>
      <c r="D570" s="25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>
      <c r="A571" s="25"/>
      <c r="B571" s="25"/>
      <c r="C571" s="25"/>
      <c r="D571" s="25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>
      <c r="A572" s="25"/>
      <c r="B572" s="25"/>
      <c r="C572" s="25"/>
      <c r="D572" s="25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>
      <c r="A573" s="25"/>
      <c r="B573" s="25"/>
      <c r="C573" s="25"/>
      <c r="D573" s="25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>
      <c r="A574" s="25"/>
      <c r="B574" s="25"/>
      <c r="C574" s="25"/>
      <c r="D574" s="25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>
      <c r="A575" s="25"/>
      <c r="B575" s="25"/>
      <c r="C575" s="25"/>
      <c r="D575" s="25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>
      <c r="A576" s="25"/>
      <c r="B576" s="25"/>
      <c r="C576" s="25"/>
      <c r="D576" s="25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>
      <c r="A577" s="25"/>
      <c r="B577" s="25"/>
      <c r="C577" s="25"/>
      <c r="D577" s="25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>
      <c r="A578" s="25"/>
      <c r="B578" s="25"/>
      <c r="C578" s="25"/>
      <c r="D578" s="25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>
      <c r="A579" s="25"/>
      <c r="B579" s="25"/>
      <c r="C579" s="25"/>
      <c r="D579" s="25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>
      <c r="A580" s="25"/>
      <c r="B580" s="25"/>
      <c r="C580" s="25"/>
      <c r="D580" s="25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>
      <c r="A581" s="25"/>
      <c r="B581" s="25"/>
      <c r="C581" s="25"/>
      <c r="D581" s="25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>
      <c r="A582" s="25"/>
      <c r="B582" s="25"/>
      <c r="C582" s="25"/>
      <c r="D582" s="25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>
      <c r="A583" s="25"/>
      <c r="B583" s="25"/>
      <c r="C583" s="25"/>
      <c r="D583" s="25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>
      <c r="A584" s="25"/>
      <c r="B584" s="25"/>
      <c r="C584" s="25"/>
      <c r="D584" s="25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>
      <c r="A585" s="25"/>
      <c r="B585" s="25"/>
      <c r="C585" s="25"/>
      <c r="D585" s="25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>
      <c r="A586" s="25"/>
      <c r="B586" s="25"/>
      <c r="C586" s="25"/>
      <c r="D586" s="25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>
      <c r="A587" s="25"/>
      <c r="B587" s="25"/>
      <c r="C587" s="25"/>
      <c r="D587" s="25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>
      <c r="A588" s="25"/>
      <c r="B588" s="25"/>
      <c r="C588" s="25"/>
      <c r="D588" s="25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>
      <c r="A589" s="25"/>
      <c r="B589" s="25"/>
      <c r="C589" s="25"/>
      <c r="D589" s="25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>
      <c r="A590" s="25"/>
      <c r="B590" s="25"/>
      <c r="C590" s="25"/>
      <c r="D590" s="25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>
      <c r="A591" s="25"/>
      <c r="B591" s="25"/>
      <c r="C591" s="25"/>
      <c r="D591" s="25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>
      <c r="A592" s="25"/>
      <c r="B592" s="25"/>
      <c r="C592" s="25"/>
      <c r="D592" s="25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>
      <c r="A593" s="25"/>
      <c r="B593" s="25"/>
      <c r="C593" s="25"/>
      <c r="D593" s="25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>
      <c r="A594" s="25"/>
      <c r="B594" s="25"/>
      <c r="C594" s="25"/>
      <c r="D594" s="25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>
      <c r="A595" s="25"/>
      <c r="B595" s="25"/>
      <c r="C595" s="25"/>
      <c r="D595" s="25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>
      <c r="A596" s="25"/>
      <c r="B596" s="25"/>
      <c r="C596" s="25"/>
      <c r="D596" s="25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>
      <c r="A597" s="25"/>
      <c r="B597" s="25"/>
      <c r="C597" s="25"/>
      <c r="D597" s="25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>
      <c r="A598" s="25"/>
      <c r="B598" s="25"/>
      <c r="C598" s="25"/>
      <c r="D598" s="25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>
      <c r="A599" s="25"/>
      <c r="B599" s="25"/>
      <c r="C599" s="25"/>
      <c r="D599" s="25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>
      <c r="A600" s="25"/>
      <c r="B600" s="25"/>
      <c r="C600" s="25"/>
      <c r="D600" s="25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>
      <c r="A601" s="25"/>
      <c r="B601" s="25"/>
      <c r="C601" s="25"/>
      <c r="D601" s="25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>
      <c r="A602" s="25"/>
      <c r="B602" s="25"/>
      <c r="C602" s="25"/>
      <c r="D602" s="25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>
      <c r="A603" s="25"/>
      <c r="B603" s="25"/>
      <c r="C603" s="25"/>
      <c r="D603" s="25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>
      <c r="A604" s="25"/>
      <c r="B604" s="25"/>
      <c r="C604" s="25"/>
      <c r="D604" s="25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>
      <c r="A605" s="25"/>
      <c r="B605" s="25"/>
      <c r="C605" s="25"/>
      <c r="D605" s="25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>
      <c r="A606" s="25"/>
      <c r="B606" s="25"/>
      <c r="C606" s="25"/>
      <c r="D606" s="25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>
      <c r="A607" s="25"/>
      <c r="B607" s="25"/>
      <c r="C607" s="25"/>
      <c r="D607" s="25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>
      <c r="A608" s="25"/>
      <c r="B608" s="25"/>
      <c r="C608" s="25"/>
      <c r="D608" s="25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>
      <c r="A609" s="25"/>
      <c r="B609" s="25"/>
      <c r="C609" s="25"/>
      <c r="D609" s="25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>
      <c r="A610" s="25"/>
      <c r="B610" s="25"/>
      <c r="C610" s="25"/>
      <c r="D610" s="25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>
      <c r="A611" s="25"/>
      <c r="B611" s="25"/>
      <c r="C611" s="25"/>
      <c r="D611" s="25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>
      <c r="A612" s="25"/>
      <c r="B612" s="25"/>
      <c r="C612" s="25"/>
      <c r="D612" s="25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>
      <c r="A613" s="25"/>
      <c r="B613" s="25"/>
      <c r="C613" s="25"/>
      <c r="D613" s="25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>
      <c r="A614" s="25"/>
      <c r="B614" s="25"/>
      <c r="C614" s="25"/>
      <c r="D614" s="25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>
      <c r="A615" s="25"/>
      <c r="B615" s="25"/>
      <c r="C615" s="25"/>
      <c r="D615" s="25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>
      <c r="A616" s="25"/>
      <c r="B616" s="25"/>
      <c r="C616" s="25"/>
      <c r="D616" s="25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>
      <c r="A617" s="25"/>
      <c r="B617" s="25"/>
      <c r="C617" s="25"/>
      <c r="D617" s="25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>
      <c r="A618" s="25"/>
      <c r="B618" s="25"/>
      <c r="C618" s="25"/>
      <c r="D618" s="25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>
      <c r="A619" s="25"/>
      <c r="B619" s="25"/>
      <c r="C619" s="25"/>
      <c r="D619" s="25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>
      <c r="A620" s="25"/>
      <c r="B620" s="25"/>
      <c r="C620" s="25"/>
      <c r="D620" s="25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>
      <c r="A621" s="25"/>
      <c r="B621" s="25"/>
      <c r="C621" s="25"/>
      <c r="D621" s="25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>
      <c r="A622" s="25"/>
      <c r="B622" s="25"/>
      <c r="C622" s="25"/>
      <c r="D622" s="25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>
      <c r="A623" s="25"/>
      <c r="B623" s="25"/>
      <c r="C623" s="25"/>
      <c r="D623" s="25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>
      <c r="A624" s="25"/>
      <c r="B624" s="25"/>
      <c r="C624" s="25"/>
      <c r="D624" s="25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>
      <c r="A625" s="25"/>
      <c r="B625" s="25"/>
      <c r="C625" s="25"/>
      <c r="D625" s="25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>
      <c r="A626" s="25"/>
      <c r="B626" s="25"/>
      <c r="C626" s="25"/>
      <c r="D626" s="25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>
      <c r="A627" s="25"/>
      <c r="B627" s="25"/>
      <c r="C627" s="25"/>
      <c r="D627" s="25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>
      <c r="A628" s="25"/>
      <c r="B628" s="25"/>
      <c r="C628" s="25"/>
      <c r="D628" s="25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>
      <c r="A629" s="25"/>
      <c r="B629" s="25"/>
      <c r="C629" s="25"/>
      <c r="D629" s="25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>
      <c r="A630" s="25"/>
      <c r="B630" s="25"/>
      <c r="C630" s="25"/>
      <c r="D630" s="25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>
      <c r="A631" s="25"/>
      <c r="B631" s="25"/>
      <c r="C631" s="25"/>
      <c r="D631" s="25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>
      <c r="A632" s="25"/>
      <c r="B632" s="25"/>
      <c r="C632" s="25"/>
      <c r="D632" s="25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>
      <c r="A633" s="25"/>
      <c r="B633" s="25"/>
      <c r="C633" s="25"/>
      <c r="D633" s="25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>
      <c r="A634" s="25"/>
      <c r="B634" s="25"/>
      <c r="C634" s="25"/>
      <c r="D634" s="25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>
      <c r="A635" s="25"/>
      <c r="B635" s="25"/>
      <c r="C635" s="25"/>
      <c r="D635" s="25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>
      <c r="A636" s="25"/>
      <c r="B636" s="25"/>
      <c r="C636" s="25"/>
      <c r="D636" s="25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>
      <c r="A637" s="25"/>
      <c r="B637" s="25"/>
      <c r="C637" s="25"/>
      <c r="D637" s="25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>
      <c r="A638" s="25"/>
      <c r="B638" s="25"/>
      <c r="C638" s="25"/>
      <c r="D638" s="25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>
      <c r="A639" s="25"/>
      <c r="B639" s="25"/>
      <c r="C639" s="25"/>
      <c r="D639" s="25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>
      <c r="A640" s="25"/>
      <c r="B640" s="25"/>
      <c r="C640" s="25"/>
      <c r="D640" s="25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>
      <c r="A641" s="25"/>
      <c r="B641" s="25"/>
      <c r="C641" s="25"/>
      <c r="D641" s="25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>
      <c r="A642" s="25"/>
      <c r="B642" s="25"/>
      <c r="C642" s="25"/>
      <c r="D642" s="25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>
      <c r="A643" s="25"/>
      <c r="B643" s="25"/>
      <c r="C643" s="25"/>
      <c r="D643" s="25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>
      <c r="A644" s="25"/>
      <c r="B644" s="25"/>
      <c r="C644" s="25"/>
      <c r="D644" s="25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>
      <c r="A645" s="25"/>
      <c r="B645" s="25"/>
      <c r="C645" s="25"/>
      <c r="D645" s="25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>
      <c r="A646" s="25"/>
      <c r="B646" s="25"/>
      <c r="C646" s="25"/>
      <c r="D646" s="25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>
      <c r="A647" s="25"/>
      <c r="B647" s="25"/>
      <c r="C647" s="25"/>
      <c r="D647" s="25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>
      <c r="A648" s="25"/>
      <c r="B648" s="25"/>
      <c r="C648" s="25"/>
      <c r="D648" s="25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>
      <c r="A649" s="25"/>
      <c r="B649" s="25"/>
      <c r="C649" s="25"/>
      <c r="D649" s="25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>
      <c r="A650" s="25"/>
      <c r="B650" s="25"/>
      <c r="C650" s="25"/>
      <c r="D650" s="25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>
      <c r="A651" s="25"/>
      <c r="B651" s="25"/>
      <c r="C651" s="25"/>
      <c r="D651" s="25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>
      <c r="A652" s="25"/>
      <c r="B652" s="25"/>
      <c r="C652" s="25"/>
      <c r="D652" s="25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>
      <c r="A653" s="25"/>
      <c r="B653" s="25"/>
      <c r="C653" s="25"/>
      <c r="D653" s="25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>
      <c r="A654" s="25"/>
      <c r="B654" s="25"/>
      <c r="C654" s="25"/>
      <c r="D654" s="25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>
      <c r="A655" s="25"/>
      <c r="B655" s="25"/>
      <c r="C655" s="25"/>
      <c r="D655" s="25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>
      <c r="A656" s="25"/>
      <c r="B656" s="25"/>
      <c r="C656" s="25"/>
      <c r="D656" s="25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>
      <c r="A657" s="25"/>
      <c r="B657" s="25"/>
      <c r="C657" s="25"/>
      <c r="D657" s="25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>
      <c r="A658" s="25"/>
      <c r="B658" s="25"/>
      <c r="C658" s="25"/>
      <c r="D658" s="25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>
      <c r="A659" s="25"/>
      <c r="B659" s="25"/>
      <c r="C659" s="25"/>
      <c r="D659" s="25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>
      <c r="A660" s="25"/>
      <c r="B660" s="25"/>
      <c r="C660" s="25"/>
      <c r="D660" s="25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>
      <c r="A661" s="25"/>
      <c r="B661" s="25"/>
      <c r="C661" s="25"/>
      <c r="D661" s="25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>
      <c r="A662" s="25"/>
      <c r="B662" s="25"/>
      <c r="C662" s="25"/>
      <c r="D662" s="25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>
      <c r="A663" s="25"/>
      <c r="B663" s="25"/>
      <c r="C663" s="25"/>
      <c r="D663" s="25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>
      <c r="A664" s="25"/>
      <c r="B664" s="25"/>
      <c r="C664" s="25"/>
      <c r="D664" s="25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>
      <c r="A665" s="25"/>
      <c r="B665" s="25"/>
      <c r="C665" s="25"/>
      <c r="D665" s="25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>
      <c r="A666" s="25"/>
      <c r="B666" s="25"/>
      <c r="C666" s="25"/>
      <c r="D666" s="25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>
      <c r="A667" s="25"/>
      <c r="B667" s="25"/>
      <c r="C667" s="25"/>
      <c r="D667" s="25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>
      <c r="A668" s="25"/>
      <c r="B668" s="25"/>
      <c r="C668" s="25"/>
      <c r="D668" s="25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>
      <c r="A669" s="25"/>
      <c r="B669" s="25"/>
      <c r="C669" s="25"/>
      <c r="D669" s="25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>
      <c r="A670" s="25"/>
      <c r="B670" s="25"/>
      <c r="C670" s="25"/>
      <c r="D670" s="25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>
      <c r="A671" s="25"/>
      <c r="B671" s="25"/>
      <c r="C671" s="25"/>
      <c r="D671" s="25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>
      <c r="A672" s="25"/>
      <c r="B672" s="25"/>
      <c r="C672" s="25"/>
      <c r="D672" s="25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>
      <c r="A673" s="25"/>
      <c r="B673" s="25"/>
      <c r="C673" s="25"/>
      <c r="D673" s="25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>
      <c r="A674" s="25"/>
      <c r="B674" s="25"/>
      <c r="C674" s="25"/>
      <c r="D674" s="25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>
      <c r="A675" s="25"/>
      <c r="B675" s="25"/>
      <c r="C675" s="25"/>
      <c r="D675" s="25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>
      <c r="A676" s="25"/>
      <c r="B676" s="25"/>
      <c r="C676" s="25"/>
      <c r="D676" s="25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>
      <c r="A677" s="25"/>
      <c r="B677" s="25"/>
      <c r="C677" s="25"/>
      <c r="D677" s="25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>
      <c r="A678" s="25"/>
      <c r="B678" s="25"/>
      <c r="C678" s="25"/>
      <c r="D678" s="25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>
      <c r="A679" s="25"/>
      <c r="B679" s="25"/>
      <c r="C679" s="25"/>
      <c r="D679" s="25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>
      <c r="A680" s="25"/>
      <c r="B680" s="25"/>
      <c r="C680" s="25"/>
      <c r="D680" s="25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>
      <c r="A681" s="25"/>
      <c r="B681" s="25"/>
      <c r="C681" s="25"/>
      <c r="D681" s="25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>
      <c r="A682" s="25"/>
      <c r="B682" s="25"/>
      <c r="C682" s="25"/>
      <c r="D682" s="25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>
      <c r="A683" s="25"/>
      <c r="B683" s="25"/>
      <c r="C683" s="25"/>
      <c r="D683" s="25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>
      <c r="A684" s="25"/>
      <c r="B684" s="25"/>
      <c r="C684" s="25"/>
      <c r="D684" s="25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>
      <c r="A685" s="25"/>
      <c r="B685" s="25"/>
      <c r="C685" s="25"/>
      <c r="D685" s="25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>
      <c r="A686" s="25"/>
      <c r="B686" s="25"/>
      <c r="C686" s="25"/>
      <c r="D686" s="25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>
      <c r="A687" s="25"/>
      <c r="B687" s="25"/>
      <c r="C687" s="25"/>
      <c r="D687" s="25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>
      <c r="A688" s="25"/>
      <c r="B688" s="25"/>
      <c r="C688" s="25"/>
      <c r="D688" s="25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>
      <c r="A689" s="25"/>
      <c r="B689" s="25"/>
      <c r="C689" s="25"/>
      <c r="D689" s="25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>
      <c r="A690" s="25"/>
      <c r="B690" s="25"/>
      <c r="C690" s="25"/>
      <c r="D690" s="25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>
      <c r="A691" s="25"/>
      <c r="B691" s="25"/>
      <c r="C691" s="25"/>
      <c r="D691" s="25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>
      <c r="A692" s="25"/>
      <c r="B692" s="25"/>
      <c r="C692" s="25"/>
      <c r="D692" s="25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>
      <c r="A693" s="25"/>
      <c r="B693" s="25"/>
      <c r="C693" s="25"/>
      <c r="D693" s="25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>
      <c r="A694" s="25"/>
      <c r="B694" s="25"/>
      <c r="C694" s="25"/>
      <c r="D694" s="25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>
      <c r="A695" s="25"/>
      <c r="B695" s="25"/>
      <c r="C695" s="25"/>
      <c r="D695" s="25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>
      <c r="A696" s="25"/>
      <c r="B696" s="25"/>
      <c r="C696" s="25"/>
      <c r="D696" s="25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>
      <c r="A697" s="25"/>
      <c r="B697" s="25"/>
      <c r="C697" s="25"/>
      <c r="D697" s="25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>
      <c r="A698" s="25"/>
      <c r="B698" s="25"/>
      <c r="C698" s="25"/>
      <c r="D698" s="25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>
      <c r="A699" s="25"/>
      <c r="B699" s="25"/>
      <c r="C699" s="25"/>
      <c r="D699" s="25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>
      <c r="A700" s="25"/>
      <c r="B700" s="25"/>
      <c r="C700" s="25"/>
      <c r="D700" s="25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>
      <c r="A701" s="25"/>
      <c r="B701" s="25"/>
      <c r="C701" s="25"/>
      <c r="D701" s="25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1:13">
      <c r="A702" s="25"/>
      <c r="B702" s="25"/>
      <c r="C702" s="25"/>
      <c r="D702" s="25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1:13">
      <c r="A703" s="25"/>
      <c r="B703" s="25"/>
      <c r="C703" s="25"/>
      <c r="D703" s="25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1:13">
      <c r="A704" s="25"/>
      <c r="B704" s="25"/>
      <c r="C704" s="25"/>
      <c r="D704" s="25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1:13">
      <c r="A705" s="25"/>
      <c r="B705" s="25"/>
      <c r="C705" s="25"/>
      <c r="D705" s="25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1:13">
      <c r="A706" s="25"/>
      <c r="B706" s="25"/>
      <c r="C706" s="25"/>
      <c r="D706" s="25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1:13">
      <c r="A707" s="25"/>
      <c r="B707" s="25"/>
      <c r="C707" s="25"/>
      <c r="D707" s="25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1:13">
      <c r="A708" s="25"/>
      <c r="B708" s="25"/>
      <c r="C708" s="25"/>
      <c r="D708" s="25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1:13">
      <c r="A709" s="25"/>
      <c r="B709" s="25"/>
      <c r="C709" s="25"/>
      <c r="D709" s="25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1:13">
      <c r="A710" s="25"/>
      <c r="B710" s="25"/>
      <c r="C710" s="25"/>
      <c r="D710" s="25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1:13">
      <c r="A711" s="25"/>
      <c r="B711" s="25"/>
      <c r="C711" s="25"/>
      <c r="D711" s="25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1:13">
      <c r="A712" s="25"/>
      <c r="B712" s="25"/>
      <c r="C712" s="25"/>
      <c r="D712" s="25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1:13">
      <c r="A713" s="25"/>
      <c r="B713" s="25"/>
      <c r="C713" s="25"/>
      <c r="D713" s="25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1:13">
      <c r="A714" s="25"/>
      <c r="B714" s="25"/>
      <c r="C714" s="25"/>
      <c r="D714" s="25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1:13">
      <c r="A715" s="25"/>
      <c r="B715" s="25"/>
      <c r="C715" s="25"/>
      <c r="D715" s="25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1:13">
      <c r="A716" s="25"/>
      <c r="B716" s="25"/>
      <c r="C716" s="25"/>
      <c r="D716" s="25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1:13">
      <c r="A717" s="25"/>
      <c r="B717" s="25"/>
      <c r="C717" s="25"/>
      <c r="D717" s="25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1:13">
      <c r="A718" s="25"/>
      <c r="B718" s="25"/>
      <c r="C718" s="25"/>
      <c r="D718" s="25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1:13">
      <c r="A719" s="25"/>
      <c r="B719" s="25"/>
      <c r="C719" s="25"/>
      <c r="D719" s="25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1:13">
      <c r="A720" s="25"/>
      <c r="B720" s="25"/>
      <c r="C720" s="25"/>
      <c r="D720" s="25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1:13">
      <c r="A721" s="25"/>
      <c r="B721" s="25"/>
      <c r="C721" s="25"/>
      <c r="D721" s="25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1:13">
      <c r="A722" s="25"/>
      <c r="B722" s="25"/>
      <c r="C722" s="25"/>
      <c r="D722" s="25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1:13">
      <c r="A723" s="25"/>
      <c r="B723" s="25"/>
      <c r="C723" s="25"/>
      <c r="D723" s="25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1:13">
      <c r="A724" s="25"/>
      <c r="B724" s="25"/>
      <c r="C724" s="25"/>
      <c r="D724" s="25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>
      <c r="A725" s="25"/>
      <c r="B725" s="25"/>
      <c r="C725" s="25"/>
      <c r="D725" s="25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1:13">
      <c r="A726" s="25"/>
      <c r="B726" s="25"/>
      <c r="C726" s="25"/>
      <c r="D726" s="25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1:13">
      <c r="A727" s="25"/>
      <c r="B727" s="25"/>
      <c r="C727" s="25"/>
      <c r="D727" s="25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1:13">
      <c r="A728" s="25"/>
      <c r="B728" s="25"/>
      <c r="C728" s="25"/>
      <c r="D728" s="25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1:13">
      <c r="A729" s="25"/>
      <c r="B729" s="25"/>
      <c r="C729" s="25"/>
      <c r="D729" s="25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1:13">
      <c r="A730" s="25"/>
      <c r="B730" s="25"/>
      <c r="C730" s="25"/>
      <c r="D730" s="25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1:13">
      <c r="A731" s="25"/>
      <c r="B731" s="25"/>
      <c r="C731" s="25"/>
      <c r="D731" s="25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1:13">
      <c r="A732" s="25"/>
      <c r="B732" s="25"/>
      <c r="C732" s="25"/>
      <c r="D732" s="25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1:13">
      <c r="A733" s="25"/>
      <c r="B733" s="25"/>
      <c r="C733" s="25"/>
      <c r="D733" s="25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3">
      <c r="A734" s="25"/>
      <c r="B734" s="25"/>
      <c r="C734" s="25"/>
      <c r="D734" s="25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1:13">
      <c r="A735" s="25"/>
      <c r="B735" s="25"/>
      <c r="C735" s="25"/>
      <c r="D735" s="25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1:13">
      <c r="A736" s="25"/>
      <c r="B736" s="25"/>
      <c r="C736" s="25"/>
      <c r="D736" s="25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1:13">
      <c r="A737" s="25"/>
      <c r="B737" s="25"/>
      <c r="C737" s="25"/>
      <c r="D737" s="25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1:13">
      <c r="A738" s="25"/>
      <c r="B738" s="25"/>
      <c r="C738" s="25"/>
      <c r="D738" s="25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1:13">
      <c r="A739" s="25"/>
      <c r="B739" s="25"/>
      <c r="C739" s="25"/>
      <c r="D739" s="25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>
      <c r="A740" s="25"/>
      <c r="B740" s="25"/>
      <c r="C740" s="25"/>
      <c r="D740" s="25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1:13">
      <c r="A741" s="25"/>
      <c r="B741" s="25"/>
      <c r="C741" s="25"/>
      <c r="D741" s="25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1:13">
      <c r="A742" s="25"/>
      <c r="B742" s="25"/>
      <c r="C742" s="25"/>
      <c r="D742" s="25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1:13">
      <c r="A743" s="25"/>
      <c r="B743" s="25"/>
      <c r="C743" s="25"/>
      <c r="D743" s="25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1:13">
      <c r="A744" s="25"/>
      <c r="B744" s="25"/>
      <c r="C744" s="25"/>
      <c r="D744" s="25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1:13">
      <c r="A745" s="25"/>
      <c r="B745" s="25"/>
      <c r="C745" s="25"/>
      <c r="D745" s="25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1:13">
      <c r="A746" s="25"/>
      <c r="B746" s="25"/>
      <c r="C746" s="25"/>
      <c r="D746" s="25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1:13">
      <c r="A747" s="25"/>
      <c r="B747" s="25"/>
      <c r="C747" s="25"/>
      <c r="D747" s="25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1:13">
      <c r="A748" s="25"/>
      <c r="B748" s="25"/>
      <c r="C748" s="25"/>
      <c r="D748" s="25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1:13">
      <c r="A749" s="25"/>
      <c r="B749" s="25"/>
      <c r="C749" s="25"/>
      <c r="D749" s="25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1:13">
      <c r="A750" s="25"/>
      <c r="B750" s="25"/>
      <c r="C750" s="25"/>
      <c r="D750" s="25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1:13">
      <c r="A751" s="25"/>
      <c r="B751" s="25"/>
      <c r="C751" s="25"/>
      <c r="D751" s="25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1:13">
      <c r="A752" s="25"/>
      <c r="B752" s="25"/>
      <c r="C752" s="25"/>
      <c r="D752" s="25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>
      <c r="A753" s="25"/>
      <c r="B753" s="25"/>
      <c r="C753" s="25"/>
      <c r="D753" s="25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1:13">
      <c r="A754" s="25"/>
      <c r="B754" s="25"/>
      <c r="C754" s="25"/>
      <c r="D754" s="25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1:13">
      <c r="A755" s="25"/>
      <c r="B755" s="25"/>
      <c r="C755" s="25"/>
      <c r="D755" s="25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1:13">
      <c r="A756" s="25"/>
      <c r="B756" s="25"/>
      <c r="C756" s="25"/>
      <c r="D756" s="25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1:13">
      <c r="A757" s="25"/>
      <c r="B757" s="25"/>
      <c r="C757" s="25"/>
      <c r="D757" s="25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1:13">
      <c r="A758" s="25"/>
      <c r="B758" s="25"/>
      <c r="C758" s="25"/>
      <c r="D758" s="25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1:13">
      <c r="A759" s="25"/>
      <c r="B759" s="25"/>
      <c r="C759" s="25"/>
      <c r="D759" s="25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1:13">
      <c r="A760" s="25"/>
      <c r="B760" s="25"/>
      <c r="C760" s="25"/>
      <c r="D760" s="25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1:13">
      <c r="A761" s="25"/>
      <c r="B761" s="25"/>
      <c r="C761" s="25"/>
      <c r="D761" s="25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1:13">
      <c r="A762" s="25"/>
      <c r="B762" s="25"/>
      <c r="C762" s="25"/>
      <c r="D762" s="25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1:13">
      <c r="A763" s="25"/>
      <c r="B763" s="25"/>
      <c r="C763" s="25"/>
      <c r="D763" s="25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1:13">
      <c r="A764" s="25"/>
      <c r="B764" s="25"/>
      <c r="C764" s="25"/>
      <c r="D764" s="25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1:13">
      <c r="A765" s="25"/>
      <c r="B765" s="25"/>
      <c r="C765" s="25"/>
      <c r="D765" s="25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1:13">
      <c r="A766" s="25"/>
      <c r="B766" s="25"/>
      <c r="C766" s="25"/>
      <c r="D766" s="25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>
      <c r="A767" s="25"/>
      <c r="B767" s="25"/>
      <c r="C767" s="25"/>
      <c r="D767" s="25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1:13">
      <c r="A768" s="25"/>
      <c r="B768" s="25"/>
      <c r="C768" s="25"/>
      <c r="D768" s="25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1:13">
      <c r="A769" s="25"/>
      <c r="B769" s="25"/>
      <c r="C769" s="25"/>
      <c r="D769" s="25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1:13">
      <c r="A770" s="25"/>
      <c r="B770" s="25"/>
      <c r="C770" s="25"/>
      <c r="D770" s="25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1:13">
      <c r="A771" s="25"/>
      <c r="B771" s="25"/>
      <c r="C771" s="25"/>
      <c r="D771" s="25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1:13">
      <c r="A772" s="25"/>
      <c r="B772" s="25"/>
      <c r="C772" s="25"/>
      <c r="D772" s="25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1:13">
      <c r="A773" s="25"/>
      <c r="B773" s="25"/>
      <c r="C773" s="25"/>
      <c r="D773" s="25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1:13">
      <c r="A774" s="25"/>
      <c r="B774" s="25"/>
      <c r="C774" s="25"/>
      <c r="D774" s="25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1:13">
      <c r="A775" s="25"/>
      <c r="B775" s="25"/>
      <c r="C775" s="25"/>
      <c r="D775" s="25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1:13">
      <c r="A776" s="25"/>
      <c r="B776" s="25"/>
      <c r="C776" s="25"/>
      <c r="D776" s="25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1:13">
      <c r="A777" s="25"/>
      <c r="B777" s="25"/>
      <c r="C777" s="25"/>
      <c r="D777" s="25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1:13">
      <c r="A778" s="25"/>
      <c r="B778" s="25"/>
      <c r="C778" s="25"/>
      <c r="D778" s="25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1:13">
      <c r="A779" s="25"/>
      <c r="B779" s="25"/>
      <c r="C779" s="25"/>
      <c r="D779" s="25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1:13">
      <c r="A780" s="25"/>
      <c r="B780" s="25"/>
      <c r="C780" s="25"/>
      <c r="D780" s="25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1:13">
      <c r="A781" s="25"/>
      <c r="B781" s="25"/>
      <c r="C781" s="25"/>
      <c r="D781" s="25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1:13">
      <c r="A782" s="25"/>
      <c r="B782" s="25"/>
      <c r="C782" s="25"/>
      <c r="D782" s="25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1:13">
      <c r="A783" s="25"/>
      <c r="B783" s="25"/>
      <c r="C783" s="25"/>
      <c r="D783" s="25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1:13">
      <c r="A784" s="25"/>
      <c r="B784" s="25"/>
      <c r="C784" s="25"/>
      <c r="D784" s="25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1:13">
      <c r="A785" s="25"/>
      <c r="B785" s="25"/>
      <c r="C785" s="25"/>
      <c r="D785" s="25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1:13">
      <c r="A786" s="25"/>
      <c r="B786" s="25"/>
      <c r="C786" s="25"/>
      <c r="D786" s="25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1:13">
      <c r="A787" s="25"/>
      <c r="B787" s="25"/>
      <c r="C787" s="25"/>
      <c r="D787" s="25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1:13">
      <c r="A788" s="25"/>
      <c r="B788" s="25"/>
      <c r="C788" s="25"/>
      <c r="D788" s="25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1:13">
      <c r="A789" s="25"/>
      <c r="B789" s="25"/>
      <c r="C789" s="25"/>
      <c r="D789" s="25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1:13">
      <c r="A790" s="25"/>
      <c r="B790" s="25"/>
      <c r="C790" s="25"/>
      <c r="D790" s="25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1:13">
      <c r="A791" s="25"/>
      <c r="B791" s="25"/>
      <c r="C791" s="25"/>
      <c r="D791" s="25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>
      <c r="A792" s="25"/>
      <c r="B792" s="25"/>
      <c r="C792" s="25"/>
      <c r="D792" s="25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1:13">
      <c r="A793" s="25"/>
      <c r="B793" s="25"/>
      <c r="C793" s="25"/>
      <c r="D793" s="25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1:13">
      <c r="A794" s="25"/>
      <c r="B794" s="25"/>
      <c r="C794" s="25"/>
      <c r="D794" s="25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1:13">
      <c r="A795" s="25"/>
      <c r="B795" s="25"/>
      <c r="C795" s="25"/>
      <c r="D795" s="25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1:13">
      <c r="A796" s="25"/>
      <c r="B796" s="25"/>
      <c r="C796" s="25"/>
      <c r="D796" s="25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1:13">
      <c r="A797" s="25"/>
      <c r="B797" s="25"/>
      <c r="C797" s="25"/>
      <c r="D797" s="25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1:13">
      <c r="A798" s="25"/>
      <c r="B798" s="25"/>
      <c r="C798" s="25"/>
      <c r="D798" s="25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1:13">
      <c r="A799" s="25"/>
      <c r="B799" s="25"/>
      <c r="C799" s="25"/>
      <c r="D799" s="25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1:13">
      <c r="A800" s="25"/>
      <c r="B800" s="25"/>
      <c r="C800" s="25"/>
      <c r="D800" s="25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1:13">
      <c r="A801" s="25"/>
      <c r="B801" s="25"/>
      <c r="C801" s="25"/>
      <c r="D801" s="25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1:13">
      <c r="A802" s="25"/>
      <c r="B802" s="25"/>
      <c r="C802" s="25"/>
      <c r="D802" s="25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1:13">
      <c r="A803" s="25"/>
      <c r="B803" s="25"/>
      <c r="C803" s="25"/>
      <c r="D803" s="25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1:13">
      <c r="A804" s="25"/>
      <c r="B804" s="25"/>
      <c r="C804" s="25"/>
      <c r="D804" s="25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1:13">
      <c r="A805" s="25"/>
      <c r="B805" s="25"/>
      <c r="C805" s="25"/>
      <c r="D805" s="25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1:13">
      <c r="A806" s="25"/>
      <c r="B806" s="25"/>
      <c r="C806" s="25"/>
      <c r="D806" s="25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1:13">
      <c r="A807" s="25"/>
      <c r="B807" s="25"/>
      <c r="C807" s="25"/>
      <c r="D807" s="25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1:13">
      <c r="A808" s="25"/>
      <c r="B808" s="25"/>
      <c r="C808" s="25"/>
      <c r="D808" s="25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1:13">
      <c r="A809" s="25"/>
      <c r="B809" s="25"/>
      <c r="C809" s="25"/>
      <c r="D809" s="25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1:13">
      <c r="A810" s="25"/>
      <c r="B810" s="25"/>
      <c r="C810" s="25"/>
      <c r="D810" s="25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1:13">
      <c r="A811" s="25"/>
      <c r="B811" s="25"/>
      <c r="C811" s="25"/>
      <c r="D811" s="25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1:13">
      <c r="A812" s="25"/>
      <c r="B812" s="25"/>
      <c r="C812" s="25"/>
      <c r="D812" s="25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1:13">
      <c r="A813" s="25"/>
      <c r="B813" s="25"/>
      <c r="C813" s="25"/>
      <c r="D813" s="25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1:13">
      <c r="A814" s="25"/>
      <c r="B814" s="25"/>
      <c r="C814" s="25"/>
      <c r="D814" s="25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1:13">
      <c r="A815" s="25"/>
      <c r="B815" s="25"/>
      <c r="C815" s="25"/>
      <c r="D815" s="25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1:13">
      <c r="A816" s="25"/>
      <c r="B816" s="25"/>
      <c r="C816" s="25"/>
      <c r="D816" s="25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1:13">
      <c r="A817" s="25"/>
      <c r="B817" s="25"/>
      <c r="C817" s="25"/>
      <c r="D817" s="25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>
      <c r="A818" s="25"/>
      <c r="B818" s="25"/>
      <c r="C818" s="25"/>
      <c r="D818" s="25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1:13">
      <c r="A819" s="25"/>
      <c r="B819" s="25"/>
      <c r="C819" s="25"/>
      <c r="D819" s="25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1:13">
      <c r="A820" s="25"/>
      <c r="B820" s="25"/>
      <c r="C820" s="25"/>
      <c r="D820" s="25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1:13">
      <c r="A821" s="25"/>
      <c r="B821" s="25"/>
      <c r="C821" s="25"/>
      <c r="D821" s="25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1:13">
      <c r="A822" s="25"/>
      <c r="B822" s="25"/>
      <c r="C822" s="25"/>
      <c r="D822" s="25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1:13">
      <c r="A823" s="25"/>
      <c r="B823" s="25"/>
      <c r="C823" s="25"/>
      <c r="D823" s="25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1:13">
      <c r="A824" s="25"/>
      <c r="B824" s="25"/>
      <c r="C824" s="25"/>
      <c r="D824" s="25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1:13">
      <c r="A825" s="25"/>
      <c r="B825" s="25"/>
      <c r="C825" s="25"/>
      <c r="D825" s="25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1:13">
      <c r="A826" s="25"/>
      <c r="B826" s="25"/>
      <c r="C826" s="25"/>
      <c r="D826" s="25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1:13">
      <c r="A827" s="25"/>
      <c r="B827" s="25"/>
      <c r="C827" s="25"/>
      <c r="D827" s="25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1:13">
      <c r="A828" s="25"/>
      <c r="B828" s="25"/>
      <c r="C828" s="25"/>
      <c r="D828" s="25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1:13">
      <c r="A829" s="25"/>
      <c r="B829" s="25"/>
      <c r="C829" s="25"/>
      <c r="D829" s="25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1:13">
      <c r="A830" s="25"/>
      <c r="B830" s="25"/>
      <c r="C830" s="25"/>
      <c r="D830" s="25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1:13">
      <c r="A831" s="25"/>
      <c r="B831" s="25"/>
      <c r="C831" s="25"/>
      <c r="D831" s="25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1:13">
      <c r="A832" s="25"/>
      <c r="B832" s="25"/>
      <c r="C832" s="25"/>
      <c r="D832" s="25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1:13">
      <c r="A833" s="25"/>
      <c r="B833" s="25"/>
      <c r="C833" s="25"/>
      <c r="D833" s="25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1:13">
      <c r="A834" s="25"/>
      <c r="B834" s="25"/>
      <c r="C834" s="25"/>
      <c r="D834" s="25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1:13">
      <c r="A835" s="25"/>
      <c r="B835" s="25"/>
      <c r="C835" s="25"/>
      <c r="D835" s="25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1:13">
      <c r="A836" s="25"/>
      <c r="B836" s="25"/>
      <c r="C836" s="25"/>
      <c r="D836" s="25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1:13">
      <c r="A837" s="25"/>
      <c r="B837" s="25"/>
      <c r="C837" s="25"/>
      <c r="D837" s="25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1:13">
      <c r="A838" s="25"/>
      <c r="B838" s="25"/>
      <c r="C838" s="25"/>
      <c r="D838" s="25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1:13">
      <c r="A839" s="25"/>
      <c r="B839" s="25"/>
      <c r="C839" s="25"/>
      <c r="D839" s="25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1:13">
      <c r="A840" s="25"/>
      <c r="B840" s="25"/>
      <c r="C840" s="25"/>
      <c r="D840" s="25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1:13">
      <c r="A841" s="25"/>
      <c r="B841" s="25"/>
      <c r="C841" s="25"/>
      <c r="D841" s="25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1:13">
      <c r="A842" s="25"/>
      <c r="B842" s="25"/>
      <c r="C842" s="25"/>
      <c r="D842" s="25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1:13">
      <c r="A843" s="25"/>
      <c r="B843" s="25"/>
      <c r="C843" s="25"/>
      <c r="D843" s="25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1:13">
      <c r="A844" s="25"/>
      <c r="B844" s="25"/>
      <c r="C844" s="25"/>
      <c r="D844" s="25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1:13">
      <c r="A845" s="25"/>
      <c r="B845" s="25"/>
      <c r="C845" s="25"/>
      <c r="D845" s="25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1:13">
      <c r="A846" s="25"/>
      <c r="B846" s="25"/>
      <c r="C846" s="25"/>
      <c r="D846" s="25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1:13">
      <c r="A847" s="25"/>
      <c r="B847" s="25"/>
      <c r="C847" s="25"/>
      <c r="D847" s="25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1:13">
      <c r="A848" s="25"/>
      <c r="B848" s="25"/>
      <c r="C848" s="25"/>
      <c r="D848" s="25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1:13">
      <c r="A849" s="25"/>
      <c r="B849" s="25"/>
      <c r="C849" s="25"/>
      <c r="D849" s="25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1:13">
      <c r="A850" s="25"/>
      <c r="B850" s="25"/>
      <c r="C850" s="25"/>
      <c r="D850" s="25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1:13">
      <c r="A851" s="25"/>
      <c r="B851" s="25"/>
      <c r="C851" s="25"/>
      <c r="D851" s="25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1:13">
      <c r="A852" s="25"/>
      <c r="B852" s="25"/>
      <c r="C852" s="25"/>
      <c r="D852" s="25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>
      <c r="A853" s="25"/>
      <c r="B853" s="25"/>
      <c r="C853" s="25"/>
      <c r="D853" s="25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1:13">
      <c r="A854" s="25"/>
      <c r="B854" s="25"/>
      <c r="C854" s="25"/>
      <c r="D854" s="25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1:13">
      <c r="A855" s="25"/>
      <c r="B855" s="25"/>
      <c r="C855" s="25"/>
      <c r="D855" s="25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1:13">
      <c r="A856" s="25"/>
      <c r="B856" s="25"/>
      <c r="C856" s="25"/>
      <c r="D856" s="25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1:13">
      <c r="A857" s="25"/>
      <c r="B857" s="25"/>
      <c r="C857" s="25"/>
      <c r="D857" s="25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1:13">
      <c r="A858" s="25"/>
      <c r="B858" s="25"/>
      <c r="C858" s="25"/>
      <c r="D858" s="25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1:13">
      <c r="A859" s="25"/>
      <c r="B859" s="25"/>
      <c r="C859" s="25"/>
      <c r="D859" s="25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1:13">
      <c r="A860" s="25"/>
      <c r="B860" s="25"/>
      <c r="C860" s="25"/>
      <c r="D860" s="25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1:13">
      <c r="A861" s="25"/>
      <c r="B861" s="25"/>
      <c r="C861" s="25"/>
      <c r="D861" s="25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1:13">
      <c r="A862" s="25"/>
      <c r="B862" s="25"/>
      <c r="C862" s="25"/>
      <c r="D862" s="25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1:13">
      <c r="A863" s="25"/>
      <c r="B863" s="25"/>
      <c r="C863" s="25"/>
      <c r="D863" s="25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1:13">
      <c r="A864" s="25"/>
      <c r="B864" s="25"/>
      <c r="C864" s="25"/>
      <c r="D864" s="25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1:13">
      <c r="A865" s="25"/>
      <c r="B865" s="25"/>
      <c r="C865" s="25"/>
      <c r="D865" s="25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1:13">
      <c r="A866" s="25"/>
      <c r="B866" s="25"/>
      <c r="C866" s="25"/>
      <c r="D866" s="25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1:13">
      <c r="A867" s="25"/>
      <c r="B867" s="25"/>
      <c r="C867" s="25"/>
      <c r="D867" s="25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1:13">
      <c r="A868" s="25"/>
      <c r="B868" s="25"/>
      <c r="C868" s="25"/>
      <c r="D868" s="25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1:13">
      <c r="A869" s="25"/>
      <c r="B869" s="25"/>
      <c r="C869" s="25"/>
      <c r="D869" s="25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1:13">
      <c r="A870" s="25"/>
      <c r="B870" s="25"/>
      <c r="C870" s="25"/>
      <c r="D870" s="25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1:13">
      <c r="A871" s="25"/>
      <c r="B871" s="25"/>
      <c r="C871" s="25"/>
      <c r="D871" s="25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1:13">
      <c r="A872" s="25"/>
      <c r="B872" s="25"/>
      <c r="C872" s="25"/>
      <c r="D872" s="25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1:13">
      <c r="A873" s="25"/>
      <c r="B873" s="25"/>
      <c r="C873" s="25"/>
      <c r="D873" s="25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1:13">
      <c r="A874" s="25"/>
      <c r="B874" s="25"/>
      <c r="C874" s="25"/>
      <c r="D874" s="25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1:13">
      <c r="A875" s="25"/>
      <c r="B875" s="25"/>
      <c r="C875" s="25"/>
      <c r="D875" s="25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1:13">
      <c r="A876" s="25"/>
      <c r="B876" s="25"/>
      <c r="C876" s="25"/>
      <c r="D876" s="25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1:13">
      <c r="A877" s="25"/>
      <c r="B877" s="25"/>
      <c r="C877" s="25"/>
      <c r="D877" s="25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1:13">
      <c r="A878" s="25"/>
      <c r="B878" s="25"/>
      <c r="C878" s="25"/>
      <c r="D878" s="25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1:13">
      <c r="A879" s="25"/>
      <c r="B879" s="25"/>
      <c r="C879" s="25"/>
      <c r="D879" s="25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1:13">
      <c r="A880" s="25"/>
      <c r="B880" s="25"/>
      <c r="C880" s="25"/>
      <c r="D880" s="25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1:13">
      <c r="A881" s="25"/>
      <c r="B881" s="25"/>
      <c r="C881" s="25"/>
      <c r="D881" s="25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1:13">
      <c r="A882" s="25"/>
      <c r="B882" s="25"/>
      <c r="C882" s="25"/>
      <c r="D882" s="25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1:13">
      <c r="A883" s="25"/>
      <c r="B883" s="25"/>
      <c r="C883" s="25"/>
      <c r="D883" s="25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1:13">
      <c r="A884" s="25"/>
      <c r="B884" s="25"/>
      <c r="C884" s="25"/>
      <c r="D884" s="25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1:13">
      <c r="A885" s="25"/>
      <c r="B885" s="25"/>
      <c r="C885" s="25"/>
      <c r="D885" s="25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1:13">
      <c r="A886" s="25"/>
      <c r="B886" s="25"/>
      <c r="C886" s="25"/>
      <c r="D886" s="25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1:13">
      <c r="A887" s="25"/>
      <c r="B887" s="25"/>
      <c r="C887" s="25"/>
      <c r="D887" s="25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1:13">
      <c r="A888" s="25"/>
      <c r="B888" s="25"/>
      <c r="C888" s="25"/>
      <c r="D888" s="25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1:13">
      <c r="A889" s="25"/>
      <c r="B889" s="25"/>
      <c r="C889" s="25"/>
      <c r="D889" s="25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1:13">
      <c r="A890" s="25"/>
      <c r="B890" s="25"/>
      <c r="C890" s="25"/>
      <c r="D890" s="25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1:13">
      <c r="A891" s="25"/>
      <c r="B891" s="25"/>
      <c r="C891" s="25"/>
      <c r="D891" s="25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1:13">
      <c r="A892" s="25"/>
      <c r="B892" s="25"/>
      <c r="C892" s="25"/>
      <c r="D892" s="25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1:13">
      <c r="A893" s="25"/>
      <c r="B893" s="25"/>
      <c r="C893" s="25"/>
      <c r="D893" s="25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1:13">
      <c r="A894" s="25"/>
      <c r="B894" s="25"/>
      <c r="C894" s="25"/>
      <c r="D894" s="25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1:13">
      <c r="A895" s="25"/>
      <c r="B895" s="25"/>
      <c r="C895" s="25"/>
      <c r="D895" s="25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1:13">
      <c r="A896" s="25"/>
      <c r="B896" s="25"/>
      <c r="C896" s="25"/>
      <c r="D896" s="25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1:13">
      <c r="A897" s="25"/>
      <c r="B897" s="25"/>
      <c r="C897" s="25"/>
      <c r="D897" s="25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1:13">
      <c r="A898" s="25"/>
      <c r="B898" s="25"/>
      <c r="C898" s="25"/>
      <c r="D898" s="25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1:13">
      <c r="A899" s="25"/>
      <c r="B899" s="25"/>
      <c r="C899" s="25"/>
      <c r="D899" s="25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1:13">
      <c r="A900" s="25"/>
      <c r="B900" s="25"/>
      <c r="C900" s="25"/>
      <c r="D900" s="25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1:13">
      <c r="A901" s="25"/>
      <c r="B901" s="25"/>
      <c r="C901" s="25"/>
      <c r="D901" s="25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1:13">
      <c r="A902" s="25"/>
      <c r="B902" s="25"/>
      <c r="C902" s="25"/>
      <c r="D902" s="25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1:13">
      <c r="A903" s="25"/>
      <c r="B903" s="25"/>
      <c r="C903" s="25"/>
      <c r="D903" s="25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1:13">
      <c r="A904" s="25"/>
      <c r="B904" s="25"/>
      <c r="C904" s="25"/>
      <c r="D904" s="25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1:13">
      <c r="A905" s="25"/>
      <c r="B905" s="25"/>
      <c r="C905" s="25"/>
      <c r="D905" s="25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1:13">
      <c r="A906" s="25"/>
      <c r="B906" s="25"/>
      <c r="C906" s="25"/>
      <c r="D906" s="25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1:13">
      <c r="A907" s="25"/>
      <c r="B907" s="25"/>
      <c r="C907" s="25"/>
      <c r="D907" s="25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1:13">
      <c r="A908" s="25"/>
      <c r="B908" s="25"/>
      <c r="C908" s="25"/>
      <c r="D908" s="25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1:13">
      <c r="A909" s="25"/>
      <c r="B909" s="25"/>
      <c r="C909" s="25"/>
      <c r="D909" s="25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1:13">
      <c r="A910" s="25"/>
      <c r="B910" s="25"/>
      <c r="C910" s="25"/>
      <c r="D910" s="25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1:13">
      <c r="A911" s="25"/>
      <c r="B911" s="25"/>
      <c r="C911" s="25"/>
      <c r="D911" s="25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1:13">
      <c r="A912" s="25"/>
      <c r="B912" s="25"/>
      <c r="C912" s="25"/>
      <c r="D912" s="25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1:13">
      <c r="A913" s="25"/>
      <c r="B913" s="25"/>
      <c r="C913" s="25"/>
      <c r="D913" s="25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1:13">
      <c r="A914" s="25"/>
      <c r="B914" s="25"/>
      <c r="C914" s="25"/>
      <c r="D914" s="25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1:13">
      <c r="A915" s="25"/>
      <c r="B915" s="25"/>
      <c r="C915" s="25"/>
      <c r="D915" s="25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1:13">
      <c r="A916" s="25"/>
      <c r="B916" s="25"/>
      <c r="C916" s="25"/>
      <c r="D916" s="25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1:13">
      <c r="A917" s="25"/>
      <c r="B917" s="25"/>
      <c r="C917" s="25"/>
      <c r="D917" s="25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1:13">
      <c r="A918" s="25"/>
      <c r="B918" s="25"/>
      <c r="C918" s="25"/>
      <c r="D918" s="25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1:13">
      <c r="A919" s="25"/>
      <c r="B919" s="25"/>
      <c r="C919" s="25"/>
      <c r="D919" s="25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1:13">
      <c r="A920" s="25"/>
      <c r="B920" s="25"/>
      <c r="C920" s="25"/>
      <c r="D920" s="25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1:13">
      <c r="A921" s="25"/>
      <c r="B921" s="25"/>
      <c r="C921" s="25"/>
      <c r="D921" s="25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1:13">
      <c r="A922" s="25"/>
      <c r="B922" s="25"/>
      <c r="C922" s="25"/>
      <c r="D922" s="25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1:13">
      <c r="A923" s="25"/>
      <c r="B923" s="25"/>
      <c r="C923" s="25"/>
      <c r="D923" s="25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1:13">
      <c r="A924" s="25"/>
      <c r="B924" s="25"/>
      <c r="C924" s="25"/>
      <c r="D924" s="25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1:13">
      <c r="A925" s="25"/>
      <c r="B925" s="25"/>
      <c r="C925" s="25"/>
      <c r="D925" s="25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1:13">
      <c r="A926" s="25"/>
      <c r="B926" s="25"/>
      <c r="C926" s="25"/>
      <c r="D926" s="25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1:13">
      <c r="A927" s="25"/>
      <c r="B927" s="25"/>
      <c r="C927" s="25"/>
      <c r="D927" s="25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1:13">
      <c r="A928" s="25"/>
      <c r="B928" s="25"/>
      <c r="C928" s="25"/>
      <c r="D928" s="25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1:13">
      <c r="A929" s="25"/>
      <c r="B929" s="25"/>
      <c r="C929" s="25"/>
      <c r="D929" s="25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1:13">
      <c r="A930" s="25"/>
      <c r="B930" s="25"/>
      <c r="C930" s="25"/>
      <c r="D930" s="25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1:13">
      <c r="A931" s="25"/>
      <c r="B931" s="25"/>
      <c r="C931" s="25"/>
      <c r="D931" s="25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1:13">
      <c r="A932" s="25"/>
      <c r="B932" s="25"/>
      <c r="C932" s="25"/>
      <c r="D932" s="25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1:13">
      <c r="A933" s="25"/>
      <c r="B933" s="25"/>
      <c r="C933" s="25"/>
      <c r="D933" s="25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1:13">
      <c r="A934" s="25"/>
      <c r="B934" s="25"/>
      <c r="C934" s="25"/>
      <c r="D934" s="25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1:13">
      <c r="A935" s="25"/>
      <c r="B935" s="25"/>
      <c r="C935" s="25"/>
      <c r="D935" s="25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1:13">
      <c r="A936" s="25"/>
      <c r="B936" s="25"/>
      <c r="C936" s="25"/>
      <c r="D936" s="25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1:13">
      <c r="A937" s="25"/>
      <c r="B937" s="25"/>
      <c r="C937" s="25"/>
      <c r="D937" s="25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1:13">
      <c r="A938" s="25"/>
      <c r="B938" s="25"/>
      <c r="C938" s="25"/>
      <c r="D938" s="25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1:13">
      <c r="A939" s="25"/>
      <c r="B939" s="25"/>
      <c r="C939" s="25"/>
      <c r="D939" s="25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1:13">
      <c r="A940" s="25"/>
      <c r="B940" s="25"/>
      <c r="C940" s="25"/>
      <c r="D940" s="25"/>
      <c r="E940" s="34"/>
      <c r="F940" s="34"/>
      <c r="G940" s="34"/>
      <c r="H940" s="34"/>
      <c r="I940" s="34"/>
      <c r="J940" s="34"/>
      <c r="K940" s="34"/>
      <c r="L940" s="34"/>
      <c r="M940" s="34"/>
    </row>
  </sheetData>
  <sheetProtection algorithmName="SHA-512" hashValue="wwRq3s4Y5dZv0PveVRS9j+2oAIlNxwRtfalUbeFqfCIXyyy1AIVEMjnxF4i/qePf1s2q2WHGLt+I55ZEZd8wWw==" saltValue="xcy6cGr06X9ZQ3keQTYRzA==" spinCount="100000" sheet="1" objects="1" scenarios="1" selectLockedCells="1" selectUnlockedCells="1"/>
  <autoFilter ref="B1:D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7.28515625" defaultRowHeight="15" customHeight="1"/>
  <sheetData>
    <row r="1" spans="1:1">
      <c r="A1" s="97" t="str">
        <f>HYPERLINK("https://drive.google.com/file/d/12Aci3Yxff-XPP0wYkhTcteF1UaTUHPtm/view?usp=sharing","Coaches Letter")</f>
        <v>Coaches Letter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WoodsPrairie</vt:lpstr>
      <vt:lpstr>Team Results</vt:lpstr>
      <vt:lpstr>Team Alpha</vt:lpstr>
      <vt:lpstr>Tee Sheet</vt:lpstr>
      <vt:lpstr>Rules</vt:lpstr>
      <vt:lpstr>Individual Results</vt:lpstr>
      <vt:lpstr>Coaches Letter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PV6</dc:creator>
  <cp:lastModifiedBy>PV6</cp:lastModifiedBy>
  <dcterms:created xsi:type="dcterms:W3CDTF">2018-09-09T00:19:07Z</dcterms:created>
  <dcterms:modified xsi:type="dcterms:W3CDTF">2018-09-09T00:19:07Z</dcterms:modified>
</cp:coreProperties>
</file>