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kolsen/Desktop/"/>
    </mc:Choice>
  </mc:AlternateContent>
  <xr:revisionPtr revIDLastSave="0" documentId="8_{F6921566-D6F3-5E41-B58F-5DE21B9D0B45}" xr6:coauthVersionLast="32" xr6:coauthVersionMax="32" xr10:uidLastSave="{00000000-0000-0000-0000-000000000000}"/>
  <bookViews>
    <workbookView xWindow="0" yWindow="460" windowWidth="28800" windowHeight="15940" xr2:uid="{00000000-000D-0000-FFFF-FFFF00000000}"/>
  </bookViews>
  <sheets>
    <sheet name="Score Sheet (ENTER DATA)" sheetId="1" r:id="rId1"/>
    <sheet name="Individual Scores (SORT ONLY)" sheetId="2" r:id="rId2"/>
    <sheet name="Varsity Team Scores (SORT ONLY)" sheetId="3" r:id="rId3"/>
  </sheets>
  <definedNames>
    <definedName name="Z_3C11835E_7D59_41F1_8A26_37DA3672F4C5_.wvu.PrintArea">'Score Sheet (ENTER DATA)'!$A$1:$AF$90</definedName>
    <definedName name="Z_C56398E6_D38B_4EC7_944D_5893308739A8_.wvu.PrintArea">'Score Sheet (ENTER DATA)'!$A$1:$AF$90</definedName>
  </definedNames>
  <calcPr calcId="162913"/>
</workbook>
</file>

<file path=xl/calcChain.xml><?xml version="1.0" encoding="utf-8"?>
<calcChain xmlns="http://schemas.openxmlformats.org/spreadsheetml/2006/main">
  <c r="A16" i="3" l="1"/>
  <c r="A15" i="3"/>
  <c r="A14" i="3"/>
  <c r="A13" i="3"/>
  <c r="A11" i="3"/>
  <c r="A10" i="3"/>
  <c r="J4" i="3"/>
  <c r="I4" i="3"/>
  <c r="H4" i="3"/>
  <c r="G4" i="3"/>
  <c r="F4" i="3"/>
  <c r="E4" i="3"/>
  <c r="D4" i="3"/>
  <c r="C4" i="3"/>
  <c r="C3" i="3"/>
  <c r="B3" i="3"/>
  <c r="A1" i="3"/>
  <c r="V49" i="2"/>
  <c r="U49" i="2"/>
  <c r="T49" i="2"/>
  <c r="S49" i="2"/>
  <c r="R49" i="2"/>
  <c r="Q49" i="2"/>
  <c r="P49" i="2"/>
  <c r="O49" i="2"/>
  <c r="N49" i="2"/>
  <c r="L49" i="2"/>
  <c r="K49" i="2"/>
  <c r="J49" i="2"/>
  <c r="I49" i="2"/>
  <c r="H49" i="2"/>
  <c r="G49" i="2"/>
  <c r="F49" i="2"/>
  <c r="E49" i="2"/>
  <c r="D49" i="2"/>
  <c r="C49" i="2"/>
  <c r="B49" i="2"/>
  <c r="V48" i="2"/>
  <c r="U48" i="2"/>
  <c r="T48" i="2"/>
  <c r="S48" i="2"/>
  <c r="R48" i="2"/>
  <c r="Q48" i="2"/>
  <c r="P48" i="2"/>
  <c r="O48" i="2"/>
  <c r="N48" i="2"/>
  <c r="L48" i="2"/>
  <c r="K48" i="2"/>
  <c r="J48" i="2"/>
  <c r="I48" i="2"/>
  <c r="H48" i="2"/>
  <c r="G48" i="2"/>
  <c r="F48" i="2"/>
  <c r="E48" i="2"/>
  <c r="D48" i="2"/>
  <c r="C48" i="2"/>
  <c r="B48" i="2"/>
  <c r="V47" i="2"/>
  <c r="U47" i="2"/>
  <c r="T47" i="2"/>
  <c r="S47" i="2"/>
  <c r="R47" i="2"/>
  <c r="Q47" i="2"/>
  <c r="P47" i="2"/>
  <c r="O47" i="2"/>
  <c r="N47" i="2"/>
  <c r="L47" i="2"/>
  <c r="K47" i="2"/>
  <c r="J47" i="2"/>
  <c r="I47" i="2"/>
  <c r="H47" i="2"/>
  <c r="G47" i="2"/>
  <c r="F47" i="2"/>
  <c r="E47" i="2"/>
  <c r="D47" i="2"/>
  <c r="B47" i="2"/>
  <c r="V46" i="2"/>
  <c r="U46" i="2"/>
  <c r="T46" i="2"/>
  <c r="S46" i="2"/>
  <c r="R46" i="2"/>
  <c r="Q46" i="2"/>
  <c r="P46" i="2"/>
  <c r="O46" i="2"/>
  <c r="N46" i="2"/>
  <c r="L46" i="2"/>
  <c r="K46" i="2"/>
  <c r="J46" i="2"/>
  <c r="I46" i="2"/>
  <c r="H46" i="2"/>
  <c r="G46" i="2"/>
  <c r="F46" i="2"/>
  <c r="E46" i="2"/>
  <c r="D46" i="2"/>
  <c r="C46" i="2"/>
  <c r="B46" i="2"/>
  <c r="V45" i="2"/>
  <c r="U45" i="2"/>
  <c r="T45" i="2"/>
  <c r="S45" i="2"/>
  <c r="R45" i="2"/>
  <c r="Q45" i="2"/>
  <c r="P45" i="2"/>
  <c r="O45" i="2"/>
  <c r="N45" i="2"/>
  <c r="L45" i="2"/>
  <c r="K45" i="2"/>
  <c r="J45" i="2"/>
  <c r="I45" i="2"/>
  <c r="H45" i="2"/>
  <c r="G45" i="2"/>
  <c r="F45" i="2"/>
  <c r="E45" i="2"/>
  <c r="D45" i="2"/>
  <c r="C45" i="2"/>
  <c r="B45" i="2"/>
  <c r="V44" i="2"/>
  <c r="U44" i="2"/>
  <c r="T44" i="2"/>
  <c r="S44" i="2"/>
  <c r="R44" i="2"/>
  <c r="Q44" i="2"/>
  <c r="P44" i="2"/>
  <c r="O44" i="2"/>
  <c r="N44" i="2"/>
  <c r="L44" i="2"/>
  <c r="K44" i="2"/>
  <c r="J44" i="2"/>
  <c r="I44" i="2"/>
  <c r="H44" i="2"/>
  <c r="G44" i="2"/>
  <c r="F44" i="2"/>
  <c r="E44" i="2"/>
  <c r="D44" i="2"/>
  <c r="C44" i="2"/>
  <c r="B44" i="2"/>
  <c r="V43" i="2"/>
  <c r="U43" i="2"/>
  <c r="T43" i="2"/>
  <c r="S43" i="2"/>
  <c r="R43" i="2"/>
  <c r="Q43" i="2"/>
  <c r="P43" i="2"/>
  <c r="O43" i="2"/>
  <c r="N43" i="2"/>
  <c r="L43" i="2"/>
  <c r="K43" i="2"/>
  <c r="J43" i="2"/>
  <c r="I43" i="2"/>
  <c r="H43" i="2"/>
  <c r="G43" i="2"/>
  <c r="F43" i="2"/>
  <c r="E43" i="2"/>
  <c r="D43" i="2"/>
  <c r="B43" i="2"/>
  <c r="Z42" i="2"/>
  <c r="V42" i="2"/>
  <c r="U42" i="2"/>
  <c r="T42" i="2"/>
  <c r="S42" i="2"/>
  <c r="R42" i="2"/>
  <c r="Q42" i="2"/>
  <c r="P42" i="2"/>
  <c r="O42" i="2"/>
  <c r="N42" i="2"/>
  <c r="L42" i="2"/>
  <c r="K42" i="2"/>
  <c r="J42" i="2"/>
  <c r="I42" i="2"/>
  <c r="H42" i="2"/>
  <c r="G42" i="2"/>
  <c r="F42" i="2"/>
  <c r="E42" i="2"/>
  <c r="D42" i="2"/>
  <c r="C42" i="2"/>
  <c r="B42" i="2"/>
  <c r="V41" i="2"/>
  <c r="U41" i="2"/>
  <c r="T41" i="2"/>
  <c r="S41" i="2"/>
  <c r="R41" i="2"/>
  <c r="Q41" i="2"/>
  <c r="P41" i="2"/>
  <c r="O41" i="2"/>
  <c r="N41" i="2"/>
  <c r="L41" i="2"/>
  <c r="K41" i="2"/>
  <c r="J41" i="2"/>
  <c r="I41" i="2"/>
  <c r="H41" i="2"/>
  <c r="G41" i="2"/>
  <c r="F41" i="2"/>
  <c r="E41" i="2"/>
  <c r="D41" i="2"/>
  <c r="C41" i="2"/>
  <c r="B41" i="2"/>
  <c r="V40" i="2"/>
  <c r="U40" i="2"/>
  <c r="T40" i="2"/>
  <c r="S40" i="2"/>
  <c r="R40" i="2"/>
  <c r="Q40" i="2"/>
  <c r="P40" i="2"/>
  <c r="O40" i="2"/>
  <c r="N40" i="2"/>
  <c r="L40" i="2"/>
  <c r="K40" i="2"/>
  <c r="J40" i="2"/>
  <c r="I40" i="2"/>
  <c r="H40" i="2"/>
  <c r="G40" i="2"/>
  <c r="F40" i="2"/>
  <c r="E40" i="2"/>
  <c r="D40" i="2"/>
  <c r="C40" i="2"/>
  <c r="B40" i="2"/>
  <c r="V39" i="2"/>
  <c r="U39" i="2"/>
  <c r="T39" i="2"/>
  <c r="S39" i="2"/>
  <c r="R39" i="2"/>
  <c r="Q39" i="2"/>
  <c r="P39" i="2"/>
  <c r="O39" i="2"/>
  <c r="N39" i="2"/>
  <c r="L39" i="2"/>
  <c r="K39" i="2"/>
  <c r="J39" i="2"/>
  <c r="I39" i="2"/>
  <c r="H39" i="2"/>
  <c r="G39" i="2"/>
  <c r="F39" i="2"/>
  <c r="E39" i="2"/>
  <c r="D39" i="2"/>
  <c r="C39" i="2"/>
  <c r="B39" i="2"/>
  <c r="AF38" i="2"/>
  <c r="V38" i="2"/>
  <c r="U38" i="2"/>
  <c r="T38" i="2"/>
  <c r="S38" i="2"/>
  <c r="R38" i="2"/>
  <c r="Q38" i="2"/>
  <c r="P38" i="2"/>
  <c r="O38" i="2"/>
  <c r="N38" i="2"/>
  <c r="L38" i="2"/>
  <c r="K38" i="2"/>
  <c r="J38" i="2"/>
  <c r="I38" i="2"/>
  <c r="H38" i="2"/>
  <c r="G38" i="2"/>
  <c r="F38" i="2"/>
  <c r="E38" i="2"/>
  <c r="D38" i="2"/>
  <c r="C38" i="2"/>
  <c r="B38" i="2"/>
  <c r="V37" i="2"/>
  <c r="U37" i="2"/>
  <c r="T37" i="2"/>
  <c r="S37" i="2"/>
  <c r="R37" i="2"/>
  <c r="Q37" i="2"/>
  <c r="P37" i="2"/>
  <c r="O37" i="2"/>
  <c r="N37" i="2"/>
  <c r="L37" i="2"/>
  <c r="K37" i="2"/>
  <c r="J37" i="2"/>
  <c r="I37" i="2"/>
  <c r="H37" i="2"/>
  <c r="G37" i="2"/>
  <c r="F37" i="2"/>
  <c r="E37" i="2"/>
  <c r="D37" i="2"/>
  <c r="C37" i="2"/>
  <c r="B37" i="2"/>
  <c r="V36" i="2"/>
  <c r="U36" i="2"/>
  <c r="T36" i="2"/>
  <c r="S36" i="2"/>
  <c r="R36" i="2"/>
  <c r="Q36" i="2"/>
  <c r="P36" i="2"/>
  <c r="O36" i="2"/>
  <c r="N36" i="2"/>
  <c r="L36" i="2"/>
  <c r="K36" i="2"/>
  <c r="J36" i="2"/>
  <c r="I36" i="2"/>
  <c r="H36" i="2"/>
  <c r="G36" i="2"/>
  <c r="F36" i="2"/>
  <c r="E36" i="2"/>
  <c r="D36" i="2"/>
  <c r="C36" i="2"/>
  <c r="B36" i="2"/>
  <c r="V35" i="2"/>
  <c r="U35" i="2"/>
  <c r="T35" i="2"/>
  <c r="S35" i="2"/>
  <c r="R35" i="2"/>
  <c r="Q35" i="2"/>
  <c r="P35" i="2"/>
  <c r="O35" i="2"/>
  <c r="N35" i="2"/>
  <c r="L35" i="2"/>
  <c r="K35" i="2"/>
  <c r="J35" i="2"/>
  <c r="I35" i="2"/>
  <c r="H35" i="2"/>
  <c r="G35" i="2"/>
  <c r="F35" i="2"/>
  <c r="E35" i="2"/>
  <c r="D35" i="2"/>
  <c r="C35" i="2"/>
  <c r="B35" i="2"/>
  <c r="AC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B34" i="2"/>
  <c r="V33" i="2"/>
  <c r="U33" i="2"/>
  <c r="T33" i="2"/>
  <c r="S33" i="2"/>
  <c r="R33" i="2"/>
  <c r="Q33" i="2"/>
  <c r="P33" i="2"/>
  <c r="O33" i="2"/>
  <c r="N33" i="2"/>
  <c r="L33" i="2"/>
  <c r="K33" i="2"/>
  <c r="J33" i="2"/>
  <c r="I33" i="2"/>
  <c r="H33" i="2"/>
  <c r="G33" i="2"/>
  <c r="F33" i="2"/>
  <c r="E33" i="2"/>
  <c r="D33" i="2"/>
  <c r="C33" i="2"/>
  <c r="B33" i="2"/>
  <c r="V32" i="2"/>
  <c r="U32" i="2"/>
  <c r="T32" i="2"/>
  <c r="S32" i="2"/>
  <c r="R32" i="2"/>
  <c r="Q32" i="2"/>
  <c r="P32" i="2"/>
  <c r="O32" i="2"/>
  <c r="N32" i="2"/>
  <c r="L32" i="2"/>
  <c r="K32" i="2"/>
  <c r="J32" i="2"/>
  <c r="I32" i="2"/>
  <c r="H32" i="2"/>
  <c r="G32" i="2"/>
  <c r="F32" i="2"/>
  <c r="E32" i="2"/>
  <c r="D32" i="2"/>
  <c r="C32" i="2"/>
  <c r="B32" i="2"/>
  <c r="V31" i="2"/>
  <c r="U31" i="2"/>
  <c r="T31" i="2"/>
  <c r="S31" i="2"/>
  <c r="R31" i="2"/>
  <c r="Q31" i="2"/>
  <c r="P31" i="2"/>
  <c r="O31" i="2"/>
  <c r="N31" i="2"/>
  <c r="L31" i="2"/>
  <c r="K31" i="2"/>
  <c r="J31" i="2"/>
  <c r="I31" i="2"/>
  <c r="H31" i="2"/>
  <c r="G31" i="2"/>
  <c r="F31" i="2"/>
  <c r="E31" i="2"/>
  <c r="D31" i="2"/>
  <c r="C31" i="2"/>
  <c r="B31" i="2"/>
  <c r="V30" i="2"/>
  <c r="U30" i="2"/>
  <c r="T30" i="2"/>
  <c r="S30" i="2"/>
  <c r="R30" i="2"/>
  <c r="Q30" i="2"/>
  <c r="P30" i="2"/>
  <c r="O30" i="2"/>
  <c r="N30" i="2"/>
  <c r="L30" i="2"/>
  <c r="K30" i="2"/>
  <c r="J30" i="2"/>
  <c r="I30" i="2"/>
  <c r="H30" i="2"/>
  <c r="G30" i="2"/>
  <c r="F30" i="2"/>
  <c r="E30" i="2"/>
  <c r="D30" i="2"/>
  <c r="C30" i="2"/>
  <c r="B30" i="2"/>
  <c r="V29" i="2"/>
  <c r="U29" i="2"/>
  <c r="T29" i="2"/>
  <c r="S29" i="2"/>
  <c r="R29" i="2"/>
  <c r="Q29" i="2"/>
  <c r="P29" i="2"/>
  <c r="O29" i="2"/>
  <c r="N29" i="2"/>
  <c r="L29" i="2"/>
  <c r="K29" i="2"/>
  <c r="J29" i="2"/>
  <c r="I29" i="2"/>
  <c r="H29" i="2"/>
  <c r="G29" i="2"/>
  <c r="F29" i="2"/>
  <c r="E29" i="2"/>
  <c r="D29" i="2"/>
  <c r="C29" i="2"/>
  <c r="B29" i="2"/>
  <c r="AF28" i="2"/>
  <c r="V28" i="2"/>
  <c r="U28" i="2"/>
  <c r="T28" i="2"/>
  <c r="S28" i="2"/>
  <c r="R28" i="2"/>
  <c r="Q28" i="2"/>
  <c r="P28" i="2"/>
  <c r="O28" i="2"/>
  <c r="N28" i="2"/>
  <c r="L28" i="2"/>
  <c r="K28" i="2"/>
  <c r="J28" i="2"/>
  <c r="I28" i="2"/>
  <c r="H28" i="2"/>
  <c r="G28" i="2"/>
  <c r="F28" i="2"/>
  <c r="E28" i="2"/>
  <c r="D28" i="2"/>
  <c r="C28" i="2"/>
  <c r="B28" i="2"/>
  <c r="V27" i="2"/>
  <c r="U27" i="2"/>
  <c r="T27" i="2"/>
  <c r="S27" i="2"/>
  <c r="R27" i="2"/>
  <c r="Q27" i="2"/>
  <c r="P27" i="2"/>
  <c r="O27" i="2"/>
  <c r="N27" i="2"/>
  <c r="L27" i="2"/>
  <c r="K27" i="2"/>
  <c r="J27" i="2"/>
  <c r="I27" i="2"/>
  <c r="H27" i="2"/>
  <c r="G27" i="2"/>
  <c r="F27" i="2"/>
  <c r="E27" i="2"/>
  <c r="D27" i="2"/>
  <c r="C27" i="2"/>
  <c r="B27" i="2"/>
  <c r="V26" i="2"/>
  <c r="U26" i="2"/>
  <c r="T26" i="2"/>
  <c r="S26" i="2"/>
  <c r="R26" i="2"/>
  <c r="Q26" i="2"/>
  <c r="P26" i="2"/>
  <c r="O26" i="2"/>
  <c r="N26" i="2"/>
  <c r="L26" i="2"/>
  <c r="K26" i="2"/>
  <c r="J26" i="2"/>
  <c r="I26" i="2"/>
  <c r="H26" i="2"/>
  <c r="G26" i="2"/>
  <c r="F26" i="2"/>
  <c r="E26" i="2"/>
  <c r="D26" i="2"/>
  <c r="C26" i="2"/>
  <c r="B26" i="2"/>
  <c r="V25" i="2"/>
  <c r="U25" i="2"/>
  <c r="T25" i="2"/>
  <c r="S25" i="2"/>
  <c r="R25" i="2"/>
  <c r="Q25" i="2"/>
  <c r="P25" i="2"/>
  <c r="O25" i="2"/>
  <c r="N25" i="2"/>
  <c r="L25" i="2"/>
  <c r="K25" i="2"/>
  <c r="J25" i="2"/>
  <c r="I25" i="2"/>
  <c r="H25" i="2"/>
  <c r="G25" i="2"/>
  <c r="F25" i="2"/>
  <c r="E25" i="2"/>
  <c r="D25" i="2"/>
  <c r="C25" i="2"/>
  <c r="B25" i="2"/>
  <c r="AF24" i="2"/>
  <c r="AB24" i="2"/>
  <c r="V24" i="2"/>
  <c r="U24" i="2"/>
  <c r="T24" i="2"/>
  <c r="S24" i="2"/>
  <c r="R24" i="2"/>
  <c r="Q24" i="2"/>
  <c r="P24" i="2"/>
  <c r="O24" i="2"/>
  <c r="N24" i="2"/>
  <c r="L24" i="2"/>
  <c r="K24" i="2"/>
  <c r="J24" i="2"/>
  <c r="I24" i="2"/>
  <c r="H24" i="2"/>
  <c r="G24" i="2"/>
  <c r="F24" i="2"/>
  <c r="E24" i="2"/>
  <c r="D24" i="2"/>
  <c r="C24" i="2"/>
  <c r="B24" i="2"/>
  <c r="AD23" i="2"/>
  <c r="Z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B23" i="2"/>
  <c r="V22" i="2"/>
  <c r="U22" i="2"/>
  <c r="T22" i="2"/>
  <c r="S22" i="2"/>
  <c r="R22" i="2"/>
  <c r="Q22" i="2"/>
  <c r="P22" i="2"/>
  <c r="O22" i="2"/>
  <c r="N22" i="2"/>
  <c r="L22" i="2"/>
  <c r="K22" i="2"/>
  <c r="J22" i="2"/>
  <c r="I22" i="2"/>
  <c r="H22" i="2"/>
  <c r="G22" i="2"/>
  <c r="F22" i="2"/>
  <c r="E22" i="2"/>
  <c r="D22" i="2"/>
  <c r="C22" i="2"/>
  <c r="B22" i="2"/>
  <c r="V21" i="2"/>
  <c r="U21" i="2"/>
  <c r="T21" i="2"/>
  <c r="S21" i="2"/>
  <c r="R21" i="2"/>
  <c r="Q21" i="2"/>
  <c r="P21" i="2"/>
  <c r="O21" i="2"/>
  <c r="N21" i="2"/>
  <c r="L21" i="2"/>
  <c r="K21" i="2"/>
  <c r="J21" i="2"/>
  <c r="I21" i="2"/>
  <c r="H21" i="2"/>
  <c r="G21" i="2"/>
  <c r="F21" i="2"/>
  <c r="E21" i="2"/>
  <c r="D21" i="2"/>
  <c r="C21" i="2"/>
  <c r="B21" i="2"/>
  <c r="V20" i="2"/>
  <c r="U20" i="2"/>
  <c r="T20" i="2"/>
  <c r="S20" i="2"/>
  <c r="R20" i="2"/>
  <c r="Q20" i="2"/>
  <c r="P20" i="2"/>
  <c r="O20" i="2"/>
  <c r="N20" i="2"/>
  <c r="L20" i="2"/>
  <c r="K20" i="2"/>
  <c r="J20" i="2"/>
  <c r="I20" i="2"/>
  <c r="H20" i="2"/>
  <c r="G20" i="2"/>
  <c r="F20" i="2"/>
  <c r="E20" i="2"/>
  <c r="D20" i="2"/>
  <c r="C20" i="2"/>
  <c r="B20" i="2"/>
  <c r="AC19" i="2"/>
  <c r="V19" i="2"/>
  <c r="U19" i="2"/>
  <c r="T19" i="2"/>
  <c r="S19" i="2"/>
  <c r="R19" i="2"/>
  <c r="Q19" i="2"/>
  <c r="P19" i="2"/>
  <c r="O19" i="2"/>
  <c r="N19" i="2"/>
  <c r="L19" i="2"/>
  <c r="K19" i="2"/>
  <c r="J19" i="2"/>
  <c r="I19" i="2"/>
  <c r="H19" i="2"/>
  <c r="G19" i="2"/>
  <c r="F19" i="2"/>
  <c r="E19" i="2"/>
  <c r="D19" i="2"/>
  <c r="C19" i="2"/>
  <c r="B19" i="2"/>
  <c r="V18" i="2"/>
  <c r="U18" i="2"/>
  <c r="T18" i="2"/>
  <c r="S18" i="2"/>
  <c r="R18" i="2"/>
  <c r="Q18" i="2"/>
  <c r="P18" i="2"/>
  <c r="O18" i="2"/>
  <c r="N18" i="2"/>
  <c r="L18" i="2"/>
  <c r="K18" i="2"/>
  <c r="J18" i="2"/>
  <c r="I18" i="2"/>
  <c r="H18" i="2"/>
  <c r="G18" i="2"/>
  <c r="F18" i="2"/>
  <c r="E18" i="2"/>
  <c r="D18" i="2"/>
  <c r="C18" i="2"/>
  <c r="B18" i="2"/>
  <c r="AB17" i="2"/>
  <c r="Z17" i="2"/>
  <c r="V17" i="2"/>
  <c r="U17" i="2"/>
  <c r="T17" i="2"/>
  <c r="S17" i="2"/>
  <c r="R17" i="2"/>
  <c r="Q17" i="2"/>
  <c r="P17" i="2"/>
  <c r="O17" i="2"/>
  <c r="N17" i="2"/>
  <c r="L17" i="2"/>
  <c r="K17" i="2"/>
  <c r="J17" i="2"/>
  <c r="I17" i="2"/>
  <c r="H17" i="2"/>
  <c r="G17" i="2"/>
  <c r="F17" i="2"/>
  <c r="E17" i="2"/>
  <c r="D17" i="2"/>
  <c r="C17" i="2"/>
  <c r="B17" i="2"/>
  <c r="A17" i="2"/>
  <c r="AE16" i="2"/>
  <c r="AD16" i="2"/>
  <c r="Z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B16" i="2"/>
  <c r="AD15" i="2"/>
  <c r="Z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B15" i="2"/>
  <c r="AE14" i="2"/>
  <c r="AD14" i="2"/>
  <c r="Z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B14" i="2"/>
  <c r="V13" i="2"/>
  <c r="U13" i="2"/>
  <c r="T13" i="2"/>
  <c r="S13" i="2"/>
  <c r="R13" i="2"/>
  <c r="Q13" i="2"/>
  <c r="P13" i="2"/>
  <c r="O13" i="2"/>
  <c r="N13" i="2"/>
  <c r="L13" i="2"/>
  <c r="K13" i="2"/>
  <c r="J13" i="2"/>
  <c r="I13" i="2"/>
  <c r="H13" i="2"/>
  <c r="G13" i="2"/>
  <c r="F13" i="2"/>
  <c r="E13" i="2"/>
  <c r="D13" i="2"/>
  <c r="C13" i="2"/>
  <c r="B13" i="2"/>
  <c r="A13" i="2"/>
  <c r="V12" i="2"/>
  <c r="U12" i="2"/>
  <c r="T12" i="2"/>
  <c r="S12" i="2"/>
  <c r="R12" i="2"/>
  <c r="Q12" i="2"/>
  <c r="P12" i="2"/>
  <c r="O12" i="2"/>
  <c r="N12" i="2"/>
  <c r="L12" i="2"/>
  <c r="K12" i="2"/>
  <c r="J12" i="2"/>
  <c r="I12" i="2"/>
  <c r="H12" i="2"/>
  <c r="G12" i="2"/>
  <c r="F12" i="2"/>
  <c r="E12" i="2"/>
  <c r="D12" i="2"/>
  <c r="C12" i="2"/>
  <c r="B12" i="2"/>
  <c r="V11" i="2"/>
  <c r="U11" i="2"/>
  <c r="T11" i="2"/>
  <c r="S11" i="2"/>
  <c r="R11" i="2"/>
  <c r="Q11" i="2"/>
  <c r="P11" i="2"/>
  <c r="O11" i="2"/>
  <c r="N11" i="2"/>
  <c r="L11" i="2"/>
  <c r="K11" i="2"/>
  <c r="J11" i="2"/>
  <c r="I11" i="2"/>
  <c r="H11" i="2"/>
  <c r="G11" i="2"/>
  <c r="F11" i="2"/>
  <c r="E11" i="2"/>
  <c r="D11" i="2"/>
  <c r="C11" i="2"/>
  <c r="B11" i="2"/>
  <c r="V10" i="2"/>
  <c r="U10" i="2"/>
  <c r="T10" i="2"/>
  <c r="S10" i="2"/>
  <c r="R10" i="2"/>
  <c r="Q10" i="2"/>
  <c r="P10" i="2"/>
  <c r="O10" i="2"/>
  <c r="N10" i="2"/>
  <c r="L10" i="2"/>
  <c r="K10" i="2"/>
  <c r="J10" i="2"/>
  <c r="I10" i="2"/>
  <c r="H10" i="2"/>
  <c r="G10" i="2"/>
  <c r="F10" i="2"/>
  <c r="E10" i="2"/>
  <c r="D10" i="2"/>
  <c r="C10" i="2"/>
  <c r="B10" i="2"/>
  <c r="W8" i="2"/>
  <c r="M8" i="2"/>
  <c r="AF4" i="2"/>
  <c r="AE4" i="2"/>
  <c r="AD4" i="2"/>
  <c r="AC4" i="2"/>
  <c r="AB4" i="2"/>
  <c r="AA4" i="2"/>
  <c r="Z4" i="2"/>
  <c r="Y4" i="2"/>
  <c r="Y3" i="2"/>
  <c r="AE90" i="1"/>
  <c r="I12" i="3" s="1"/>
  <c r="AA90" i="1"/>
  <c r="E12" i="3" s="1"/>
  <c r="AF89" i="1"/>
  <c r="AF42" i="2" s="1"/>
  <c r="AE89" i="1"/>
  <c r="AE42" i="2" s="1"/>
  <c r="AD89" i="1"/>
  <c r="AD42" i="2" s="1"/>
  <c r="AC89" i="1"/>
  <c r="AC42" i="2" s="1"/>
  <c r="AB89" i="1"/>
  <c r="AB42" i="2" s="1"/>
  <c r="AA89" i="1"/>
  <c r="Z89" i="1"/>
  <c r="M89" i="1"/>
  <c r="M42" i="2" s="1"/>
  <c r="AF88" i="1"/>
  <c r="AF30" i="2" s="1"/>
  <c r="AE88" i="1"/>
  <c r="AE30" i="2" s="1"/>
  <c r="AD88" i="1"/>
  <c r="AD30" i="2" s="1"/>
  <c r="AC88" i="1"/>
  <c r="AC30" i="2" s="1"/>
  <c r="AB88" i="1"/>
  <c r="AB30" i="2" s="1"/>
  <c r="AA88" i="1"/>
  <c r="Z88" i="1"/>
  <c r="Z30" i="2" s="1"/>
  <c r="M88" i="1"/>
  <c r="M30" i="2" s="1"/>
  <c r="AF87" i="1"/>
  <c r="AF19" i="2" s="1"/>
  <c r="AE87" i="1"/>
  <c r="AE19" i="2" s="1"/>
  <c r="AD87" i="1"/>
  <c r="AD19" i="2" s="1"/>
  <c r="AC87" i="1"/>
  <c r="AB87" i="1"/>
  <c r="AB19" i="2" s="1"/>
  <c r="AA87" i="1"/>
  <c r="Z87" i="1"/>
  <c r="Z19" i="2" s="1"/>
  <c r="Y87" i="1"/>
  <c r="Y19" i="2" s="1"/>
  <c r="X87" i="1"/>
  <c r="X19" i="2" s="1"/>
  <c r="M87" i="1"/>
  <c r="W87" i="1" s="1"/>
  <c r="W19" i="2" s="1"/>
  <c r="AF86" i="1"/>
  <c r="AF14" i="2" s="1"/>
  <c r="AE86" i="1"/>
  <c r="AD86" i="1"/>
  <c r="AC86" i="1"/>
  <c r="AC14" i="2" s="1"/>
  <c r="AB86" i="1"/>
  <c r="AB14" i="2" s="1"/>
  <c r="AA86" i="1"/>
  <c r="Z86" i="1"/>
  <c r="M86" i="1"/>
  <c r="W86" i="1" s="1"/>
  <c r="W14" i="2" s="1"/>
  <c r="AF85" i="1"/>
  <c r="AF16" i="2" s="1"/>
  <c r="AE85" i="1"/>
  <c r="AD85" i="1"/>
  <c r="AD90" i="1" s="1"/>
  <c r="H12" i="3" s="1"/>
  <c r="AC85" i="1"/>
  <c r="AB85" i="1"/>
  <c r="AB16" i="2" s="1"/>
  <c r="AA85" i="1"/>
  <c r="Z85" i="1"/>
  <c r="Z90" i="1" s="1"/>
  <c r="D12" i="3" s="1"/>
  <c r="X85" i="1"/>
  <c r="X16" i="2" s="1"/>
  <c r="M85" i="1"/>
  <c r="W85" i="1" s="1"/>
  <c r="W16" i="2" s="1"/>
  <c r="A85" i="1"/>
  <c r="A16" i="2" s="1"/>
  <c r="W83" i="1"/>
  <c r="M83" i="1"/>
  <c r="AD81" i="1"/>
  <c r="H13" i="3" s="1"/>
  <c r="Z81" i="1"/>
  <c r="D13" i="3" s="1"/>
  <c r="AF80" i="1"/>
  <c r="AF34" i="2" s="1"/>
  <c r="AE80" i="1"/>
  <c r="AE34" i="2" s="1"/>
  <c r="AD80" i="1"/>
  <c r="AD34" i="2" s="1"/>
  <c r="AC80" i="1"/>
  <c r="AB80" i="1"/>
  <c r="AB34" i="2" s="1"/>
  <c r="AA80" i="1"/>
  <c r="Z80" i="1"/>
  <c r="Z34" i="2" s="1"/>
  <c r="X80" i="1"/>
  <c r="X34" i="2" s="1"/>
  <c r="W80" i="1"/>
  <c r="M80" i="1"/>
  <c r="AF79" i="1"/>
  <c r="AF23" i="2" s="1"/>
  <c r="AE79" i="1"/>
  <c r="AE23" i="2" s="1"/>
  <c r="AD79" i="1"/>
  <c r="AC79" i="1"/>
  <c r="AC23" i="2" s="1"/>
  <c r="AB79" i="1"/>
  <c r="AB23" i="2" s="1"/>
  <c r="AA79" i="1"/>
  <c r="Z79" i="1"/>
  <c r="X79" i="1"/>
  <c r="X23" i="2" s="1"/>
  <c r="W79" i="1"/>
  <c r="M79" i="1"/>
  <c r="AF78" i="1"/>
  <c r="AF29" i="2" s="1"/>
  <c r="AE78" i="1"/>
  <c r="AE29" i="2" s="1"/>
  <c r="AD78" i="1"/>
  <c r="AD29" i="2" s="1"/>
  <c r="AC78" i="1"/>
  <c r="AC29" i="2" s="1"/>
  <c r="AB78" i="1"/>
  <c r="AB29" i="2" s="1"/>
  <c r="AA78" i="1"/>
  <c r="Z78" i="1"/>
  <c r="Z29" i="2" s="1"/>
  <c r="X78" i="1"/>
  <c r="X29" i="2" s="1"/>
  <c r="W78" i="1"/>
  <c r="M78" i="1"/>
  <c r="M29" i="2" s="1"/>
  <c r="AF77" i="1"/>
  <c r="AF15" i="2" s="1"/>
  <c r="AE77" i="1"/>
  <c r="AE15" i="2" s="1"/>
  <c r="AD77" i="1"/>
  <c r="AC77" i="1"/>
  <c r="AC15" i="2" s="1"/>
  <c r="AB77" i="1"/>
  <c r="AB15" i="2" s="1"/>
  <c r="AA77" i="1"/>
  <c r="Z77" i="1"/>
  <c r="Y77" i="1"/>
  <c r="Y15" i="2" s="1"/>
  <c r="W77" i="1"/>
  <c r="W15" i="2" s="1"/>
  <c r="M77" i="1"/>
  <c r="A77" i="1"/>
  <c r="A78" i="1" s="1"/>
  <c r="AF76" i="1"/>
  <c r="AF17" i="2" s="1"/>
  <c r="AE76" i="1"/>
  <c r="AE17" i="2" s="1"/>
  <c r="AD76" i="1"/>
  <c r="AD17" i="2" s="1"/>
  <c r="AC76" i="1"/>
  <c r="AB76" i="1"/>
  <c r="AA76" i="1"/>
  <c r="AA81" i="1" s="1"/>
  <c r="E13" i="3" s="1"/>
  <c r="Z76" i="1"/>
  <c r="Y76" i="1"/>
  <c r="W76" i="1"/>
  <c r="X76" i="1" s="1"/>
  <c r="M76" i="1"/>
  <c r="M17" i="2" s="1"/>
  <c r="W74" i="1"/>
  <c r="M74" i="1"/>
  <c r="AF72" i="1"/>
  <c r="J14" i="3" s="1"/>
  <c r="AB72" i="1"/>
  <c r="F14" i="3" s="1"/>
  <c r="AF71" i="1"/>
  <c r="AE71" i="1"/>
  <c r="AE28" i="2" s="1"/>
  <c r="AD71" i="1"/>
  <c r="AD28" i="2" s="1"/>
  <c r="AC71" i="1"/>
  <c r="AC28" i="2" s="1"/>
  <c r="AB71" i="1"/>
  <c r="AB28" i="2" s="1"/>
  <c r="AA71" i="1"/>
  <c r="Z71" i="1"/>
  <c r="Z28" i="2" s="1"/>
  <c r="Y71" i="1"/>
  <c r="Y28" i="2" s="1"/>
  <c r="W71" i="1"/>
  <c r="W28" i="2" s="1"/>
  <c r="M71" i="1"/>
  <c r="AF70" i="1"/>
  <c r="AF35" i="2" s="1"/>
  <c r="AE70" i="1"/>
  <c r="AE35" i="2" s="1"/>
  <c r="AD70" i="1"/>
  <c r="AD35" i="2" s="1"/>
  <c r="AB70" i="1"/>
  <c r="AB35" i="2" s="1"/>
  <c r="AA70" i="1"/>
  <c r="Z70" i="1"/>
  <c r="Z35" i="2" s="1"/>
  <c r="W70" i="1"/>
  <c r="W35" i="2" s="1"/>
  <c r="M70" i="1"/>
  <c r="M35" i="2" s="1"/>
  <c r="AF69" i="1"/>
  <c r="AE69" i="1"/>
  <c r="AE38" i="2" s="1"/>
  <c r="AD69" i="1"/>
  <c r="AD38" i="2" s="1"/>
  <c r="AB69" i="1"/>
  <c r="AB38" i="2" s="1"/>
  <c r="AA69" i="1"/>
  <c r="Z69" i="1"/>
  <c r="Z38" i="2" s="1"/>
  <c r="M69" i="1"/>
  <c r="AF68" i="1"/>
  <c r="AE68" i="1"/>
  <c r="AE24" i="2" s="1"/>
  <c r="AD68" i="1"/>
  <c r="AD24" i="2" s="1"/>
  <c r="AC68" i="1"/>
  <c r="AC24" i="2" s="1"/>
  <c r="AB68" i="1"/>
  <c r="AA68" i="1"/>
  <c r="Z68" i="1"/>
  <c r="Z72" i="1" s="1"/>
  <c r="D14" i="3" s="1"/>
  <c r="Y68" i="1"/>
  <c r="Y24" i="2" s="1"/>
  <c r="W68" i="1"/>
  <c r="W24" i="2" s="1"/>
  <c r="M68" i="1"/>
  <c r="A68" i="1"/>
  <c r="A24" i="2" s="1"/>
  <c r="AF67" i="1"/>
  <c r="AF13" i="2" s="1"/>
  <c r="AE67" i="1"/>
  <c r="AD67" i="1"/>
  <c r="AD13" i="2" s="1"/>
  <c r="AC67" i="1"/>
  <c r="AB67" i="1"/>
  <c r="AB13" i="2" s="1"/>
  <c r="AA67" i="1"/>
  <c r="Z67" i="1"/>
  <c r="Z13" i="2" s="1"/>
  <c r="Y67" i="1"/>
  <c r="Y13" i="2" s="1"/>
  <c r="W67" i="1"/>
  <c r="W13" i="2" s="1"/>
  <c r="M67" i="1"/>
  <c r="M13" i="2" s="1"/>
  <c r="A67" i="1"/>
  <c r="W65" i="1"/>
  <c r="M65" i="1"/>
  <c r="AE63" i="1"/>
  <c r="I11" i="3" s="1"/>
  <c r="AA63" i="1"/>
  <c r="E11" i="3" s="1"/>
  <c r="AF62" i="1"/>
  <c r="AF22" i="2" s="1"/>
  <c r="AE62" i="1"/>
  <c r="AE22" i="2" s="1"/>
  <c r="AD62" i="1"/>
  <c r="AD22" i="2" s="1"/>
  <c r="AC62" i="1"/>
  <c r="AC22" i="2" s="1"/>
  <c r="AB62" i="1"/>
  <c r="AB22" i="2" s="1"/>
  <c r="AA62" i="1"/>
  <c r="Z62" i="1"/>
  <c r="Z22" i="2" s="1"/>
  <c r="Y62" i="1"/>
  <c r="Y22" i="2" s="1"/>
  <c r="X62" i="1"/>
  <c r="X22" i="2" s="1"/>
  <c r="M62" i="1"/>
  <c r="W62" i="1" s="1"/>
  <c r="W22" i="2" s="1"/>
  <c r="AF61" i="1"/>
  <c r="AF33" i="2" s="1"/>
  <c r="AE61" i="1"/>
  <c r="AE33" i="2" s="1"/>
  <c r="AD61" i="1"/>
  <c r="AD33" i="2" s="1"/>
  <c r="AB61" i="1"/>
  <c r="AB33" i="2" s="1"/>
  <c r="AA61" i="1"/>
  <c r="Z61" i="1"/>
  <c r="Z33" i="2" s="1"/>
  <c r="X61" i="1"/>
  <c r="X33" i="2" s="1"/>
  <c r="M61" i="1"/>
  <c r="W61" i="1" s="1"/>
  <c r="W33" i="2" s="1"/>
  <c r="AF60" i="1"/>
  <c r="AF27" i="2" s="1"/>
  <c r="AE60" i="1"/>
  <c r="AE27" i="2" s="1"/>
  <c r="AD60" i="1"/>
  <c r="AD27" i="2" s="1"/>
  <c r="AB60" i="1"/>
  <c r="AB27" i="2" s="1"/>
  <c r="AA60" i="1"/>
  <c r="Z60" i="1"/>
  <c r="Z27" i="2" s="1"/>
  <c r="M60" i="1"/>
  <c r="AF59" i="1"/>
  <c r="AF20" i="2" s="1"/>
  <c r="AE59" i="1"/>
  <c r="AE20" i="2" s="1"/>
  <c r="AD59" i="1"/>
  <c r="AD20" i="2" s="1"/>
  <c r="AC59" i="1"/>
  <c r="AC20" i="2" s="1"/>
  <c r="AB59" i="1"/>
  <c r="AB20" i="2" s="1"/>
  <c r="AA59" i="1"/>
  <c r="Z59" i="1"/>
  <c r="Z20" i="2" s="1"/>
  <c r="Y59" i="1"/>
  <c r="Y20" i="2" s="1"/>
  <c r="X59" i="1"/>
  <c r="X20" i="2" s="1"/>
  <c r="M59" i="1"/>
  <c r="W59" i="1" s="1"/>
  <c r="W20" i="2" s="1"/>
  <c r="A59" i="1"/>
  <c r="A60" i="1" s="1"/>
  <c r="AF58" i="1"/>
  <c r="AF63" i="1" s="1"/>
  <c r="J11" i="3" s="1"/>
  <c r="AE58" i="1"/>
  <c r="AE11" i="2" s="1"/>
  <c r="AD58" i="1"/>
  <c r="AC58" i="1"/>
  <c r="AC11" i="2" s="1"/>
  <c r="AB58" i="1"/>
  <c r="AB63" i="1" s="1"/>
  <c r="F11" i="3" s="1"/>
  <c r="AA58" i="1"/>
  <c r="Z58" i="1"/>
  <c r="Y58" i="1"/>
  <c r="Y11" i="2" s="1"/>
  <c r="X58" i="1"/>
  <c r="X11" i="2" s="1"/>
  <c r="M58" i="1"/>
  <c r="W58" i="1" s="1"/>
  <c r="W11" i="2" s="1"/>
  <c r="A58" i="1"/>
  <c r="A11" i="2" s="1"/>
  <c r="W56" i="1"/>
  <c r="M56" i="1"/>
  <c r="A48" i="1"/>
  <c r="AE45" i="1"/>
  <c r="I15" i="3" s="1"/>
  <c r="AD45" i="1"/>
  <c r="H15" i="3" s="1"/>
  <c r="AA45" i="1"/>
  <c r="Z45" i="1"/>
  <c r="D15" i="3" s="1"/>
  <c r="AF44" i="1"/>
  <c r="AF31" i="2" s="1"/>
  <c r="AE44" i="1"/>
  <c r="AE31" i="2" s="1"/>
  <c r="AD44" i="1"/>
  <c r="AD31" i="2" s="1"/>
  <c r="AB44" i="1"/>
  <c r="AB31" i="2" s="1"/>
  <c r="AA44" i="1"/>
  <c r="AA37" i="2" s="1"/>
  <c r="Z44" i="1"/>
  <c r="Z31" i="2" s="1"/>
  <c r="X44" i="1"/>
  <c r="X31" i="2" s="1"/>
  <c r="W44" i="1"/>
  <c r="W31" i="2" s="1"/>
  <c r="M44" i="1"/>
  <c r="M31" i="2" s="1"/>
  <c r="AF43" i="1"/>
  <c r="AF37" i="2" s="1"/>
  <c r="AE43" i="1"/>
  <c r="AE37" i="2" s="1"/>
  <c r="AD43" i="1"/>
  <c r="AD37" i="2" s="1"/>
  <c r="AB43" i="1"/>
  <c r="AB37" i="2" s="1"/>
  <c r="AA43" i="1"/>
  <c r="AA28" i="2" s="1"/>
  <c r="Z43" i="1"/>
  <c r="Z37" i="2" s="1"/>
  <c r="X43" i="1"/>
  <c r="X37" i="2" s="1"/>
  <c r="W43" i="1"/>
  <c r="W37" i="2" s="1"/>
  <c r="M43" i="1"/>
  <c r="M37" i="2" s="1"/>
  <c r="AF42" i="1"/>
  <c r="AF25" i="2" s="1"/>
  <c r="AE42" i="1"/>
  <c r="AE25" i="2" s="1"/>
  <c r="AD42" i="1"/>
  <c r="AD25" i="2" s="1"/>
  <c r="AB42" i="1"/>
  <c r="AB25" i="2" s="1"/>
  <c r="AA42" i="1"/>
  <c r="AA42" i="2" s="1"/>
  <c r="Z42" i="1"/>
  <c r="Z25" i="2" s="1"/>
  <c r="X42" i="1"/>
  <c r="X25" i="2" s="1"/>
  <c r="W42" i="1"/>
  <c r="W25" i="2" s="1"/>
  <c r="M42" i="1"/>
  <c r="M25" i="2" s="1"/>
  <c r="AF41" i="1"/>
  <c r="AF39" i="2" s="1"/>
  <c r="AE41" i="1"/>
  <c r="AE39" i="2" s="1"/>
  <c r="AD41" i="1"/>
  <c r="AD39" i="2" s="1"/>
  <c r="AB41" i="1"/>
  <c r="AB39" i="2" s="1"/>
  <c r="AA41" i="1"/>
  <c r="AA27" i="2" s="1"/>
  <c r="Z41" i="1"/>
  <c r="Z39" i="2" s="1"/>
  <c r="X41" i="1"/>
  <c r="X39" i="2" s="1"/>
  <c r="W41" i="1"/>
  <c r="W39" i="2" s="1"/>
  <c r="M41" i="1"/>
  <c r="M39" i="2" s="1"/>
  <c r="AF40" i="1"/>
  <c r="AF26" i="2" s="1"/>
  <c r="AE40" i="1"/>
  <c r="AE26" i="2" s="1"/>
  <c r="AD40" i="1"/>
  <c r="AD26" i="2" s="1"/>
  <c r="AB40" i="1"/>
  <c r="AB26" i="2" s="1"/>
  <c r="AA40" i="1"/>
  <c r="AA25" i="2" s="1"/>
  <c r="Z40" i="1"/>
  <c r="Z26" i="2" s="1"/>
  <c r="X40" i="1"/>
  <c r="X26" i="2" s="1"/>
  <c r="W40" i="1"/>
  <c r="W26" i="2" s="1"/>
  <c r="M40" i="1"/>
  <c r="M26" i="2" s="1"/>
  <c r="A40" i="1"/>
  <c r="A26" i="2" s="1"/>
  <c r="W38" i="1"/>
  <c r="M38" i="1"/>
  <c r="AF36" i="1"/>
  <c r="J16" i="3" s="1"/>
  <c r="AD36" i="1"/>
  <c r="H16" i="3" s="1"/>
  <c r="AB36" i="1"/>
  <c r="F16" i="3" s="1"/>
  <c r="Z36" i="1"/>
  <c r="D16" i="3" s="1"/>
  <c r="AF35" i="1"/>
  <c r="AF48" i="2" s="1"/>
  <c r="AE35" i="1"/>
  <c r="AE48" i="2" s="1"/>
  <c r="AD35" i="1"/>
  <c r="AD48" i="2" s="1"/>
  <c r="AB35" i="1"/>
  <c r="AB48" i="2" s="1"/>
  <c r="AA35" i="1"/>
  <c r="AA43" i="2" s="1"/>
  <c r="Z35" i="1"/>
  <c r="Z48" i="2" s="1"/>
  <c r="W35" i="1"/>
  <c r="Y35" i="1" s="1"/>
  <c r="Y48" i="2" s="1"/>
  <c r="M35" i="1"/>
  <c r="M48" i="2" s="1"/>
  <c r="AF34" i="1"/>
  <c r="AF46" i="2" s="1"/>
  <c r="AE34" i="1"/>
  <c r="AE46" i="2" s="1"/>
  <c r="AD34" i="1"/>
  <c r="AD46" i="2" s="1"/>
  <c r="AB34" i="1"/>
  <c r="AB46" i="2" s="1"/>
  <c r="AA34" i="1"/>
  <c r="AA47" i="2" s="1"/>
  <c r="Z34" i="1"/>
  <c r="Z46" i="2" s="1"/>
  <c r="W34" i="1"/>
  <c r="W46" i="2" s="1"/>
  <c r="M34" i="1"/>
  <c r="M46" i="2" s="1"/>
  <c r="AF33" i="1"/>
  <c r="AF44" i="2" s="1"/>
  <c r="AE33" i="1"/>
  <c r="AE44" i="2" s="1"/>
  <c r="AD33" i="1"/>
  <c r="AD44" i="2" s="1"/>
  <c r="AB33" i="1"/>
  <c r="AB44" i="2" s="1"/>
  <c r="AA33" i="1"/>
  <c r="AA18" i="2" s="1"/>
  <c r="Z33" i="1"/>
  <c r="Z44" i="2" s="1"/>
  <c r="W33" i="1"/>
  <c r="Y33" i="1" s="1"/>
  <c r="Y44" i="2" s="1"/>
  <c r="M33" i="1"/>
  <c r="M44" i="2" s="1"/>
  <c r="AF32" i="1"/>
  <c r="AF40" i="2" s="1"/>
  <c r="AE32" i="1"/>
  <c r="AE40" i="2" s="1"/>
  <c r="AD32" i="1"/>
  <c r="AD40" i="2" s="1"/>
  <c r="AB32" i="1"/>
  <c r="AB40" i="2" s="1"/>
  <c r="AA32" i="1"/>
  <c r="AA12" i="2" s="1"/>
  <c r="Z32" i="1"/>
  <c r="Z40" i="2" s="1"/>
  <c r="W32" i="1"/>
  <c r="W40" i="2" s="1"/>
  <c r="M32" i="1"/>
  <c r="M40" i="2" s="1"/>
  <c r="AF31" i="1"/>
  <c r="AF32" i="2" s="1"/>
  <c r="AE31" i="1"/>
  <c r="AE32" i="2" s="1"/>
  <c r="AD31" i="1"/>
  <c r="AD32" i="2" s="1"/>
  <c r="AB31" i="1"/>
  <c r="AB32" i="2" s="1"/>
  <c r="AA31" i="1"/>
  <c r="AA34" i="2" s="1"/>
  <c r="Z31" i="1"/>
  <c r="Z32" i="2" s="1"/>
  <c r="W31" i="1"/>
  <c r="W32" i="2" s="1"/>
  <c r="M31" i="1"/>
  <c r="AC31" i="1" s="1"/>
  <c r="A31" i="1"/>
  <c r="A32" i="1" s="1"/>
  <c r="W29" i="1"/>
  <c r="M29" i="1"/>
  <c r="AF27" i="1"/>
  <c r="J17" i="3" s="1"/>
  <c r="AE27" i="1"/>
  <c r="I17" i="3" s="1"/>
  <c r="AB27" i="1"/>
  <c r="F17" i="3" s="1"/>
  <c r="AA27" i="1"/>
  <c r="AF26" i="1"/>
  <c r="AF49" i="2" s="1"/>
  <c r="AE26" i="1"/>
  <c r="AE49" i="2" s="1"/>
  <c r="AD26" i="1"/>
  <c r="AD49" i="2" s="1"/>
  <c r="AB26" i="1"/>
  <c r="AB49" i="2" s="1"/>
  <c r="AA26" i="1"/>
  <c r="AA30" i="2" s="1"/>
  <c r="Z26" i="1"/>
  <c r="Z49" i="2" s="1"/>
  <c r="M26" i="1"/>
  <c r="M49" i="2" s="1"/>
  <c r="AF25" i="1"/>
  <c r="AF45" i="2" s="1"/>
  <c r="AE25" i="1"/>
  <c r="AE45" i="2" s="1"/>
  <c r="AD25" i="1"/>
  <c r="AD45" i="2" s="1"/>
  <c r="AB25" i="1"/>
  <c r="AB45" i="2" s="1"/>
  <c r="AA25" i="1"/>
  <c r="AA14" i="2" s="1"/>
  <c r="Z25" i="1"/>
  <c r="Z45" i="2" s="1"/>
  <c r="M25" i="1"/>
  <c r="M45" i="2" s="1"/>
  <c r="AF24" i="1"/>
  <c r="AF43" i="2" s="1"/>
  <c r="AE24" i="1"/>
  <c r="AE43" i="2" s="1"/>
  <c r="AD24" i="1"/>
  <c r="AD43" i="2" s="1"/>
  <c r="AB24" i="1"/>
  <c r="AB43" i="2" s="1"/>
  <c r="AA24" i="1"/>
  <c r="AA15" i="2" s="1"/>
  <c r="Z24" i="1"/>
  <c r="Z43" i="2" s="1"/>
  <c r="M24" i="1"/>
  <c r="M43" i="2" s="1"/>
  <c r="AF23" i="1"/>
  <c r="AF47" i="2" s="1"/>
  <c r="AE23" i="1"/>
  <c r="AE47" i="2" s="1"/>
  <c r="AD23" i="1"/>
  <c r="AD47" i="2" s="1"/>
  <c r="AB23" i="1"/>
  <c r="AB47" i="2" s="1"/>
  <c r="AA23" i="1"/>
  <c r="AA33" i="2" s="1"/>
  <c r="Z23" i="1"/>
  <c r="Z47" i="2" s="1"/>
  <c r="M23" i="1"/>
  <c r="M47" i="2" s="1"/>
  <c r="AF22" i="1"/>
  <c r="AF41" i="2" s="1"/>
  <c r="AE22" i="1"/>
  <c r="AE41" i="2" s="1"/>
  <c r="AD22" i="1"/>
  <c r="AD41" i="2" s="1"/>
  <c r="AB22" i="1"/>
  <c r="AB41" i="2" s="1"/>
  <c r="AA22" i="1"/>
  <c r="AA20" i="2" s="1"/>
  <c r="Z22" i="1"/>
  <c r="Z41" i="2" s="1"/>
  <c r="M22" i="1"/>
  <c r="M41" i="2" s="1"/>
  <c r="A22" i="1"/>
  <c r="A41" i="2" s="1"/>
  <c r="W20" i="1"/>
  <c r="M20" i="1"/>
  <c r="AF18" i="1"/>
  <c r="J10" i="3" s="1"/>
  <c r="AE18" i="1"/>
  <c r="I10" i="3" s="1"/>
  <c r="AD18" i="1"/>
  <c r="H10" i="3" s="1"/>
  <c r="AB18" i="1"/>
  <c r="F10" i="3" s="1"/>
  <c r="AA18" i="1"/>
  <c r="Z18" i="1"/>
  <c r="D10" i="3" s="1"/>
  <c r="AF17" i="1"/>
  <c r="AF36" i="2" s="1"/>
  <c r="AE17" i="1"/>
  <c r="AE36" i="2" s="1"/>
  <c r="AD17" i="1"/>
  <c r="AD36" i="2" s="1"/>
  <c r="AC17" i="1"/>
  <c r="AC36" i="2" s="1"/>
  <c r="AB17" i="1"/>
  <c r="AB36" i="2" s="1"/>
  <c r="AA17" i="1"/>
  <c r="AA10" i="2" s="1"/>
  <c r="Z17" i="1"/>
  <c r="Z36" i="2" s="1"/>
  <c r="Y17" i="1"/>
  <c r="Y36" i="2" s="1"/>
  <c r="X17" i="1"/>
  <c r="X36" i="2" s="1"/>
  <c r="W17" i="1"/>
  <c r="W36" i="2" s="1"/>
  <c r="M17" i="1"/>
  <c r="M36" i="2" s="1"/>
  <c r="AF16" i="1"/>
  <c r="AE16" i="1"/>
  <c r="AE18" i="2" s="1"/>
  <c r="AD16" i="1"/>
  <c r="AD18" i="2" s="1"/>
  <c r="AC16" i="1"/>
  <c r="AC18" i="2" s="1"/>
  <c r="AB16" i="1"/>
  <c r="AB18" i="2" s="1"/>
  <c r="AA16" i="1"/>
  <c r="AA41" i="2" s="1"/>
  <c r="Z16" i="1"/>
  <c r="Z18" i="2" s="1"/>
  <c r="Y16" i="1"/>
  <c r="Y18" i="2" s="1"/>
  <c r="X16" i="1"/>
  <c r="X18" i="2" s="1"/>
  <c r="W16" i="1"/>
  <c r="W18" i="2" s="1"/>
  <c r="M16" i="1"/>
  <c r="M18" i="2" s="1"/>
  <c r="AF15" i="1"/>
  <c r="AF21" i="2" s="1"/>
  <c r="AE15" i="1"/>
  <c r="AE21" i="2" s="1"/>
  <c r="AD15" i="1"/>
  <c r="AD21" i="2" s="1"/>
  <c r="AC15" i="1"/>
  <c r="AC21" i="2" s="1"/>
  <c r="AB15" i="1"/>
  <c r="AB21" i="2" s="1"/>
  <c r="AA15" i="1"/>
  <c r="AA21" i="2" s="1"/>
  <c r="Z15" i="1"/>
  <c r="Z21" i="2" s="1"/>
  <c r="Y15" i="1"/>
  <c r="Y21" i="2" s="1"/>
  <c r="X15" i="1"/>
  <c r="X21" i="2" s="1"/>
  <c r="W15" i="1"/>
  <c r="W21" i="2" s="1"/>
  <c r="M15" i="1"/>
  <c r="M21" i="2" s="1"/>
  <c r="AF14" i="1"/>
  <c r="AF12" i="2" s="1"/>
  <c r="AE14" i="1"/>
  <c r="AE12" i="2" s="1"/>
  <c r="AD14" i="1"/>
  <c r="AD12" i="2" s="1"/>
  <c r="AC14" i="1"/>
  <c r="AC12" i="2" s="1"/>
  <c r="AB14" i="1"/>
  <c r="AB12" i="2" s="1"/>
  <c r="AA14" i="1"/>
  <c r="Z14" i="1"/>
  <c r="Z12" i="2" s="1"/>
  <c r="Y14" i="1"/>
  <c r="Y12" i="2" s="1"/>
  <c r="X14" i="1"/>
  <c r="X12" i="2" s="1"/>
  <c r="W14" i="1"/>
  <c r="W12" i="2" s="1"/>
  <c r="M14" i="1"/>
  <c r="M12" i="2" s="1"/>
  <c r="AF13" i="1"/>
  <c r="AF10" i="2" s="1"/>
  <c r="AE13" i="1"/>
  <c r="AE10" i="2" s="1"/>
  <c r="AD13" i="1"/>
  <c r="AD10" i="2" s="1"/>
  <c r="AB13" i="1"/>
  <c r="AB10" i="2" s="1"/>
  <c r="AA13" i="1"/>
  <c r="Z13" i="1"/>
  <c r="Z10" i="2" s="1"/>
  <c r="M13" i="1"/>
  <c r="M10" i="2" s="1"/>
  <c r="A13" i="1"/>
  <c r="A10" i="2" s="1"/>
  <c r="W11" i="1"/>
  <c r="M11" i="1"/>
  <c r="A3" i="1"/>
  <c r="A27" i="2" l="1"/>
  <c r="A61" i="1"/>
  <c r="AC32" i="2"/>
  <c r="X17" i="2"/>
  <c r="A40" i="2"/>
  <c r="A33" i="1"/>
  <c r="AC13" i="1"/>
  <c r="E15" i="3"/>
  <c r="AA32" i="2"/>
  <c r="W60" i="1"/>
  <c r="M27" i="2"/>
  <c r="M38" i="2"/>
  <c r="AF11" i="2"/>
  <c r="AC13" i="2"/>
  <c r="AF18" i="2"/>
  <c r="M22" i="2"/>
  <c r="A32" i="2"/>
  <c r="M32" i="2"/>
  <c r="W44" i="2"/>
  <c r="W22" i="1"/>
  <c r="W23" i="1"/>
  <c r="W24" i="1"/>
  <c r="W25" i="1"/>
  <c r="W26" i="1"/>
  <c r="Z27" i="1"/>
  <c r="D17" i="3" s="1"/>
  <c r="AD27" i="1"/>
  <c r="H17" i="3" s="1"/>
  <c r="X31" i="1"/>
  <c r="X32" i="1"/>
  <c r="X40" i="2" s="1"/>
  <c r="X33" i="1"/>
  <c r="X44" i="2" s="1"/>
  <c r="X34" i="1"/>
  <c r="X46" i="2" s="1"/>
  <c r="X35" i="1"/>
  <c r="X48" i="2" s="1"/>
  <c r="AA36" i="1"/>
  <c r="AE36" i="1"/>
  <c r="I16" i="3" s="1"/>
  <c r="Y40" i="1"/>
  <c r="AC40" i="1"/>
  <c r="A41" i="1"/>
  <c r="Y41" i="1"/>
  <c r="Y39" i="2" s="1"/>
  <c r="AC41" i="1"/>
  <c r="AC39" i="2" s="1"/>
  <c r="Y42" i="1"/>
  <c r="Y25" i="2" s="1"/>
  <c r="AC42" i="1"/>
  <c r="AC25" i="2" s="1"/>
  <c r="Y43" i="1"/>
  <c r="Y37" i="2" s="1"/>
  <c r="AC43" i="1"/>
  <c r="AC37" i="2" s="1"/>
  <c r="Y44" i="1"/>
  <c r="Y31" i="2" s="1"/>
  <c r="AC44" i="1"/>
  <c r="AC31" i="2" s="1"/>
  <c r="X45" i="1"/>
  <c r="B15" i="3" s="1"/>
  <c r="AB45" i="1"/>
  <c r="F15" i="3" s="1"/>
  <c r="AF45" i="1"/>
  <c r="J15" i="3" s="1"/>
  <c r="Z63" i="1"/>
  <c r="D11" i="3" s="1"/>
  <c r="Z11" i="2"/>
  <c r="AD63" i="1"/>
  <c r="H11" i="3" s="1"/>
  <c r="AD11" i="2"/>
  <c r="X60" i="1"/>
  <c r="Y61" i="1"/>
  <c r="Y33" i="2" s="1"/>
  <c r="AC61" i="1"/>
  <c r="AC33" i="2" s="1"/>
  <c r="M24" i="2"/>
  <c r="X68" i="1"/>
  <c r="X24" i="2" s="1"/>
  <c r="W69" i="1"/>
  <c r="Y70" i="1"/>
  <c r="Y35" i="2" s="1"/>
  <c r="AC70" i="1"/>
  <c r="AC35" i="2" s="1"/>
  <c r="AD72" i="1"/>
  <c r="H14" i="3" s="1"/>
  <c r="W29" i="2"/>
  <c r="Y78" i="1"/>
  <c r="Y29" i="2" s="1"/>
  <c r="W34" i="2"/>
  <c r="Y80" i="1"/>
  <c r="Y34" i="2" s="1"/>
  <c r="AE81" i="1"/>
  <c r="I13" i="3" s="1"/>
  <c r="X86" i="1"/>
  <c r="X14" i="2" s="1"/>
  <c r="AB90" i="1"/>
  <c r="F12" i="3" s="1"/>
  <c r="A15" i="2"/>
  <c r="Z24" i="2"/>
  <c r="W48" i="2"/>
  <c r="Y17" i="2"/>
  <c r="Y81" i="1"/>
  <c r="C13" i="3" s="1"/>
  <c r="AC81" i="1"/>
  <c r="G13" i="3" s="1"/>
  <c r="AC17" i="2"/>
  <c r="A29" i="2"/>
  <c r="A79" i="1"/>
  <c r="W13" i="1"/>
  <c r="X22" i="1"/>
  <c r="X23" i="1"/>
  <c r="X47" i="2" s="1"/>
  <c r="X24" i="1"/>
  <c r="X43" i="2" s="1"/>
  <c r="X25" i="1"/>
  <c r="X45" i="2" s="1"/>
  <c r="X26" i="1"/>
  <c r="X49" i="2" s="1"/>
  <c r="E17" i="3"/>
  <c r="AA11" i="2"/>
  <c r="Y31" i="1"/>
  <c r="Y32" i="1"/>
  <c r="Y40" i="2" s="1"/>
  <c r="AC32" i="1"/>
  <c r="AC40" i="2" s="1"/>
  <c r="AC33" i="1"/>
  <c r="AC44" i="2" s="1"/>
  <c r="Y34" i="1"/>
  <c r="Y46" i="2" s="1"/>
  <c r="AC34" i="1"/>
  <c r="AC46" i="2" s="1"/>
  <c r="AC35" i="1"/>
  <c r="AC48" i="2" s="1"/>
  <c r="AC60" i="1"/>
  <c r="AC27" i="2" s="1"/>
  <c r="X67" i="1"/>
  <c r="AA72" i="1"/>
  <c r="E14" i="3" s="1"/>
  <c r="AE72" i="1"/>
  <c r="I14" i="3" s="1"/>
  <c r="AE13" i="2"/>
  <c r="AC69" i="1"/>
  <c r="AC38" i="2" s="1"/>
  <c r="M28" i="2"/>
  <c r="X71" i="1"/>
  <c r="X28" i="2" s="1"/>
  <c r="Y86" i="1"/>
  <c r="Y14" i="2" s="1"/>
  <c r="M11" i="2"/>
  <c r="AB11" i="2"/>
  <c r="W17" i="2"/>
  <c r="A20" i="2"/>
  <c r="M20" i="2"/>
  <c r="A14" i="1"/>
  <c r="E10" i="3"/>
  <c r="AA29" i="2"/>
  <c r="AC22" i="1"/>
  <c r="A23" i="1"/>
  <c r="AC23" i="1"/>
  <c r="AC47" i="2" s="1"/>
  <c r="AC24" i="1"/>
  <c r="AC43" i="2" s="1"/>
  <c r="AC25" i="1"/>
  <c r="AC45" i="2" s="1"/>
  <c r="AC26" i="1"/>
  <c r="AC49" i="2" s="1"/>
  <c r="A69" i="1"/>
  <c r="X70" i="1"/>
  <c r="X35" i="2" s="1"/>
  <c r="AB81" i="1"/>
  <c r="F13" i="3" s="1"/>
  <c r="AF81" i="1"/>
  <c r="J13" i="3" s="1"/>
  <c r="X77" i="1"/>
  <c r="X15" i="2" s="1"/>
  <c r="W23" i="2"/>
  <c r="Y79" i="1"/>
  <c r="Y23" i="2" s="1"/>
  <c r="Y85" i="1"/>
  <c r="AC16" i="2"/>
  <c r="AC90" i="1"/>
  <c r="G12" i="3" s="1"/>
  <c r="A86" i="1"/>
  <c r="AF90" i="1"/>
  <c r="J12" i="3" s="1"/>
  <c r="M33" i="2"/>
  <c r="M19" i="2"/>
  <c r="W88" i="1"/>
  <c r="W89" i="1"/>
  <c r="Y32" i="2" l="1"/>
  <c r="Y36" i="1"/>
  <c r="C16" i="3" s="1"/>
  <c r="AC26" i="2"/>
  <c r="AC45" i="1"/>
  <c r="G15" i="3" s="1"/>
  <c r="X32" i="2"/>
  <c r="X36" i="1"/>
  <c r="B16" i="3" s="1"/>
  <c r="W45" i="2"/>
  <c r="Y25" i="1"/>
  <c r="Y45" i="2" s="1"/>
  <c r="A44" i="2"/>
  <c r="A34" i="1"/>
  <c r="W42" i="2"/>
  <c r="Y89" i="1"/>
  <c r="Y42" i="2" s="1"/>
  <c r="X89" i="1"/>
  <c r="X42" i="2" s="1"/>
  <c r="A80" i="1"/>
  <c r="A34" i="2" s="1"/>
  <c r="A23" i="2"/>
  <c r="W38" i="2"/>
  <c r="Y69" i="1"/>
  <c r="Y26" i="2"/>
  <c r="Y45" i="1"/>
  <c r="C15" i="3" s="1"/>
  <c r="W43" i="2"/>
  <c r="Y24" i="1"/>
  <c r="Y43" i="2" s="1"/>
  <c r="AC63" i="1"/>
  <c r="G11" i="3" s="1"/>
  <c r="AC36" i="1"/>
  <c r="G16" i="3" s="1"/>
  <c r="W10" i="2"/>
  <c r="Y13" i="1"/>
  <c r="A38" i="2"/>
  <c r="A70" i="1"/>
  <c r="W30" i="2"/>
  <c r="X88" i="1"/>
  <c r="Y88" i="1"/>
  <c r="Y30" i="2" s="1"/>
  <c r="Y16" i="2"/>
  <c r="X13" i="1"/>
  <c r="Y23" i="1"/>
  <c r="Y47" i="2" s="1"/>
  <c r="W47" i="2"/>
  <c r="AC18" i="1"/>
  <c r="G10" i="3" s="1"/>
  <c r="AC10" i="2"/>
  <c r="X81" i="1"/>
  <c r="B13" i="3" s="1"/>
  <c r="A33" i="2"/>
  <c r="A62" i="1"/>
  <c r="A22" i="2" s="1"/>
  <c r="X13" i="2"/>
  <c r="X72" i="1"/>
  <c r="B14" i="3" s="1"/>
  <c r="A47" i="2"/>
  <c r="A24" i="1"/>
  <c r="A14" i="2"/>
  <c r="A87" i="1"/>
  <c r="AC41" i="2"/>
  <c r="AC27" i="1"/>
  <c r="G17" i="3" s="1"/>
  <c r="A12" i="2"/>
  <c r="A15" i="1"/>
  <c r="X41" i="2"/>
  <c r="X27" i="1"/>
  <c r="B17" i="3" s="1"/>
  <c r="X27" i="2"/>
  <c r="X63" i="1"/>
  <c r="B11" i="3" s="1"/>
  <c r="A39" i="2"/>
  <c r="A42" i="1"/>
  <c r="E16" i="3"/>
  <c r="AA26" i="2"/>
  <c r="W49" i="2"/>
  <c r="Y26" i="1"/>
  <c r="Y49" i="2" s="1"/>
  <c r="W41" i="2"/>
  <c r="Y22" i="1"/>
  <c r="X69" i="1"/>
  <c r="X38" i="2" s="1"/>
  <c r="W27" i="2"/>
  <c r="Y60" i="1"/>
  <c r="AC72" i="1"/>
  <c r="G14" i="3" s="1"/>
  <c r="A25" i="2" l="1"/>
  <c r="A43" i="1"/>
  <c r="A43" i="2"/>
  <c r="A25" i="1"/>
  <c r="Y90" i="1"/>
  <c r="C12" i="3" s="1"/>
  <c r="A35" i="2"/>
  <c r="A71" i="1"/>
  <c r="A28" i="2" s="1"/>
  <c r="Y41" i="2"/>
  <c r="Y27" i="1"/>
  <c r="C17" i="3" s="1"/>
  <c r="A16" i="1"/>
  <c r="A21" i="2"/>
  <c r="A19" i="2"/>
  <c r="A88" i="1"/>
  <c r="A46" i="2"/>
  <c r="A35" i="1"/>
  <c r="A48" i="2" s="1"/>
  <c r="Y27" i="2"/>
  <c r="Y63" i="1"/>
  <c r="C11" i="3" s="1"/>
  <c r="X18" i="1"/>
  <c r="B10" i="3" s="1"/>
  <c r="X10" i="2"/>
  <c r="X30" i="2"/>
  <c r="X90" i="1"/>
  <c r="B12" i="3" s="1"/>
  <c r="Y10" i="2"/>
  <c r="Y18" i="1"/>
  <c r="C10" i="3" s="1"/>
  <c r="Y38" i="2"/>
  <c r="Y72" i="1"/>
  <c r="C14" i="3" s="1"/>
  <c r="A18" i="2" l="1"/>
  <c r="A17" i="1"/>
  <c r="A36" i="2" s="1"/>
  <c r="A45" i="2"/>
  <c r="A26" i="1"/>
  <c r="A49" i="2" s="1"/>
  <c r="A37" i="2"/>
  <c r="A44" i="1"/>
  <c r="A31" i="2" s="1"/>
  <c r="A30" i="2"/>
  <c r="A89" i="1"/>
  <c r="A42" i="2" s="1"/>
</calcChain>
</file>

<file path=xl/sharedStrings.xml><?xml version="1.0" encoding="utf-8"?>
<sst xmlns="http://schemas.openxmlformats.org/spreadsheetml/2006/main" count="143" uniqueCount="101">
  <si>
    <t>SOUTHERN LAKES CONFERENCE MAJOR #1</t>
  </si>
  <si>
    <t>DATE:  April 10, 2018</t>
  </si>
  <si>
    <t>Date: April 10, 2018</t>
  </si>
  <si>
    <t>GRAND TOTAL</t>
  </si>
  <si>
    <t>TIE BREAKER CRITERIA</t>
  </si>
  <si>
    <t>TEAM RESULTS</t>
  </si>
  <si>
    <t>INDIVIDUAL RESULTS</t>
  </si>
  <si>
    <t>G T  R O A T N A D L</t>
  </si>
  <si>
    <t>Holes 10-18</t>
  </si>
  <si>
    <t>PLACE</t>
  </si>
  <si>
    <t>Holes 13-18</t>
  </si>
  <si>
    <t>Holes 16-18</t>
  </si>
  <si>
    <t>Hole 18</t>
  </si>
  <si>
    <t>Holes 1-9</t>
  </si>
  <si>
    <t>Holes 4-9</t>
  </si>
  <si>
    <t>Holes 7-9</t>
  </si>
  <si>
    <t>Hole 9</t>
  </si>
  <si>
    <t>Ives Grove Golf Links</t>
  </si>
  <si>
    <t>Par</t>
  </si>
  <si>
    <t>Holes</t>
  </si>
  <si>
    <t>1st</t>
  </si>
  <si>
    <t>out</t>
  </si>
  <si>
    <t>in</t>
  </si>
  <si>
    <t>2nd</t>
  </si>
  <si>
    <t>WILMOT</t>
  </si>
  <si>
    <t>3rd</t>
  </si>
  <si>
    <t>LAKE GENEVA BADGERS</t>
  </si>
  <si>
    <t>4th</t>
  </si>
  <si>
    <t>5th</t>
  </si>
  <si>
    <t>6th</t>
  </si>
  <si>
    <t>BAD</t>
  </si>
  <si>
    <t>BADGER</t>
  </si>
  <si>
    <t>Total</t>
  </si>
  <si>
    <t>7th</t>
  </si>
  <si>
    <t>BURLINGTON</t>
  </si>
  <si>
    <t>8th</t>
  </si>
  <si>
    <t>If there is a team tie in the "Grand Total",  the tie is broken by using the score of the 5th golfer.</t>
  </si>
  <si>
    <t>Blake Wisdom</t>
  </si>
  <si>
    <t>Connor Duggan</t>
  </si>
  <si>
    <t>Ben Rademaker</t>
  </si>
  <si>
    <t>Carter Parent</t>
  </si>
  <si>
    <t>Luke Abram</t>
  </si>
  <si>
    <t>Score (four lowest scores)</t>
  </si>
  <si>
    <t>BURLINGTON DEMONS</t>
  </si>
  <si>
    <t>BUR</t>
  </si>
  <si>
    <t>Eric Fettig</t>
  </si>
  <si>
    <t>Brian Fremgren</t>
  </si>
  <si>
    <t>Ben McDermit</t>
  </si>
  <si>
    <t>Owen Kramer</t>
  </si>
  <si>
    <t>absent</t>
  </si>
  <si>
    <t>DELAVAN-DARIEN COMETS</t>
  </si>
  <si>
    <t>DD</t>
  </si>
  <si>
    <t>DELAVAN-DARIEN</t>
  </si>
  <si>
    <t>Matt Pierson</t>
  </si>
  <si>
    <t>Christian Wichman</t>
  </si>
  <si>
    <t>Kyle Janssen</t>
  </si>
  <si>
    <t>Matt Fahey</t>
  </si>
  <si>
    <t>Jacob Duckworth</t>
  </si>
  <si>
    <t>ELKHORN ELKS</t>
  </si>
  <si>
    <t>ELK</t>
  </si>
  <si>
    <t>ELKHORN</t>
  </si>
  <si>
    <t>Nick Keller</t>
  </si>
  <si>
    <t>Liam Ahler</t>
  </si>
  <si>
    <t>Nolan Shirk</t>
  </si>
  <si>
    <t>Kyle Schoenberg</t>
  </si>
  <si>
    <t>Quentin Woytak</t>
  </si>
  <si>
    <t>DATE:  April 10, 2018</t>
  </si>
  <si>
    <t>Date: May 2, 2017</t>
  </si>
  <si>
    <t>UNION GROVE BRONCOS</t>
  </si>
  <si>
    <t>UG</t>
  </si>
  <si>
    <t>UNION GROVE</t>
  </si>
  <si>
    <t>Connor Brown</t>
  </si>
  <si>
    <t>Nate Koch</t>
  </si>
  <si>
    <t>Nick Tracy</t>
  </si>
  <si>
    <t>Ian Donovan</t>
  </si>
  <si>
    <t>Dylan Olson</t>
  </si>
  <si>
    <t>WATERFORD WOLVERINES</t>
  </si>
  <si>
    <t>WAT</t>
  </si>
  <si>
    <t>WATERFORD</t>
  </si>
  <si>
    <t>Josh Koszarek</t>
  </si>
  <si>
    <t>Alan Oliver</t>
  </si>
  <si>
    <t>Logan Adams</t>
  </si>
  <si>
    <t>Max Blank</t>
  </si>
  <si>
    <t>Zach Weis</t>
  </si>
  <si>
    <t xml:space="preserve">Score (four lowest scores) </t>
  </si>
  <si>
    <t>WESTOSHA FALCONS</t>
  </si>
  <si>
    <t>WES</t>
  </si>
  <si>
    <t>WESTOSHA</t>
  </si>
  <si>
    <t>Jack Polick</t>
  </si>
  <si>
    <t>Paul Lynch</t>
  </si>
  <si>
    <t>Gavin Goldstein</t>
  </si>
  <si>
    <t>Bryce Drier</t>
  </si>
  <si>
    <t>Trent Stueber</t>
  </si>
  <si>
    <t>WILMOT PANTHERS</t>
  </si>
  <si>
    <t>WIL</t>
  </si>
  <si>
    <t>Zach Strasser</t>
  </si>
  <si>
    <t>Dayne Schleusner</t>
  </si>
  <si>
    <t>Josh Peterson</t>
  </si>
  <si>
    <t>Devin Spath</t>
  </si>
  <si>
    <t>Connor Stickels</t>
  </si>
  <si>
    <t>If there is a tie, the tie is broken by using the WIAA tie breaker (holes 10-18, holes 13-18, holes 16-18, and then hole 18).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</si>
</sst>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1">
    <font>
      <sz val="10"/>
      <color rgb="FF000000"/>
      <name val="Arial"/>
    </font>
    <font>
      <b/>
      <sz val="14"/>
      <color rgb="FF000000"/>
      <name val="Arial"/>
    </font>
    <font>
      <sz val="10"/>
      <name val="Arial"/>
    </font>
    <font>
      <b/>
      <sz val="14"/>
      <color rgb="FF900000"/>
      <name val="Arial"/>
    </font>
    <font>
      <b/>
      <sz val="10"/>
      <color rgb="FF000000"/>
      <name val="Arial"/>
    </font>
    <font>
      <b/>
      <sz val="24"/>
      <color rgb="FF000000"/>
      <name val="Arial"/>
    </font>
    <font>
      <b/>
      <sz val="12"/>
      <color rgb="FF000000"/>
      <name val="Arial"/>
    </font>
    <font>
      <b/>
      <sz val="6"/>
      <color rgb="FFFFFFFF"/>
      <name val="Arial"/>
    </font>
    <font>
      <sz val="36"/>
      <color rgb="FF000000"/>
      <name val="Arial"/>
    </font>
    <font>
      <b/>
      <sz val="7"/>
      <color rgb="FFFFFFFF"/>
      <name val="Arial"/>
    </font>
    <font>
      <b/>
      <sz val="9"/>
      <color rgb="FFFF0000"/>
      <name val="Arial"/>
    </font>
    <font>
      <b/>
      <sz val="12"/>
      <color rgb="FFFF0000"/>
      <name val="Arial"/>
    </font>
    <font>
      <b/>
      <sz val="8"/>
      <color rgb="FF000000"/>
      <name val="Arial"/>
    </font>
    <font>
      <b/>
      <sz val="8"/>
      <color rgb="FFFF0000"/>
      <name val="Arial"/>
    </font>
    <font>
      <b/>
      <sz val="7"/>
      <color rgb="FF000000"/>
      <name val="Arial"/>
    </font>
    <font>
      <b/>
      <sz val="6"/>
      <color rgb="FFFF0000"/>
      <name val="Arial"/>
    </font>
    <font>
      <sz val="6"/>
      <name val="Arial"/>
    </font>
    <font>
      <b/>
      <sz val="12"/>
      <color rgb="FFFF0000"/>
      <name val="Comic Sans MS"/>
    </font>
    <font>
      <b/>
      <sz val="7"/>
      <color rgb="FFFF0000"/>
      <name val="Arial"/>
    </font>
    <font>
      <sz val="10"/>
      <color rgb="FF900000"/>
      <name val="Arial"/>
    </font>
    <font>
      <b/>
      <sz val="10"/>
      <color rgb="FF00ABEA"/>
      <name val="Arial"/>
    </font>
    <font>
      <sz val="10"/>
      <color rgb="FF000000"/>
      <name val="Arial"/>
    </font>
    <font>
      <sz val="10"/>
      <color rgb="FFFFFFFF"/>
      <name val="Arial"/>
    </font>
    <font>
      <b/>
      <sz val="12"/>
      <color rgb="FFFFFFFF"/>
      <name val="Arial"/>
    </font>
    <font>
      <sz val="10"/>
      <color rgb="FFFFFFFF"/>
      <name val="Arial"/>
    </font>
    <font>
      <sz val="10"/>
      <color rgb="FF000000"/>
      <name val="Arial"/>
    </font>
    <font>
      <sz val="8"/>
      <color rgb="FFFFFFFF"/>
      <name val="Arial"/>
    </font>
    <font>
      <sz val="8"/>
      <color rgb="FF000000"/>
      <name val="Arial"/>
    </font>
    <font>
      <b/>
      <sz val="12"/>
      <color rgb="FF900000"/>
      <name val="Arial"/>
    </font>
    <font>
      <b/>
      <sz val="20"/>
      <color rgb="FF900000"/>
      <name val="Permanent Marker"/>
    </font>
    <font>
      <b/>
      <sz val="8"/>
      <color rgb="FFFFFFFF"/>
      <name val="Arial"/>
    </font>
    <font>
      <b/>
      <sz val="12"/>
      <color rgb="FFFFFF00"/>
      <name val="Arial"/>
    </font>
    <font>
      <b/>
      <sz val="8"/>
      <color rgb="FFC0C0C0"/>
      <name val="Arial"/>
    </font>
    <font>
      <sz val="8"/>
      <color rgb="FFC0C0C0"/>
      <name val="Arial"/>
    </font>
    <font>
      <b/>
      <sz val="20"/>
      <color rgb="FFFF6600"/>
      <name val="Permanent Marker"/>
    </font>
    <font>
      <b/>
      <sz val="10"/>
      <color rgb="FFFFFFFF"/>
      <name val="Arial"/>
    </font>
    <font>
      <sz val="8"/>
      <name val="Arial"/>
    </font>
    <font>
      <b/>
      <sz val="20"/>
      <color rgb="FF003366"/>
      <name val="Permanent Marker"/>
    </font>
    <font>
      <sz val="10"/>
      <color rgb="FFFFFF00"/>
      <name val="Arial"/>
    </font>
    <font>
      <b/>
      <sz val="8"/>
      <color rgb="FFFFFF00"/>
      <name val="Arial"/>
    </font>
    <font>
      <sz val="8"/>
      <color rgb="FFFFFF00"/>
      <name val="Arial"/>
    </font>
    <font>
      <sz val="8"/>
      <color rgb="FF900000"/>
      <name val="Arial"/>
    </font>
    <font>
      <b/>
      <sz val="20"/>
      <color rgb="FF333399"/>
      <name val="Permanent Marker"/>
    </font>
    <font>
      <b/>
      <sz val="20"/>
      <color rgb="FFDD0806"/>
      <name val="Permanent Marker"/>
    </font>
    <font>
      <b/>
      <sz val="20"/>
      <color rgb="FF003300"/>
      <name val="Permanent Marker"/>
    </font>
    <font>
      <sz val="10"/>
      <color rgb="FF800000"/>
      <name val="Arial"/>
    </font>
    <font>
      <b/>
      <sz val="8"/>
      <color rgb="FF800000"/>
      <name val="Arial"/>
    </font>
    <font>
      <b/>
      <sz val="8"/>
      <color rgb="FF900000"/>
      <name val="Arial"/>
    </font>
    <font>
      <b/>
      <sz val="20"/>
      <color rgb="FF000000"/>
      <name val="Permanent Marker"/>
    </font>
    <font>
      <b/>
      <sz val="8"/>
      <color rgb="FF1FB714"/>
      <name val="Arial"/>
    </font>
    <font>
      <sz val="8"/>
      <color rgb="FF1FB714"/>
      <name val="Arial"/>
    </font>
  </fonts>
  <fills count="21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rgb="FFFF6600"/>
        <bgColor rgb="FFFF6600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999999"/>
        <bgColor rgb="FF999999"/>
      </patternFill>
    </fill>
    <fill>
      <patternFill patternType="solid">
        <fgColor rgb="FFC0C0C0"/>
        <bgColor rgb="FFC0C0C0"/>
      </patternFill>
    </fill>
    <fill>
      <patternFill patternType="solid">
        <fgColor rgb="FFB7B7B7"/>
        <bgColor rgb="FFB7B7B7"/>
      </patternFill>
    </fill>
    <fill>
      <patternFill patternType="solid">
        <fgColor rgb="FF6D9EEB"/>
        <bgColor rgb="FF6D9EEB"/>
      </patternFill>
    </fill>
    <fill>
      <patternFill patternType="solid">
        <fgColor rgb="FF00ABEA"/>
        <bgColor rgb="FF00ABEA"/>
      </patternFill>
    </fill>
    <fill>
      <patternFill patternType="solid">
        <fgColor rgb="FFFF00FF"/>
        <bgColor rgb="FFFF00FF"/>
      </patternFill>
    </fill>
    <fill>
      <patternFill patternType="solid">
        <fgColor rgb="FF900000"/>
        <bgColor rgb="FF900000"/>
      </patternFill>
    </fill>
    <fill>
      <patternFill patternType="solid">
        <fgColor rgb="FFFFFF00"/>
        <bgColor rgb="FFFFFF00"/>
      </patternFill>
    </fill>
    <fill>
      <patternFill patternType="solid">
        <fgColor rgb="FFDD0806"/>
        <bgColor rgb="FFDD0806"/>
      </patternFill>
    </fill>
    <fill>
      <patternFill patternType="solid">
        <fgColor rgb="FF000000"/>
        <bgColor rgb="FF000000"/>
      </patternFill>
    </fill>
    <fill>
      <patternFill patternType="solid">
        <fgColor rgb="FF063D0A"/>
        <bgColor rgb="FF063D0A"/>
      </patternFill>
    </fill>
    <fill>
      <patternFill patternType="solid">
        <fgColor rgb="FF9900FF"/>
        <bgColor rgb="FF9900FF"/>
      </patternFill>
    </fill>
    <fill>
      <patternFill patternType="solid">
        <fgColor rgb="FF800000"/>
        <bgColor rgb="FF800000"/>
      </patternFill>
    </fill>
    <fill>
      <patternFill patternType="solid">
        <fgColor rgb="FF0000FF"/>
        <bgColor rgb="FF0000FF"/>
      </patternFill>
    </fill>
    <fill>
      <patternFill patternType="solid">
        <fgColor rgb="FF009000"/>
        <bgColor rgb="FF009000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8">
    <xf numFmtId="0" fontId="0" fillId="0" borderId="0" xfId="0" applyFont="1" applyAlignment="1">
      <alignment wrapText="1"/>
    </xf>
    <xf numFmtId="0" fontId="2" fillId="0" borderId="2" xfId="0" applyFont="1" applyBorder="1" applyAlignment="1">
      <alignment wrapText="1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2" fillId="0" borderId="4" xfId="0" applyFont="1" applyBorder="1" applyAlignment="1">
      <alignment wrapText="1"/>
    </xf>
    <xf numFmtId="0" fontId="7" fillId="5" borderId="5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wrapText="1"/>
    </xf>
    <xf numFmtId="0" fontId="9" fillId="6" borderId="5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wrapText="1"/>
    </xf>
    <xf numFmtId="1" fontId="7" fillId="6" borderId="5" xfId="0" applyNumberFormat="1" applyFont="1" applyFill="1" applyBorder="1" applyAlignment="1">
      <alignment horizontal="center" vertical="center" wrapText="1"/>
    </xf>
    <xf numFmtId="0" fontId="12" fillId="7" borderId="5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wrapText="1"/>
    </xf>
    <xf numFmtId="0" fontId="14" fillId="7" borderId="5" xfId="0" applyFont="1" applyFill="1" applyBorder="1" applyAlignment="1">
      <alignment horizontal="center" vertical="center" wrapText="1"/>
    </xf>
    <xf numFmtId="1" fontId="15" fillId="7" borderId="5" xfId="0" applyNumberFormat="1" applyFont="1" applyFill="1" applyBorder="1" applyAlignment="1">
      <alignment horizontal="center" vertical="center" wrapText="1"/>
    </xf>
    <xf numFmtId="0" fontId="16" fillId="6" borderId="9" xfId="0" applyFont="1" applyFill="1" applyBorder="1" applyAlignment="1">
      <alignment wrapText="1"/>
    </xf>
    <xf numFmtId="0" fontId="2" fillId="5" borderId="0" xfId="0" applyFont="1" applyFill="1" applyAlignment="1">
      <alignment wrapText="1"/>
    </xf>
    <xf numFmtId="1" fontId="14" fillId="7" borderId="5" xfId="0" applyNumberFormat="1" applyFont="1" applyFill="1" applyBorder="1" applyAlignment="1">
      <alignment horizontal="center" vertical="center" wrapText="1"/>
    </xf>
    <xf numFmtId="0" fontId="18" fillId="7" borderId="5" xfId="0" applyFont="1" applyFill="1" applyBorder="1" applyAlignment="1">
      <alignment horizontal="center" vertical="center" wrapText="1"/>
    </xf>
    <xf numFmtId="0" fontId="2" fillId="6" borderId="0" xfId="0" applyFont="1" applyFill="1" applyAlignment="1">
      <alignment wrapText="1"/>
    </xf>
    <xf numFmtId="0" fontId="19" fillId="8" borderId="0" xfId="0" applyFont="1" applyFill="1" applyAlignment="1">
      <alignment wrapText="1"/>
    </xf>
    <xf numFmtId="0" fontId="4" fillId="4" borderId="6" xfId="0" applyFont="1" applyFill="1" applyBorder="1" applyAlignment="1">
      <alignment horizontal="center"/>
    </xf>
    <xf numFmtId="0" fontId="2" fillId="8" borderId="6" xfId="0" applyFont="1" applyFill="1" applyBorder="1" applyAlignment="1">
      <alignment wrapText="1"/>
    </xf>
    <xf numFmtId="0" fontId="4" fillId="4" borderId="0" xfId="0" applyFont="1" applyFill="1" applyAlignment="1">
      <alignment horizontal="center"/>
    </xf>
    <xf numFmtId="0" fontId="16" fillId="6" borderId="0" xfId="0" applyFont="1" applyFill="1" applyAlignment="1">
      <alignment wrapText="1"/>
    </xf>
    <xf numFmtId="0" fontId="20" fillId="4" borderId="0" xfId="0" applyFont="1" applyFill="1" applyAlignment="1">
      <alignment horizontal="center"/>
    </xf>
    <xf numFmtId="0" fontId="2" fillId="8" borderId="0" xfId="0" applyFont="1" applyFill="1" applyAlignment="1">
      <alignment wrapText="1"/>
    </xf>
    <xf numFmtId="0" fontId="20" fillId="4" borderId="9" xfId="0" applyFont="1" applyFill="1" applyBorder="1" applyAlignment="1">
      <alignment horizontal="center"/>
    </xf>
    <xf numFmtId="0" fontId="2" fillId="5" borderId="6" xfId="0" applyFont="1" applyFill="1" applyBorder="1" applyAlignment="1">
      <alignment wrapText="1"/>
    </xf>
    <xf numFmtId="0" fontId="2" fillId="9" borderId="0" xfId="0" applyFont="1" applyFill="1" applyAlignment="1">
      <alignment wrapText="1"/>
    </xf>
    <xf numFmtId="0" fontId="4" fillId="5" borderId="6" xfId="0" applyFont="1" applyFill="1" applyBorder="1" applyAlignment="1">
      <alignment horizontal="center"/>
    </xf>
    <xf numFmtId="0" fontId="21" fillId="7" borderId="4" xfId="0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0" fontId="2" fillId="6" borderId="4" xfId="0" applyFont="1" applyFill="1" applyBorder="1" applyAlignment="1">
      <alignment wrapText="1"/>
    </xf>
    <xf numFmtId="0" fontId="22" fillId="10" borderId="4" xfId="0" applyFont="1" applyFill="1" applyBorder="1" applyAlignment="1">
      <alignment horizontal="center"/>
    </xf>
    <xf numFmtId="0" fontId="19" fillId="8" borderId="4" xfId="0" applyFont="1" applyFill="1" applyBorder="1" applyAlignment="1">
      <alignment wrapText="1"/>
    </xf>
    <xf numFmtId="1" fontId="4" fillId="11" borderId="4" xfId="0" applyNumberFormat="1" applyFont="1" applyFill="1" applyBorder="1" applyAlignment="1">
      <alignment horizontal="center" vertical="center" wrapText="1"/>
    </xf>
    <xf numFmtId="0" fontId="23" fillId="12" borderId="10" xfId="0" applyFont="1" applyFill="1" applyBorder="1" applyAlignment="1">
      <alignment horizontal="center" vertical="center"/>
    </xf>
    <xf numFmtId="0" fontId="20" fillId="5" borderId="0" xfId="0" applyFont="1" applyFill="1" applyAlignment="1">
      <alignment horizontal="center"/>
    </xf>
    <xf numFmtId="1" fontId="23" fillId="6" borderId="10" xfId="0" applyNumberFormat="1" applyFont="1" applyFill="1" applyBorder="1" applyAlignment="1">
      <alignment horizontal="center" vertical="center"/>
    </xf>
    <xf numFmtId="0" fontId="20" fillId="5" borderId="9" xfId="0" applyFont="1" applyFill="1" applyBorder="1" applyAlignment="1">
      <alignment horizontal="center"/>
    </xf>
    <xf numFmtId="1" fontId="6" fillId="0" borderId="10" xfId="0" applyNumberFormat="1" applyFont="1" applyBorder="1" applyAlignment="1">
      <alignment horizontal="center" vertical="center"/>
    </xf>
    <xf numFmtId="0" fontId="4" fillId="5" borderId="3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4" fillId="2" borderId="4" xfId="0" applyFont="1" applyFill="1" applyBorder="1" applyAlignment="1">
      <alignment wrapText="1"/>
    </xf>
    <xf numFmtId="0" fontId="11" fillId="7" borderId="10" xfId="0" applyFont="1" applyFill="1" applyBorder="1" applyAlignment="1">
      <alignment horizontal="center" vertical="center"/>
    </xf>
    <xf numFmtId="0" fontId="25" fillId="13" borderId="4" xfId="0" applyFont="1" applyFill="1" applyBorder="1" applyAlignment="1">
      <alignment wrapText="1"/>
    </xf>
    <xf numFmtId="0" fontId="23" fillId="14" borderId="10" xfId="0" applyFont="1" applyFill="1" applyBorder="1" applyAlignment="1">
      <alignment horizontal="center" vertical="center"/>
    </xf>
    <xf numFmtId="0" fontId="16" fillId="6" borderId="4" xfId="0" applyFont="1" applyFill="1" applyBorder="1" applyAlignment="1">
      <alignment wrapText="1"/>
    </xf>
    <xf numFmtId="0" fontId="2" fillId="8" borderId="4" xfId="0" applyFont="1" applyFill="1" applyBorder="1" applyAlignment="1">
      <alignment wrapText="1"/>
    </xf>
    <xf numFmtId="0" fontId="20" fillId="5" borderId="4" xfId="0" applyFont="1" applyFill="1" applyBorder="1" applyAlignment="1">
      <alignment horizontal="center"/>
    </xf>
    <xf numFmtId="0" fontId="20" fillId="5" borderId="11" xfId="0" applyFont="1" applyFill="1" applyBorder="1" applyAlignment="1">
      <alignment horizontal="center"/>
    </xf>
    <xf numFmtId="1" fontId="26" fillId="12" borderId="10" xfId="0" applyNumberFormat="1" applyFont="1" applyFill="1" applyBorder="1" applyAlignment="1">
      <alignment horizontal="center" vertical="center"/>
    </xf>
    <xf numFmtId="0" fontId="23" fillId="15" borderId="10" xfId="0" applyFont="1" applyFill="1" applyBorder="1" applyAlignment="1">
      <alignment horizontal="center" vertical="center"/>
    </xf>
    <xf numFmtId="1" fontId="27" fillId="0" borderId="10" xfId="0" applyNumberFormat="1" applyFont="1" applyBorder="1" applyAlignment="1">
      <alignment vertical="center"/>
    </xf>
    <xf numFmtId="0" fontId="2" fillId="5" borderId="3" xfId="0" applyFont="1" applyFill="1" applyBorder="1" applyAlignment="1">
      <alignment wrapText="1"/>
    </xf>
    <xf numFmtId="1" fontId="27" fillId="0" borderId="10" xfId="0" applyNumberFormat="1" applyFont="1" applyBorder="1" applyAlignment="1">
      <alignment horizontal="left" vertical="center"/>
    </xf>
    <xf numFmtId="0" fontId="2" fillId="5" borderId="4" xfId="0" applyFont="1" applyFill="1" applyBorder="1" applyAlignment="1">
      <alignment wrapText="1"/>
    </xf>
    <xf numFmtId="0" fontId="4" fillId="4" borderId="1" xfId="0" applyFont="1" applyFill="1" applyBorder="1" applyAlignment="1">
      <alignment horizontal="center"/>
    </xf>
    <xf numFmtId="1" fontId="27" fillId="0" borderId="10" xfId="0" applyNumberFormat="1" applyFont="1" applyBorder="1" applyAlignment="1">
      <alignment horizontal="center" vertical="center"/>
    </xf>
    <xf numFmtId="0" fontId="28" fillId="7" borderId="10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/>
    </xf>
    <xf numFmtId="0" fontId="23" fillId="16" borderId="10" xfId="0" applyFont="1" applyFill="1" applyBorder="1" applyAlignment="1">
      <alignment horizontal="center" vertical="center"/>
    </xf>
    <xf numFmtId="1" fontId="30" fillId="10" borderId="10" xfId="0" applyNumberFormat="1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 wrapText="1"/>
    </xf>
    <xf numFmtId="0" fontId="12" fillId="4" borderId="12" xfId="0" applyFont="1" applyFill="1" applyBorder="1" applyAlignment="1">
      <alignment horizontal="center" vertical="center" wrapText="1"/>
    </xf>
    <xf numFmtId="0" fontId="30" fillId="12" borderId="3" xfId="0" applyFont="1" applyFill="1" applyBorder="1" applyAlignment="1">
      <alignment horizontal="center"/>
    </xf>
    <xf numFmtId="0" fontId="30" fillId="12" borderId="4" xfId="0" applyFont="1" applyFill="1" applyBorder="1" applyAlignment="1">
      <alignment horizontal="center"/>
    </xf>
    <xf numFmtId="0" fontId="30" fillId="12" borderId="4" xfId="0" applyFont="1" applyFill="1" applyBorder="1" applyAlignment="1">
      <alignment horizontal="center"/>
    </xf>
    <xf numFmtId="0" fontId="31" fillId="17" borderId="10" xfId="0" applyFont="1" applyFill="1" applyBorder="1" applyAlignment="1">
      <alignment horizontal="center" vertical="center"/>
    </xf>
    <xf numFmtId="0" fontId="27" fillId="7" borderId="4" xfId="0" applyFont="1" applyFill="1" applyBorder="1" applyAlignment="1">
      <alignment horizontal="center"/>
    </xf>
    <xf numFmtId="0" fontId="26" fillId="10" borderId="4" xfId="0" applyFont="1" applyFill="1" applyBorder="1" applyAlignment="1">
      <alignment horizontal="center"/>
    </xf>
    <xf numFmtId="1" fontId="30" fillId="6" borderId="10" xfId="0" applyNumberFormat="1" applyFont="1" applyFill="1" applyBorder="1" applyAlignment="1">
      <alignment horizontal="center" vertical="center"/>
    </xf>
    <xf numFmtId="1" fontId="12" fillId="11" borderId="4" xfId="0" applyNumberFormat="1" applyFont="1" applyFill="1" applyBorder="1" applyAlignment="1">
      <alignment horizontal="center" vertical="center" wrapText="1"/>
    </xf>
    <xf numFmtId="0" fontId="32" fillId="18" borderId="4" xfId="0" applyFont="1" applyFill="1" applyBorder="1" applyAlignment="1">
      <alignment horizontal="center" vertical="center" wrapText="1"/>
    </xf>
    <xf numFmtId="0" fontId="31" fillId="19" borderId="10" xfId="0" applyFont="1" applyFill="1" applyBorder="1" applyAlignment="1">
      <alignment horizontal="center" vertical="center"/>
    </xf>
    <xf numFmtId="0" fontId="32" fillId="18" borderId="11" xfId="0" applyFont="1" applyFill="1" applyBorder="1" applyAlignment="1">
      <alignment horizontal="center" vertical="center" wrapText="1"/>
    </xf>
    <xf numFmtId="0" fontId="30" fillId="12" borderId="10" xfId="0" applyFont="1" applyFill="1" applyBorder="1" applyAlignment="1">
      <alignment horizontal="center"/>
    </xf>
    <xf numFmtId="0" fontId="27" fillId="7" borderId="10" xfId="0" applyFont="1" applyFill="1" applyBorder="1" applyAlignment="1">
      <alignment horizontal="center"/>
    </xf>
    <xf numFmtId="0" fontId="13" fillId="15" borderId="10" xfId="0" applyFont="1" applyFill="1" applyBorder="1" applyAlignment="1">
      <alignment horizontal="center" vertical="center"/>
    </xf>
    <xf numFmtId="0" fontId="26" fillId="10" borderId="10" xfId="0" applyFont="1" applyFill="1" applyBorder="1" applyAlignment="1">
      <alignment horizontal="center"/>
    </xf>
    <xf numFmtId="1" fontId="26" fillId="14" borderId="10" xfId="0" applyNumberFormat="1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1" fontId="32" fillId="2" borderId="7" xfId="0" applyNumberFormat="1" applyFont="1" applyFill="1" applyBorder="1" applyAlignment="1">
      <alignment horizontal="center" vertical="center" wrapText="1"/>
    </xf>
    <xf numFmtId="0" fontId="32" fillId="7" borderId="8" xfId="0" applyFont="1" applyFill="1" applyBorder="1" applyAlignment="1">
      <alignment horizontal="center" vertical="center" wrapText="1"/>
    </xf>
    <xf numFmtId="0" fontId="32" fillId="7" borderId="13" xfId="0" applyFont="1" applyFill="1" applyBorder="1" applyAlignment="1">
      <alignment horizontal="center" vertical="center" wrapText="1"/>
    </xf>
    <xf numFmtId="0" fontId="26" fillId="12" borderId="10" xfId="0" applyFont="1" applyFill="1" applyBorder="1" applyAlignment="1">
      <alignment horizontal="center"/>
    </xf>
    <xf numFmtId="0" fontId="27" fillId="4" borderId="10" xfId="0" applyFont="1" applyFill="1" applyBorder="1" applyAlignment="1">
      <alignment horizontal="center"/>
    </xf>
    <xf numFmtId="0" fontId="27" fillId="4" borderId="10" xfId="0" applyFont="1" applyFill="1" applyBorder="1" applyAlignment="1"/>
    <xf numFmtId="0" fontId="27" fillId="4" borderId="10" xfId="0" applyFont="1" applyFill="1" applyBorder="1" applyAlignment="1">
      <alignment horizontal="center"/>
    </xf>
    <xf numFmtId="1" fontId="26" fillId="10" borderId="10" xfId="0" applyNumberFormat="1" applyFont="1" applyFill="1" applyBorder="1" applyAlignment="1">
      <alignment horizontal="center"/>
    </xf>
    <xf numFmtId="1" fontId="26" fillId="2" borderId="10" xfId="0" applyNumberFormat="1" applyFont="1" applyFill="1" applyBorder="1" applyAlignment="1">
      <alignment horizontal="center"/>
    </xf>
    <xf numFmtId="1" fontId="27" fillId="4" borderId="10" xfId="0" applyNumberFormat="1" applyFont="1" applyFill="1" applyBorder="1" applyAlignment="1">
      <alignment horizontal="center"/>
    </xf>
    <xf numFmtId="1" fontId="33" fillId="7" borderId="7" xfId="0" applyNumberFormat="1" applyFont="1" applyFill="1" applyBorder="1" applyAlignment="1">
      <alignment horizontal="center"/>
    </xf>
    <xf numFmtId="1" fontId="33" fillId="7" borderId="8" xfId="0" applyNumberFormat="1" applyFont="1" applyFill="1" applyBorder="1" applyAlignment="1">
      <alignment horizontal="center"/>
    </xf>
    <xf numFmtId="1" fontId="33" fillId="7" borderId="13" xfId="0" applyNumberFormat="1" applyFont="1" applyFill="1" applyBorder="1" applyAlignment="1">
      <alignment horizontal="center"/>
    </xf>
    <xf numFmtId="0" fontId="35" fillId="3" borderId="6" xfId="0" applyFont="1" applyFill="1" applyBorder="1" applyAlignment="1">
      <alignment horizontal="center"/>
    </xf>
    <xf numFmtId="0" fontId="35" fillId="3" borderId="0" xfId="0" applyFont="1" applyFill="1" applyAlignment="1">
      <alignment horizontal="center"/>
    </xf>
    <xf numFmtId="0" fontId="30" fillId="3" borderId="4" xfId="0" applyFont="1" applyFill="1" applyBorder="1" applyAlignment="1">
      <alignment horizontal="center"/>
    </xf>
    <xf numFmtId="0" fontId="22" fillId="3" borderId="0" xfId="0" applyFont="1" applyFill="1" applyAlignment="1">
      <alignment wrapText="1"/>
    </xf>
    <xf numFmtId="0" fontId="30" fillId="3" borderId="0" xfId="0" applyFont="1" applyFill="1" applyAlignment="1">
      <alignment horizontal="center" vertical="center" wrapText="1"/>
    </xf>
    <xf numFmtId="0" fontId="30" fillId="3" borderId="9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/>
    </xf>
    <xf numFmtId="0" fontId="27" fillId="3" borderId="10" xfId="0" applyFont="1" applyFill="1" applyBorder="1" applyAlignment="1">
      <alignment horizontal="center"/>
    </xf>
    <xf numFmtId="1" fontId="26" fillId="20" borderId="10" xfId="0" applyNumberFormat="1" applyFont="1" applyFill="1" applyBorder="1" applyAlignment="1">
      <alignment horizontal="center" vertical="center"/>
    </xf>
    <xf numFmtId="0" fontId="36" fillId="0" borderId="0" xfId="0" applyFont="1" applyAlignment="1">
      <alignment wrapText="1"/>
    </xf>
    <xf numFmtId="0" fontId="12" fillId="4" borderId="1" xfId="0" applyFont="1" applyFill="1" applyBorder="1" applyAlignment="1">
      <alignment horizontal="right"/>
    </xf>
    <xf numFmtId="0" fontId="27" fillId="4" borderId="2" xfId="0" applyFont="1" applyFill="1" applyBorder="1" applyAlignment="1">
      <alignment horizontal="right"/>
    </xf>
    <xf numFmtId="1" fontId="27" fillId="4" borderId="2" xfId="0" applyNumberFormat="1" applyFont="1" applyFill="1" applyBorder="1" applyAlignment="1">
      <alignment horizontal="center"/>
    </xf>
    <xf numFmtId="1" fontId="27" fillId="4" borderId="12" xfId="0" applyNumberFormat="1" applyFont="1" applyFill="1" applyBorder="1" applyAlignment="1">
      <alignment horizontal="center"/>
    </xf>
    <xf numFmtId="1" fontId="27" fillId="0" borderId="10" xfId="0" applyNumberFormat="1" applyFont="1" applyBorder="1" applyAlignment="1">
      <alignment horizontal="center" vertical="center"/>
    </xf>
    <xf numFmtId="0" fontId="38" fillId="19" borderId="6" xfId="0" applyFont="1" applyFill="1" applyBorder="1" applyAlignment="1"/>
    <xf numFmtId="0" fontId="38" fillId="19" borderId="0" xfId="0" applyFont="1" applyFill="1" applyAlignment="1">
      <alignment horizontal="center"/>
    </xf>
    <xf numFmtId="0" fontId="39" fillId="19" borderId="4" xfId="0" applyFont="1" applyFill="1" applyBorder="1" applyAlignment="1">
      <alignment horizontal="center"/>
    </xf>
    <xf numFmtId="0" fontId="2" fillId="19" borderId="0" xfId="0" applyFont="1" applyFill="1" applyAlignment="1">
      <alignment wrapText="1"/>
    </xf>
    <xf numFmtId="0" fontId="27" fillId="19" borderId="0" xfId="0" applyFont="1" applyFill="1" applyAlignment="1"/>
    <xf numFmtId="0" fontId="27" fillId="19" borderId="9" xfId="0" applyFont="1" applyFill="1" applyBorder="1" applyAlignment="1"/>
    <xf numFmtId="1" fontId="26" fillId="15" borderId="10" xfId="0" applyNumberFormat="1" applyFont="1" applyFill="1" applyBorder="1" applyAlignment="1">
      <alignment horizontal="center" vertical="center"/>
    </xf>
    <xf numFmtId="0" fontId="39" fillId="19" borderId="10" xfId="0" applyFont="1" applyFill="1" applyBorder="1" applyAlignment="1">
      <alignment horizontal="center"/>
    </xf>
    <xf numFmtId="0" fontId="40" fillId="19" borderId="10" xfId="0" applyFont="1" applyFill="1" applyBorder="1" applyAlignment="1">
      <alignment horizontal="center"/>
    </xf>
    <xf numFmtId="0" fontId="27" fillId="4" borderId="10" xfId="0" applyFont="1" applyFill="1" applyBorder="1" applyAlignment="1">
      <alignment horizontal="left"/>
    </xf>
    <xf numFmtId="1" fontId="30" fillId="10" borderId="10" xfId="0" applyNumberFormat="1" applyFont="1" applyFill="1" applyBorder="1" applyAlignment="1">
      <alignment horizontal="center"/>
    </xf>
    <xf numFmtId="1" fontId="41" fillId="7" borderId="10" xfId="0" applyNumberFormat="1" applyFont="1" applyFill="1" applyBorder="1" applyAlignment="1">
      <alignment horizontal="center" vertical="center"/>
    </xf>
    <xf numFmtId="1" fontId="33" fillId="7" borderId="10" xfId="0" applyNumberFormat="1" applyFont="1" applyFill="1" applyBorder="1" applyAlignment="1">
      <alignment horizontal="center"/>
    </xf>
    <xf numFmtId="0" fontId="27" fillId="17" borderId="6" xfId="0" applyFont="1" applyFill="1" applyBorder="1" applyAlignment="1">
      <alignment horizontal="right"/>
    </xf>
    <xf numFmtId="0" fontId="27" fillId="17" borderId="0" xfId="0" applyFont="1" applyFill="1" applyAlignment="1">
      <alignment horizontal="right"/>
    </xf>
    <xf numFmtId="0" fontId="39" fillId="17" borderId="4" xfId="0" applyFont="1" applyFill="1" applyBorder="1" applyAlignment="1">
      <alignment horizontal="center"/>
    </xf>
    <xf numFmtId="0" fontId="2" fillId="17" borderId="0" xfId="0" applyFont="1" applyFill="1" applyAlignment="1">
      <alignment wrapText="1"/>
    </xf>
    <xf numFmtId="1" fontId="27" fillId="17" borderId="0" xfId="0" applyNumberFormat="1" applyFont="1" applyFill="1" applyAlignment="1">
      <alignment horizontal="center"/>
    </xf>
    <xf numFmtId="1" fontId="27" fillId="17" borderId="9" xfId="0" applyNumberFormat="1" applyFont="1" applyFill="1" applyBorder="1" applyAlignment="1">
      <alignment horizontal="center"/>
    </xf>
    <xf numFmtId="0" fontId="39" fillId="17" borderId="10" xfId="0" applyFont="1" applyFill="1" applyBorder="1" applyAlignment="1">
      <alignment horizontal="center"/>
    </xf>
    <xf numFmtId="0" fontId="40" fillId="17" borderId="10" xfId="0" applyFont="1" applyFill="1" applyBorder="1" applyAlignment="1">
      <alignment horizontal="center"/>
    </xf>
    <xf numFmtId="0" fontId="30" fillId="14" borderId="3" xfId="0" applyFont="1" applyFill="1" applyBorder="1" applyAlignment="1">
      <alignment horizontal="center"/>
    </xf>
    <xf numFmtId="0" fontId="30" fillId="14" borderId="4" xfId="0" applyFont="1" applyFill="1" applyBorder="1" applyAlignment="1">
      <alignment horizontal="center"/>
    </xf>
    <xf numFmtId="0" fontId="30" fillId="14" borderId="4" xfId="0" applyFont="1" applyFill="1" applyBorder="1" applyAlignment="1">
      <alignment horizontal="center"/>
    </xf>
    <xf numFmtId="0" fontId="32" fillId="14" borderId="4" xfId="0" applyFont="1" applyFill="1" applyBorder="1" applyAlignment="1">
      <alignment horizontal="center" vertical="center" wrapText="1"/>
    </xf>
    <xf numFmtId="0" fontId="32" fillId="14" borderId="11" xfId="0" applyFont="1" applyFill="1" applyBorder="1" applyAlignment="1">
      <alignment horizontal="center" vertical="center" wrapText="1"/>
    </xf>
    <xf numFmtId="0" fontId="30" fillId="14" borderId="10" xfId="0" applyFont="1" applyFill="1" applyBorder="1" applyAlignment="1">
      <alignment horizontal="center"/>
    </xf>
    <xf numFmtId="0" fontId="26" fillId="14" borderId="10" xfId="0" applyFont="1" applyFill="1" applyBorder="1" applyAlignment="1">
      <alignment horizontal="center"/>
    </xf>
    <xf numFmtId="1" fontId="27" fillId="0" borderId="10" xfId="0" applyNumberFormat="1" applyFont="1" applyBorder="1" applyAlignment="1">
      <alignment horizontal="center"/>
    </xf>
    <xf numFmtId="0" fontId="30" fillId="16" borderId="3" xfId="0" applyFont="1" applyFill="1" applyBorder="1" applyAlignment="1">
      <alignment horizontal="center"/>
    </xf>
    <xf numFmtId="0" fontId="30" fillId="16" borderId="4" xfId="0" applyFont="1" applyFill="1" applyBorder="1" applyAlignment="1">
      <alignment horizontal="center"/>
    </xf>
    <xf numFmtId="0" fontId="30" fillId="16" borderId="4" xfId="0" applyFont="1" applyFill="1" applyBorder="1" applyAlignment="1">
      <alignment horizontal="center"/>
    </xf>
    <xf numFmtId="0" fontId="32" fillId="16" borderId="4" xfId="0" applyFont="1" applyFill="1" applyBorder="1" applyAlignment="1">
      <alignment horizontal="center" vertical="center" wrapText="1"/>
    </xf>
    <xf numFmtId="0" fontId="32" fillId="16" borderId="11" xfId="0" applyFont="1" applyFill="1" applyBorder="1" applyAlignment="1">
      <alignment horizontal="center" vertical="center" wrapText="1"/>
    </xf>
    <xf numFmtId="0" fontId="30" fillId="16" borderId="10" xfId="0" applyFont="1" applyFill="1" applyBorder="1" applyAlignment="1">
      <alignment horizontal="center"/>
    </xf>
    <xf numFmtId="0" fontId="26" fillId="16" borderId="10" xfId="0" applyFont="1" applyFill="1" applyBorder="1" applyAlignment="1">
      <alignment horizontal="center"/>
    </xf>
    <xf numFmtId="0" fontId="45" fillId="5" borderId="6" xfId="0" applyFont="1" applyFill="1" applyBorder="1" applyAlignment="1"/>
    <xf numFmtId="0" fontId="45" fillId="5" borderId="0" xfId="0" applyFont="1" applyFill="1" applyAlignment="1">
      <alignment horizontal="center"/>
    </xf>
    <xf numFmtId="0" fontId="46" fillId="5" borderId="4" xfId="0" applyFont="1" applyFill="1" applyBorder="1" applyAlignment="1">
      <alignment horizontal="center"/>
    </xf>
    <xf numFmtId="0" fontId="27" fillId="5" borderId="0" xfId="0" applyFont="1" applyFill="1" applyAlignment="1"/>
    <xf numFmtId="0" fontId="27" fillId="5" borderId="9" xfId="0" applyFont="1" applyFill="1" applyBorder="1" applyAlignment="1"/>
    <xf numFmtId="0" fontId="47" fillId="5" borderId="10" xfId="0" applyFont="1" applyFill="1" applyBorder="1" applyAlignment="1">
      <alignment horizontal="center"/>
    </xf>
    <xf numFmtId="0" fontId="41" fillId="5" borderId="10" xfId="0" applyFont="1" applyFill="1" applyBorder="1" applyAlignment="1">
      <alignment horizontal="center"/>
    </xf>
    <xf numFmtId="0" fontId="41" fillId="5" borderId="10" xfId="0" applyFont="1" applyFill="1" applyBorder="1" applyAlignment="1">
      <alignment horizontal="center"/>
    </xf>
    <xf numFmtId="0" fontId="27" fillId="0" borderId="10" xfId="0" applyFont="1" applyBorder="1" applyAlignment="1"/>
    <xf numFmtId="0" fontId="21" fillId="2" borderId="6" xfId="0" applyFont="1" applyFill="1" applyBorder="1" applyAlignment="1"/>
    <xf numFmtId="0" fontId="21" fillId="2" borderId="0" xfId="0" applyFont="1" applyFill="1" applyAlignment="1">
      <alignment horizontal="center"/>
    </xf>
    <xf numFmtId="0" fontId="30" fillId="2" borderId="4" xfId="0" applyFont="1" applyFill="1" applyBorder="1" applyAlignment="1">
      <alignment horizontal="center"/>
    </xf>
    <xf numFmtId="0" fontId="2" fillId="2" borderId="0" xfId="0" applyFont="1" applyFill="1" applyAlignment="1">
      <alignment wrapText="1"/>
    </xf>
    <xf numFmtId="0" fontId="27" fillId="2" borderId="0" xfId="0" applyFont="1" applyFill="1" applyAlignment="1"/>
    <xf numFmtId="0" fontId="27" fillId="2" borderId="9" xfId="0" applyFont="1" applyFill="1" applyBorder="1" applyAlignment="1"/>
    <xf numFmtId="0" fontId="30" fillId="15" borderId="10" xfId="0" applyFont="1" applyFill="1" applyBorder="1" applyAlignment="1">
      <alignment horizontal="center"/>
    </xf>
    <xf numFmtId="1" fontId="49" fillId="2" borderId="7" xfId="0" applyNumberFormat="1" applyFont="1" applyFill="1" applyBorder="1" applyAlignment="1">
      <alignment horizontal="center" vertical="center" wrapText="1"/>
    </xf>
    <xf numFmtId="0" fontId="12" fillId="7" borderId="8" xfId="0" applyFont="1" applyFill="1" applyBorder="1" applyAlignment="1">
      <alignment horizontal="center" vertical="center" wrapText="1"/>
    </xf>
    <xf numFmtId="0" fontId="12" fillId="7" borderId="13" xfId="0" applyFont="1" applyFill="1" applyBorder="1" applyAlignment="1">
      <alignment horizontal="center" vertical="center" wrapText="1"/>
    </xf>
    <xf numFmtId="0" fontId="26" fillId="15" borderId="10" xfId="0" applyFont="1" applyFill="1" applyBorder="1" applyAlignment="1">
      <alignment horizontal="center"/>
    </xf>
    <xf numFmtId="0" fontId="50" fillId="4" borderId="2" xfId="0" applyFont="1" applyFill="1" applyBorder="1" applyAlignment="1"/>
    <xf numFmtId="0" fontId="50" fillId="4" borderId="0" xfId="0" applyFont="1" applyFill="1" applyAlignment="1"/>
    <xf numFmtId="0" fontId="2" fillId="4" borderId="0" xfId="0" applyFont="1" applyFill="1" applyAlignment="1">
      <alignment wrapText="1"/>
    </xf>
    <xf numFmtId="1" fontId="40" fillId="17" borderId="10" xfId="0" applyNumberFormat="1" applyFont="1" applyFill="1" applyBorder="1" applyAlignment="1">
      <alignment horizontal="center" vertical="center"/>
    </xf>
    <xf numFmtId="1" fontId="40" fillId="19" borderId="10" xfId="0" applyNumberFormat="1" applyFont="1" applyFill="1" applyBorder="1" applyAlignment="1">
      <alignment horizontal="center" vertical="center"/>
    </xf>
    <xf numFmtId="1" fontId="27" fillId="3" borderId="10" xfId="0" applyNumberFormat="1" applyFont="1" applyFill="1" applyBorder="1" applyAlignment="1">
      <alignment horizontal="center" vertical="center"/>
    </xf>
    <xf numFmtId="1" fontId="27" fillId="0" borderId="10" xfId="0" applyNumberFormat="1" applyFont="1" applyBorder="1" applyAlignment="1">
      <alignment horizontal="left" vertical="center"/>
    </xf>
    <xf numFmtId="0" fontId="27" fillId="4" borderId="0" xfId="0" applyFont="1" applyFill="1" applyAlignment="1"/>
    <xf numFmtId="0" fontId="39" fillId="17" borderId="7" xfId="0" applyFont="1" applyFill="1" applyBorder="1" applyAlignment="1">
      <alignment horizontal="center"/>
    </xf>
    <xf numFmtId="0" fontId="2" fillId="0" borderId="8" xfId="0" applyFont="1" applyBorder="1" applyAlignment="1">
      <alignment wrapText="1"/>
    </xf>
    <xf numFmtId="0" fontId="30" fillId="16" borderId="7" xfId="0" applyFont="1" applyFill="1" applyBorder="1" applyAlignment="1">
      <alignment horizontal="center"/>
    </xf>
    <xf numFmtId="0" fontId="30" fillId="14" borderId="7" xfId="0" applyFont="1" applyFill="1" applyBorder="1" applyAlignment="1">
      <alignment horizontal="center"/>
    </xf>
    <xf numFmtId="0" fontId="30" fillId="12" borderId="7" xfId="0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0" fontId="30" fillId="15" borderId="7" xfId="0" applyFont="1" applyFill="1" applyBorder="1" applyAlignment="1">
      <alignment horizontal="center"/>
    </xf>
    <xf numFmtId="0" fontId="39" fillId="19" borderId="7" xfId="0" applyFont="1" applyFill="1" applyBorder="1" applyAlignment="1">
      <alignment horizontal="center"/>
    </xf>
    <xf numFmtId="0" fontId="47" fillId="5" borderId="7" xfId="0" applyFont="1" applyFill="1" applyBorder="1" applyAlignment="1">
      <alignment horizontal="center"/>
    </xf>
    <xf numFmtId="0" fontId="12" fillId="4" borderId="7" xfId="0" applyFont="1" applyFill="1" applyBorder="1" applyAlignment="1">
      <alignment horizontal="right"/>
    </xf>
    <xf numFmtId="0" fontId="29" fillId="4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wrapText="1"/>
    </xf>
    <xf numFmtId="0" fontId="48" fillId="4" borderId="2" xfId="0" applyFont="1" applyFill="1" applyBorder="1" applyAlignment="1">
      <alignment horizontal="center" vertical="center"/>
    </xf>
    <xf numFmtId="0" fontId="44" fillId="4" borderId="2" xfId="0" applyFont="1" applyFill="1" applyBorder="1" applyAlignment="1">
      <alignment horizontal="center" vertical="center"/>
    </xf>
    <xf numFmtId="0" fontId="17" fillId="4" borderId="6" xfId="0" applyFont="1" applyFill="1" applyBorder="1" applyAlignment="1">
      <alignment horizontal="center"/>
    </xf>
    <xf numFmtId="0" fontId="0" fillId="0" borderId="0" xfId="0" applyFont="1" applyAlignment="1">
      <alignment wrapText="1"/>
    </xf>
    <xf numFmtId="0" fontId="43" fillId="4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2" fillId="0" borderId="4" xfId="0" applyFont="1" applyBorder="1" applyAlignment="1">
      <alignment wrapText="1"/>
    </xf>
    <xf numFmtId="0" fontId="42" fillId="4" borderId="2" xfId="0" applyFont="1" applyFill="1" applyBorder="1" applyAlignment="1">
      <alignment horizontal="center" vertical="center"/>
    </xf>
    <xf numFmtId="0" fontId="37" fillId="4" borderId="2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/>
    </xf>
    <xf numFmtId="0" fontId="10" fillId="7" borderId="7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/>
    </xf>
    <xf numFmtId="0" fontId="34" fillId="4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" fontId="8" fillId="4" borderId="1" xfId="0" applyNumberFormat="1" applyFont="1" applyFill="1" applyBorder="1" applyAlignment="1">
      <alignment horizontal="center"/>
    </xf>
    <xf numFmtId="1" fontId="13" fillId="7" borderId="7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1" fillId="7" borderId="7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jpg"/><Relationship Id="rId7" Type="http://schemas.openxmlformats.org/officeDocument/2006/relationships/image" Target="../media/image7.jpg"/><Relationship Id="rId2" Type="http://schemas.openxmlformats.org/officeDocument/2006/relationships/image" Target="../media/image2.gif"/><Relationship Id="rId1" Type="http://schemas.openxmlformats.org/officeDocument/2006/relationships/image" Target="../media/image1.jp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jpg"/><Relationship Id="rId9" Type="http://schemas.openxmlformats.org/officeDocument/2006/relationships/image" Target="../media/image9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19050</xdr:colOff>
      <xdr:row>2</xdr:row>
      <xdr:rowOff>352425</xdr:rowOff>
    </xdr:from>
    <xdr:ext cx="304800" cy="371475"/>
    <xdr:pic>
      <xdr:nvPicPr>
        <xdr:cNvPr id="2" name="image1.jp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542925</xdr:colOff>
      <xdr:row>2</xdr:row>
      <xdr:rowOff>342900</xdr:rowOff>
    </xdr:from>
    <xdr:ext cx="295275" cy="409575"/>
    <xdr:pic>
      <xdr:nvPicPr>
        <xdr:cNvPr id="3" name="image6.gif" title="Imag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1038225</xdr:colOff>
      <xdr:row>2</xdr:row>
      <xdr:rowOff>352425</xdr:rowOff>
    </xdr:from>
    <xdr:ext cx="352425" cy="390525"/>
    <xdr:pic>
      <xdr:nvPicPr>
        <xdr:cNvPr id="4" name="image4.jpg" title="Imag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28575</xdr:colOff>
      <xdr:row>3</xdr:row>
      <xdr:rowOff>9525</xdr:rowOff>
    </xdr:from>
    <xdr:ext cx="257175" cy="352425"/>
    <xdr:pic>
      <xdr:nvPicPr>
        <xdr:cNvPr id="5" name="image5.jpg" title="Image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14</xdr:col>
      <xdr:colOff>142875</xdr:colOff>
      <xdr:row>2</xdr:row>
      <xdr:rowOff>352425</xdr:rowOff>
    </xdr:from>
    <xdr:ext cx="409575" cy="409575"/>
    <xdr:pic>
      <xdr:nvPicPr>
        <xdr:cNvPr id="6" name="image7.png" title="Image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16</xdr:col>
      <xdr:colOff>219075</xdr:colOff>
      <xdr:row>2</xdr:row>
      <xdr:rowOff>361950</xdr:rowOff>
    </xdr:from>
    <xdr:ext cx="390525" cy="390525"/>
    <xdr:pic>
      <xdr:nvPicPr>
        <xdr:cNvPr id="7" name="image12.png" title="Image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19</xdr:col>
      <xdr:colOff>38100</xdr:colOff>
      <xdr:row>3</xdr:row>
      <xdr:rowOff>57150</xdr:rowOff>
    </xdr:from>
    <xdr:ext cx="333375" cy="304800"/>
    <xdr:pic>
      <xdr:nvPicPr>
        <xdr:cNvPr id="8" name="image9.jpg" title="Image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 preferRelativeResize="0"/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20</xdr:col>
      <xdr:colOff>228600</xdr:colOff>
      <xdr:row>3</xdr:row>
      <xdr:rowOff>76200</xdr:rowOff>
    </xdr:from>
    <xdr:ext cx="447675" cy="285750"/>
    <xdr:pic>
      <xdr:nvPicPr>
        <xdr:cNvPr id="9" name="image8.png" title="Image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 preferRelativeResize="0"/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152400</xdr:colOff>
      <xdr:row>3</xdr:row>
      <xdr:rowOff>19050</xdr:rowOff>
    </xdr:from>
    <xdr:ext cx="342900" cy="342900"/>
    <xdr:pic>
      <xdr:nvPicPr>
        <xdr:cNvPr id="10" name="image10.jpg" title="Image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 preferRelativeResize="0"/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38100</xdr:colOff>
      <xdr:row>3</xdr:row>
      <xdr:rowOff>19050</xdr:rowOff>
    </xdr:from>
    <xdr:ext cx="361950" cy="361950"/>
    <xdr:pic>
      <xdr:nvPicPr>
        <xdr:cNvPr id="11" name="image11.jpg" title="Image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 preferRelativeResize="0"/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38100</xdr:colOff>
      <xdr:row>3</xdr:row>
      <xdr:rowOff>38100</xdr:rowOff>
    </xdr:from>
    <xdr:ext cx="666750" cy="666750"/>
    <xdr:pic>
      <xdr:nvPicPr>
        <xdr:cNvPr id="2" name="image2.jpg" title="Imag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733425</xdr:colOff>
      <xdr:row>3</xdr:row>
      <xdr:rowOff>142875</xdr:rowOff>
    </xdr:from>
    <xdr:ext cx="933450" cy="933450"/>
    <xdr:pic>
      <xdr:nvPicPr>
        <xdr:cNvPr id="2" name="image3.jpg" title="Imag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AF109"/>
  <sheetViews>
    <sheetView showGridLines="0" tabSelected="1" workbookViewId="0">
      <selection sqref="A1:AF1"/>
    </sheetView>
  </sheetViews>
  <sheetFormatPr baseColWidth="10" defaultColWidth="14.5" defaultRowHeight="12.75" customHeight="1"/>
  <cols>
    <col min="1" max="1" width="3.83203125" customWidth="1"/>
    <col min="2" max="2" width="2.1640625" customWidth="1"/>
    <col min="3" max="3" width="19.83203125" customWidth="1"/>
    <col min="4" max="12" width="3.83203125" customWidth="1"/>
    <col min="13" max="13" width="5.83203125" customWidth="1"/>
    <col min="14" max="22" width="3.83203125" customWidth="1"/>
    <col min="23" max="23" width="5.6640625" customWidth="1"/>
    <col min="24" max="24" width="4.6640625" customWidth="1"/>
    <col min="25" max="32" width="3.83203125" customWidth="1"/>
  </cols>
  <sheetData>
    <row r="1" spans="1:32" ht="15.75" customHeight="1">
      <c r="A1" s="191" t="s">
        <v>0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  <c r="AC1" s="185"/>
      <c r="AD1" s="185"/>
      <c r="AE1" s="185"/>
      <c r="AF1" s="185"/>
    </row>
    <row r="2" spans="1:32" ht="15.75" customHeight="1">
      <c r="A2" s="192" t="s">
        <v>1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  <c r="AA2" s="193"/>
      <c r="AB2" s="193"/>
      <c r="AC2" s="193"/>
      <c r="AD2" s="193"/>
      <c r="AE2" s="193"/>
      <c r="AF2" s="193"/>
    </row>
    <row r="3" spans="1:32" ht="15.75" customHeight="1">
      <c r="A3" s="198" t="str">
        <f>A1</f>
        <v>SOUTHERN LAKES CONFERENCE MAJOR #1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5" t="s">
        <v>3</v>
      </c>
      <c r="Y3" s="197" t="s">
        <v>4</v>
      </c>
      <c r="Z3" s="175"/>
      <c r="AA3" s="175"/>
      <c r="AB3" s="175"/>
      <c r="AC3" s="175"/>
      <c r="AD3" s="175"/>
      <c r="AE3" s="175"/>
      <c r="AF3" s="175"/>
    </row>
    <row r="4" spans="1:32" ht="15.75" customHeight="1">
      <c r="X4" s="11"/>
      <c r="Y4" s="12" t="s">
        <v>8</v>
      </c>
      <c r="Z4" s="12" t="s">
        <v>10</v>
      </c>
      <c r="AA4" s="12" t="s">
        <v>11</v>
      </c>
      <c r="AB4" s="12" t="s">
        <v>12</v>
      </c>
      <c r="AC4" s="12" t="s">
        <v>13</v>
      </c>
      <c r="AD4" s="12" t="s">
        <v>14</v>
      </c>
      <c r="AE4" s="12" t="s">
        <v>15</v>
      </c>
      <c r="AF4" s="12" t="s">
        <v>16</v>
      </c>
    </row>
    <row r="5" spans="1:32" ht="15.75" customHeight="1">
      <c r="A5" s="196" t="s">
        <v>2</v>
      </c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  <c r="Q5" s="189"/>
      <c r="R5" s="189"/>
      <c r="S5" s="189"/>
      <c r="T5" s="189"/>
      <c r="U5" s="189"/>
      <c r="V5" s="189"/>
      <c r="W5" s="189"/>
      <c r="X5" s="15"/>
    </row>
    <row r="6" spans="1:32" ht="15.75" customHeight="1">
      <c r="A6" s="188" t="s">
        <v>17</v>
      </c>
      <c r="B6" s="189"/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89"/>
      <c r="W6" s="189"/>
      <c r="X6" s="15"/>
    </row>
    <row r="7" spans="1:32" ht="15.75" customHeight="1">
      <c r="A7" s="20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4"/>
      <c r="N7" s="22"/>
      <c r="O7" s="22"/>
      <c r="P7" s="22"/>
      <c r="Q7" s="22"/>
      <c r="R7" s="22"/>
      <c r="S7" s="22"/>
      <c r="T7" s="22"/>
      <c r="U7" s="22"/>
      <c r="V7" s="22"/>
      <c r="W7" s="26"/>
      <c r="X7" s="27"/>
    </row>
    <row r="8" spans="1:32" ht="15.75" customHeight="1">
      <c r="A8" s="29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7"/>
      <c r="N8" s="31"/>
      <c r="O8" s="31"/>
      <c r="P8" s="31"/>
      <c r="Q8" s="31"/>
      <c r="R8" s="31"/>
      <c r="S8" s="31"/>
      <c r="T8" s="31"/>
      <c r="U8" s="31"/>
      <c r="V8" s="31"/>
      <c r="W8" s="39"/>
      <c r="X8" s="27"/>
      <c r="Y8" s="15"/>
      <c r="Z8" s="15"/>
      <c r="AA8" s="15"/>
      <c r="AB8" s="15"/>
      <c r="AC8" s="15"/>
      <c r="AD8" s="15"/>
      <c r="AE8" s="15"/>
      <c r="AF8" s="15"/>
    </row>
    <row r="9" spans="1:32" ht="15.75" customHeight="1">
      <c r="A9" s="41"/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9"/>
      <c r="N9" s="42"/>
      <c r="O9" s="42"/>
      <c r="P9" s="42"/>
      <c r="Q9" s="42"/>
      <c r="R9" s="42"/>
      <c r="S9" s="42"/>
      <c r="T9" s="42"/>
      <c r="U9" s="42"/>
      <c r="V9" s="42"/>
      <c r="W9" s="50"/>
      <c r="X9" s="54"/>
      <c r="Y9" s="56"/>
      <c r="Z9" s="56"/>
      <c r="AA9" s="56"/>
      <c r="AB9" s="56"/>
      <c r="AC9" s="56"/>
      <c r="AD9" s="56"/>
      <c r="AE9" s="56"/>
      <c r="AF9" s="56"/>
    </row>
    <row r="10" spans="1:32" ht="13.5" customHeight="1">
      <c r="A10" s="57"/>
      <c r="B10" s="60"/>
      <c r="C10" s="60"/>
      <c r="D10" s="184" t="s">
        <v>26</v>
      </c>
      <c r="E10" s="185"/>
      <c r="F10" s="185"/>
      <c r="G10" s="185"/>
      <c r="H10" s="185"/>
      <c r="I10" s="185"/>
      <c r="J10" s="185"/>
      <c r="K10" s="185"/>
      <c r="L10" s="185"/>
      <c r="M10" s="185"/>
      <c r="N10" s="185"/>
      <c r="O10" s="185"/>
      <c r="P10" s="185"/>
      <c r="Q10" s="185"/>
      <c r="R10" s="185"/>
      <c r="S10" s="185"/>
      <c r="T10" s="185"/>
      <c r="U10" s="185"/>
      <c r="V10" s="185"/>
      <c r="W10" s="185"/>
      <c r="X10" s="185"/>
      <c r="Y10" s="185"/>
      <c r="Z10" s="63"/>
      <c r="AA10" s="63"/>
      <c r="AB10" s="63"/>
      <c r="AC10" s="63"/>
      <c r="AD10" s="63"/>
      <c r="AE10" s="63"/>
      <c r="AF10" s="64"/>
    </row>
    <row r="11" spans="1:32" ht="13.5" customHeight="1">
      <c r="A11" s="65"/>
      <c r="B11" s="66"/>
      <c r="C11" s="67"/>
      <c r="D11" s="69">
        <v>4</v>
      </c>
      <c r="E11" s="69">
        <v>4</v>
      </c>
      <c r="F11" s="69">
        <v>3</v>
      </c>
      <c r="G11" s="69">
        <v>4</v>
      </c>
      <c r="H11" s="69">
        <v>5</v>
      </c>
      <c r="I11" s="69">
        <v>3</v>
      </c>
      <c r="J11" s="69">
        <v>4</v>
      </c>
      <c r="K11" s="69">
        <v>4</v>
      </c>
      <c r="L11" s="69">
        <v>5</v>
      </c>
      <c r="M11" s="70">
        <f>SUM(D11:L11)</f>
        <v>36</v>
      </c>
      <c r="N11" s="69">
        <v>5</v>
      </c>
      <c r="O11" s="69">
        <v>3</v>
      </c>
      <c r="P11" s="69">
        <v>4</v>
      </c>
      <c r="Q11" s="69">
        <v>4</v>
      </c>
      <c r="R11" s="69">
        <v>5</v>
      </c>
      <c r="S11" s="69">
        <v>4</v>
      </c>
      <c r="T11" s="69">
        <v>4</v>
      </c>
      <c r="U11" s="69">
        <v>3</v>
      </c>
      <c r="V11" s="69">
        <v>4</v>
      </c>
      <c r="W11" s="70">
        <f>SUM(N11:V11)</f>
        <v>36</v>
      </c>
      <c r="X11" s="72">
        <v>72</v>
      </c>
      <c r="Y11" s="73"/>
      <c r="Z11" s="73"/>
      <c r="AA11" s="73"/>
      <c r="AB11" s="73"/>
      <c r="AC11" s="73"/>
      <c r="AD11" s="73"/>
      <c r="AE11" s="73"/>
      <c r="AF11" s="75"/>
    </row>
    <row r="12" spans="1:32" ht="13.5" customHeight="1">
      <c r="A12" s="76" t="s">
        <v>30</v>
      </c>
      <c r="B12" s="178" t="s">
        <v>31</v>
      </c>
      <c r="C12" s="175"/>
      <c r="D12" s="77">
        <v>1</v>
      </c>
      <c r="E12" s="77">
        <v>2</v>
      </c>
      <c r="F12" s="77">
        <v>3</v>
      </c>
      <c r="G12" s="77">
        <v>4</v>
      </c>
      <c r="H12" s="77">
        <v>5</v>
      </c>
      <c r="I12" s="77">
        <v>6</v>
      </c>
      <c r="J12" s="77">
        <v>7</v>
      </c>
      <c r="K12" s="77">
        <v>8</v>
      </c>
      <c r="L12" s="77">
        <v>9</v>
      </c>
      <c r="M12" s="79" t="s">
        <v>32</v>
      </c>
      <c r="N12" s="77">
        <v>10</v>
      </c>
      <c r="O12" s="77">
        <v>11</v>
      </c>
      <c r="P12" s="77">
        <v>12</v>
      </c>
      <c r="Q12" s="77">
        <v>13</v>
      </c>
      <c r="R12" s="77">
        <v>14</v>
      </c>
      <c r="S12" s="77">
        <v>15</v>
      </c>
      <c r="T12" s="77">
        <v>16</v>
      </c>
      <c r="U12" s="77">
        <v>17</v>
      </c>
      <c r="V12" s="77">
        <v>18</v>
      </c>
      <c r="W12" s="79" t="s">
        <v>32</v>
      </c>
      <c r="X12" s="82"/>
      <c r="Y12" s="83"/>
      <c r="Z12" s="83"/>
      <c r="AA12" s="83"/>
      <c r="AB12" s="83"/>
      <c r="AC12" s="83"/>
      <c r="AD12" s="83"/>
      <c r="AE12" s="83"/>
      <c r="AF12" s="84"/>
    </row>
    <row r="13" spans="1:32" ht="13.5" customHeight="1">
      <c r="A13" s="85" t="str">
        <f t="shared" ref="A13:A17" si="0">A12</f>
        <v>BAD</v>
      </c>
      <c r="B13" s="86">
        <v>1</v>
      </c>
      <c r="C13" s="87" t="s">
        <v>37</v>
      </c>
      <c r="D13" s="88">
        <v>4</v>
      </c>
      <c r="E13" s="88">
        <v>4</v>
      </c>
      <c r="F13" s="88">
        <v>3</v>
      </c>
      <c r="G13" s="88">
        <v>4</v>
      </c>
      <c r="H13" s="88">
        <v>5</v>
      </c>
      <c r="I13" s="88">
        <v>3</v>
      </c>
      <c r="J13" s="88">
        <v>5</v>
      </c>
      <c r="K13" s="88">
        <v>4</v>
      </c>
      <c r="L13" s="88">
        <v>4</v>
      </c>
      <c r="M13" s="89">
        <f t="shared" ref="M13:M17" si="1">IF(OR(ISBLANK(C13),ISBLANK(D13),ISBLANK(E13),ISBLANK(F13),ISBLANK(G13),ISBLANK(H13),ISBLANK(I13),ISBLANK(J13),ISBLANK(K13),ISBLANK(L13)),0,SUM(D13:L13))</f>
        <v>36</v>
      </c>
      <c r="N13" s="88">
        <v>6</v>
      </c>
      <c r="O13" s="88">
        <v>3</v>
      </c>
      <c r="P13" s="88">
        <v>4</v>
      </c>
      <c r="Q13" s="88">
        <v>4</v>
      </c>
      <c r="R13" s="88">
        <v>3</v>
      </c>
      <c r="S13" s="88">
        <v>4</v>
      </c>
      <c r="T13" s="88">
        <v>4</v>
      </c>
      <c r="U13" s="88">
        <v>3</v>
      </c>
      <c r="V13" s="88">
        <v>5</v>
      </c>
      <c r="W13" s="89">
        <f t="shared" ref="W13:W17" si="2">IF(OR(ISBLANK(M13),ISBLANK(N13),ISBLANK(O13),ISBLANK(P13),ISBLANK(Q13),ISBLANK(R13),ISBLANK(S13),ISBLANK(T13),ISBLANK(U13),ISBLANK(V13)),0,SUM(N13:V13))</f>
        <v>36</v>
      </c>
      <c r="X13" s="90">
        <f t="shared" ref="X13:X17" si="3">M13+W13</f>
        <v>72</v>
      </c>
      <c r="Y13" s="91">
        <f t="shared" ref="Y13:Y17" si="4">W13</f>
        <v>36</v>
      </c>
      <c r="Z13" s="91">
        <f t="shared" ref="Z13:Z17" si="5">SUM(Q13:V13)</f>
        <v>23</v>
      </c>
      <c r="AA13" s="91">
        <f t="shared" ref="AA13:AA17" si="6">SUM(T13:V13)</f>
        <v>12</v>
      </c>
      <c r="AB13" s="91">
        <f t="shared" ref="AB13:AB17" si="7">V13</f>
        <v>5</v>
      </c>
      <c r="AC13" s="91">
        <f t="shared" ref="AC13:AC17" si="8">M13</f>
        <v>36</v>
      </c>
      <c r="AD13" s="91">
        <f t="shared" ref="AD13:AD17" si="9">SUM(G13:L13)</f>
        <v>25</v>
      </c>
      <c r="AE13" s="91">
        <f t="shared" ref="AE13:AE17" si="10">SUM(J13:L13)</f>
        <v>13</v>
      </c>
      <c r="AF13" s="91">
        <f t="shared" ref="AF13:AF17" si="11">L13</f>
        <v>4</v>
      </c>
    </row>
    <row r="14" spans="1:32" ht="13.5" customHeight="1">
      <c r="A14" s="85" t="str">
        <f t="shared" si="0"/>
        <v>BAD</v>
      </c>
      <c r="B14" s="86">
        <v>2</v>
      </c>
      <c r="C14" s="87" t="s">
        <v>38</v>
      </c>
      <c r="D14" s="88">
        <v>5</v>
      </c>
      <c r="E14" s="88">
        <v>5</v>
      </c>
      <c r="F14" s="88">
        <v>3</v>
      </c>
      <c r="G14" s="88">
        <v>4</v>
      </c>
      <c r="H14" s="88">
        <v>6</v>
      </c>
      <c r="I14" s="88">
        <v>3</v>
      </c>
      <c r="J14" s="88">
        <v>4</v>
      </c>
      <c r="K14" s="88">
        <v>4</v>
      </c>
      <c r="L14" s="88">
        <v>4</v>
      </c>
      <c r="M14" s="89">
        <f t="shared" si="1"/>
        <v>38</v>
      </c>
      <c r="N14" s="88">
        <v>6</v>
      </c>
      <c r="O14" s="88">
        <v>4</v>
      </c>
      <c r="P14" s="88">
        <v>4</v>
      </c>
      <c r="Q14" s="88">
        <v>4</v>
      </c>
      <c r="R14" s="88">
        <v>5</v>
      </c>
      <c r="S14" s="88">
        <v>5</v>
      </c>
      <c r="T14" s="88">
        <v>4</v>
      </c>
      <c r="U14" s="88">
        <v>2</v>
      </c>
      <c r="V14" s="88">
        <v>4</v>
      </c>
      <c r="W14" s="89">
        <f t="shared" si="2"/>
        <v>38</v>
      </c>
      <c r="X14" s="90">
        <f t="shared" si="3"/>
        <v>76</v>
      </c>
      <c r="Y14" s="91">
        <f t="shared" si="4"/>
        <v>38</v>
      </c>
      <c r="Z14" s="91">
        <f t="shared" si="5"/>
        <v>24</v>
      </c>
      <c r="AA14" s="91">
        <f t="shared" si="6"/>
        <v>10</v>
      </c>
      <c r="AB14" s="91">
        <f t="shared" si="7"/>
        <v>4</v>
      </c>
      <c r="AC14" s="91">
        <f t="shared" si="8"/>
        <v>38</v>
      </c>
      <c r="AD14" s="91">
        <f t="shared" si="9"/>
        <v>25</v>
      </c>
      <c r="AE14" s="91">
        <f t="shared" si="10"/>
        <v>12</v>
      </c>
      <c r="AF14" s="91">
        <f t="shared" si="11"/>
        <v>4</v>
      </c>
    </row>
    <row r="15" spans="1:32" ht="13.5" customHeight="1">
      <c r="A15" s="85" t="str">
        <f t="shared" si="0"/>
        <v>BAD</v>
      </c>
      <c r="B15" s="86">
        <v>3</v>
      </c>
      <c r="C15" s="87" t="s">
        <v>39</v>
      </c>
      <c r="D15" s="88">
        <v>5</v>
      </c>
      <c r="E15" s="88">
        <v>5</v>
      </c>
      <c r="F15" s="88">
        <v>4</v>
      </c>
      <c r="G15" s="88">
        <v>4</v>
      </c>
      <c r="H15" s="88">
        <v>5</v>
      </c>
      <c r="I15" s="88">
        <v>5</v>
      </c>
      <c r="J15" s="88">
        <v>4</v>
      </c>
      <c r="K15" s="88">
        <v>3</v>
      </c>
      <c r="L15" s="88">
        <v>6</v>
      </c>
      <c r="M15" s="89">
        <f t="shared" si="1"/>
        <v>41</v>
      </c>
      <c r="N15" s="88">
        <v>6</v>
      </c>
      <c r="O15" s="88">
        <v>3</v>
      </c>
      <c r="P15" s="88">
        <v>4</v>
      </c>
      <c r="Q15" s="88">
        <v>5</v>
      </c>
      <c r="R15" s="88">
        <v>5</v>
      </c>
      <c r="S15" s="88">
        <v>5</v>
      </c>
      <c r="T15" s="88">
        <v>4</v>
      </c>
      <c r="U15" s="88">
        <v>4</v>
      </c>
      <c r="V15" s="88">
        <v>5</v>
      </c>
      <c r="W15" s="89">
        <f t="shared" si="2"/>
        <v>41</v>
      </c>
      <c r="X15" s="90">
        <f t="shared" si="3"/>
        <v>82</v>
      </c>
      <c r="Y15" s="91">
        <f t="shared" si="4"/>
        <v>41</v>
      </c>
      <c r="Z15" s="91">
        <f t="shared" si="5"/>
        <v>28</v>
      </c>
      <c r="AA15" s="91">
        <f t="shared" si="6"/>
        <v>13</v>
      </c>
      <c r="AB15" s="91">
        <f t="shared" si="7"/>
        <v>5</v>
      </c>
      <c r="AC15" s="91">
        <f t="shared" si="8"/>
        <v>41</v>
      </c>
      <c r="AD15" s="91">
        <f t="shared" si="9"/>
        <v>27</v>
      </c>
      <c r="AE15" s="91">
        <f t="shared" si="10"/>
        <v>13</v>
      </c>
      <c r="AF15" s="91">
        <f t="shared" si="11"/>
        <v>6</v>
      </c>
    </row>
    <row r="16" spans="1:32" ht="13.5" customHeight="1">
      <c r="A16" s="85" t="str">
        <f t="shared" si="0"/>
        <v>BAD</v>
      </c>
      <c r="B16" s="86">
        <v>4</v>
      </c>
      <c r="C16" s="87" t="s">
        <v>40</v>
      </c>
      <c r="D16" s="88">
        <v>4</v>
      </c>
      <c r="E16" s="88">
        <v>4</v>
      </c>
      <c r="F16" s="88">
        <v>4</v>
      </c>
      <c r="G16" s="88">
        <v>5</v>
      </c>
      <c r="H16" s="88">
        <v>5</v>
      </c>
      <c r="I16" s="88">
        <v>3</v>
      </c>
      <c r="J16" s="88">
        <v>5</v>
      </c>
      <c r="K16" s="88">
        <v>4</v>
      </c>
      <c r="L16" s="88">
        <v>4</v>
      </c>
      <c r="M16" s="89">
        <f t="shared" si="1"/>
        <v>38</v>
      </c>
      <c r="N16" s="88">
        <v>5</v>
      </c>
      <c r="O16" s="88">
        <v>4</v>
      </c>
      <c r="P16" s="88">
        <v>5</v>
      </c>
      <c r="Q16" s="88">
        <v>5</v>
      </c>
      <c r="R16" s="88">
        <v>7</v>
      </c>
      <c r="S16" s="88">
        <v>5</v>
      </c>
      <c r="T16" s="88">
        <v>4</v>
      </c>
      <c r="U16" s="88">
        <v>3</v>
      </c>
      <c r="V16" s="88">
        <v>5</v>
      </c>
      <c r="W16" s="89">
        <f t="shared" si="2"/>
        <v>43</v>
      </c>
      <c r="X16" s="90">
        <f t="shared" si="3"/>
        <v>81</v>
      </c>
      <c r="Y16" s="91">
        <f t="shared" si="4"/>
        <v>43</v>
      </c>
      <c r="Z16" s="91">
        <f t="shared" si="5"/>
        <v>29</v>
      </c>
      <c r="AA16" s="91">
        <f t="shared" si="6"/>
        <v>12</v>
      </c>
      <c r="AB16" s="91">
        <f t="shared" si="7"/>
        <v>5</v>
      </c>
      <c r="AC16" s="91">
        <f t="shared" si="8"/>
        <v>38</v>
      </c>
      <c r="AD16" s="91">
        <f t="shared" si="9"/>
        <v>26</v>
      </c>
      <c r="AE16" s="91">
        <f t="shared" si="10"/>
        <v>13</v>
      </c>
      <c r="AF16" s="91">
        <f t="shared" si="11"/>
        <v>4</v>
      </c>
    </row>
    <row r="17" spans="1:32" ht="13.5" customHeight="1">
      <c r="A17" s="85" t="str">
        <f t="shared" si="0"/>
        <v>BAD</v>
      </c>
      <c r="B17" s="86">
        <v>5</v>
      </c>
      <c r="C17" s="87" t="s">
        <v>41</v>
      </c>
      <c r="D17" s="88">
        <v>5</v>
      </c>
      <c r="E17" s="88">
        <v>4</v>
      </c>
      <c r="F17" s="88">
        <v>4</v>
      </c>
      <c r="G17" s="88">
        <v>6</v>
      </c>
      <c r="H17" s="88">
        <v>6</v>
      </c>
      <c r="I17" s="88">
        <v>2</v>
      </c>
      <c r="J17" s="88">
        <v>6</v>
      </c>
      <c r="K17" s="88">
        <v>6</v>
      </c>
      <c r="L17" s="88">
        <v>5</v>
      </c>
      <c r="M17" s="89">
        <f t="shared" si="1"/>
        <v>44</v>
      </c>
      <c r="N17" s="88">
        <v>7</v>
      </c>
      <c r="O17" s="88">
        <v>3</v>
      </c>
      <c r="P17" s="88">
        <v>6</v>
      </c>
      <c r="Q17" s="88">
        <v>6</v>
      </c>
      <c r="R17" s="88">
        <v>5</v>
      </c>
      <c r="S17" s="88">
        <v>5</v>
      </c>
      <c r="T17" s="88">
        <v>5</v>
      </c>
      <c r="U17" s="88">
        <v>3</v>
      </c>
      <c r="V17" s="88">
        <v>7</v>
      </c>
      <c r="W17" s="89">
        <f t="shared" si="2"/>
        <v>47</v>
      </c>
      <c r="X17" s="90">
        <f t="shared" si="3"/>
        <v>91</v>
      </c>
      <c r="Y17" s="91">
        <f t="shared" si="4"/>
        <v>47</v>
      </c>
      <c r="Z17" s="91">
        <f t="shared" si="5"/>
        <v>31</v>
      </c>
      <c r="AA17" s="91">
        <f t="shared" si="6"/>
        <v>15</v>
      </c>
      <c r="AB17" s="91">
        <f t="shared" si="7"/>
        <v>7</v>
      </c>
      <c r="AC17" s="91">
        <f t="shared" si="8"/>
        <v>44</v>
      </c>
      <c r="AD17" s="91">
        <f t="shared" si="9"/>
        <v>31</v>
      </c>
      <c r="AE17" s="91">
        <f t="shared" si="10"/>
        <v>17</v>
      </c>
      <c r="AF17" s="91">
        <f t="shared" si="11"/>
        <v>5</v>
      </c>
    </row>
    <row r="18" spans="1:32" ht="13.5" customHeight="1">
      <c r="A18" s="183" t="s">
        <v>42</v>
      </c>
      <c r="B18" s="175"/>
      <c r="C18" s="175"/>
      <c r="D18" s="175"/>
      <c r="E18" s="175"/>
      <c r="F18" s="175"/>
      <c r="G18" s="175"/>
      <c r="H18" s="175"/>
      <c r="I18" s="175"/>
      <c r="J18" s="175"/>
      <c r="K18" s="175"/>
      <c r="L18" s="175"/>
      <c r="M18" s="175"/>
      <c r="N18" s="175"/>
      <c r="O18" s="175"/>
      <c r="P18" s="175"/>
      <c r="Q18" s="175"/>
      <c r="R18" s="175"/>
      <c r="S18" s="175"/>
      <c r="T18" s="175"/>
      <c r="U18" s="175"/>
      <c r="V18" s="175"/>
      <c r="W18" s="175"/>
      <c r="X18" s="90">
        <f t="shared" ref="X18:AF18" si="12">SUM(X13:X17)-MAX(X13:X17)</f>
        <v>311</v>
      </c>
      <c r="Y18" s="92">
        <f t="shared" si="12"/>
        <v>158</v>
      </c>
      <c r="Z18" s="93">
        <f t="shared" si="12"/>
        <v>104</v>
      </c>
      <c r="AA18" s="93">
        <f t="shared" si="12"/>
        <v>47</v>
      </c>
      <c r="AB18" s="93">
        <f t="shared" si="12"/>
        <v>19</v>
      </c>
      <c r="AC18" s="93">
        <f t="shared" si="12"/>
        <v>153</v>
      </c>
      <c r="AD18" s="93">
        <f t="shared" si="12"/>
        <v>103</v>
      </c>
      <c r="AE18" s="93">
        <f t="shared" si="12"/>
        <v>51</v>
      </c>
      <c r="AF18" s="94">
        <f t="shared" si="12"/>
        <v>17</v>
      </c>
    </row>
    <row r="19" spans="1:32" ht="13.5" customHeight="1">
      <c r="A19" s="57"/>
      <c r="B19" s="60"/>
      <c r="C19" s="60"/>
      <c r="D19" s="199" t="s">
        <v>43</v>
      </c>
      <c r="E19" s="185"/>
      <c r="F19" s="185"/>
      <c r="G19" s="185"/>
      <c r="H19" s="185"/>
      <c r="I19" s="185"/>
      <c r="J19" s="185"/>
      <c r="K19" s="185"/>
      <c r="L19" s="185"/>
      <c r="M19" s="185"/>
      <c r="N19" s="185"/>
      <c r="O19" s="185"/>
      <c r="P19" s="185"/>
      <c r="Q19" s="185"/>
      <c r="R19" s="185"/>
      <c r="S19" s="185"/>
      <c r="T19" s="185"/>
      <c r="U19" s="185"/>
      <c r="V19" s="185"/>
      <c r="W19" s="185"/>
      <c r="X19" s="185"/>
      <c r="Y19" s="185"/>
      <c r="Z19" s="63"/>
      <c r="AA19" s="63"/>
      <c r="AB19" s="63"/>
      <c r="AC19" s="63"/>
      <c r="AD19" s="63"/>
      <c r="AE19" s="63"/>
      <c r="AF19" s="64"/>
    </row>
    <row r="20" spans="1:32" ht="13.5" customHeight="1">
      <c r="A20" s="95"/>
      <c r="B20" s="96"/>
      <c r="C20" s="97"/>
      <c r="D20" s="69">
        <v>4</v>
      </c>
      <c r="E20" s="69">
        <v>4</v>
      </c>
      <c r="F20" s="69">
        <v>3</v>
      </c>
      <c r="G20" s="69">
        <v>4</v>
      </c>
      <c r="H20" s="69">
        <v>5</v>
      </c>
      <c r="I20" s="69">
        <v>3</v>
      </c>
      <c r="J20" s="69">
        <v>4</v>
      </c>
      <c r="K20" s="69">
        <v>4</v>
      </c>
      <c r="L20" s="69">
        <v>5</v>
      </c>
      <c r="M20" s="70">
        <f>SUM(D20:L20)</f>
        <v>36</v>
      </c>
      <c r="N20" s="69">
        <v>5</v>
      </c>
      <c r="O20" s="69">
        <v>3</v>
      </c>
      <c r="P20" s="69">
        <v>4</v>
      </c>
      <c r="Q20" s="69">
        <v>4</v>
      </c>
      <c r="R20" s="69">
        <v>5</v>
      </c>
      <c r="S20" s="69">
        <v>4</v>
      </c>
      <c r="T20" s="69">
        <v>4</v>
      </c>
      <c r="U20" s="69">
        <v>3</v>
      </c>
      <c r="V20" s="69">
        <v>4</v>
      </c>
      <c r="W20" s="70">
        <f>SUM(N20:V20)</f>
        <v>36</v>
      </c>
      <c r="X20" s="72">
        <v>72</v>
      </c>
      <c r="Y20" s="98"/>
      <c r="Z20" s="99"/>
      <c r="AA20" s="99"/>
      <c r="AB20" s="99"/>
      <c r="AC20" s="99"/>
      <c r="AD20" s="99"/>
      <c r="AE20" s="99"/>
      <c r="AF20" s="100"/>
    </row>
    <row r="21" spans="1:32" ht="13.5" customHeight="1">
      <c r="A21" s="101" t="s">
        <v>44</v>
      </c>
      <c r="B21" s="179" t="s">
        <v>34</v>
      </c>
      <c r="C21" s="175"/>
      <c r="D21" s="77">
        <v>1</v>
      </c>
      <c r="E21" s="77">
        <v>2</v>
      </c>
      <c r="F21" s="77">
        <v>3</v>
      </c>
      <c r="G21" s="77">
        <v>4</v>
      </c>
      <c r="H21" s="77">
        <v>5</v>
      </c>
      <c r="I21" s="77">
        <v>6</v>
      </c>
      <c r="J21" s="77">
        <v>7</v>
      </c>
      <c r="K21" s="77">
        <v>8</v>
      </c>
      <c r="L21" s="77">
        <v>9</v>
      </c>
      <c r="M21" s="79" t="s">
        <v>32</v>
      </c>
      <c r="N21" s="77">
        <v>10</v>
      </c>
      <c r="O21" s="77">
        <v>11</v>
      </c>
      <c r="P21" s="77">
        <v>12</v>
      </c>
      <c r="Q21" s="77">
        <v>13</v>
      </c>
      <c r="R21" s="77">
        <v>14</v>
      </c>
      <c r="S21" s="77">
        <v>15</v>
      </c>
      <c r="T21" s="77">
        <v>16</v>
      </c>
      <c r="U21" s="77">
        <v>17</v>
      </c>
      <c r="V21" s="77">
        <v>18</v>
      </c>
      <c r="W21" s="79" t="s">
        <v>32</v>
      </c>
      <c r="X21" s="82"/>
      <c r="Y21" s="83"/>
      <c r="Z21" s="83"/>
      <c r="AA21" s="83"/>
      <c r="AB21" s="83"/>
      <c r="AC21" s="83"/>
      <c r="AD21" s="83"/>
      <c r="AE21" s="83"/>
      <c r="AF21" s="84"/>
    </row>
    <row r="22" spans="1:32" ht="13.5" customHeight="1">
      <c r="A22" s="102" t="str">
        <f t="shared" ref="A22:A26" si="13">A21</f>
        <v>BUR</v>
      </c>
      <c r="B22" s="86">
        <v>1</v>
      </c>
      <c r="C22" s="87" t="s">
        <v>45</v>
      </c>
      <c r="D22" s="88">
        <v>7</v>
      </c>
      <c r="E22" s="88">
        <v>7</v>
      </c>
      <c r="F22" s="88">
        <v>4</v>
      </c>
      <c r="G22" s="88">
        <v>6</v>
      </c>
      <c r="H22" s="88">
        <v>7</v>
      </c>
      <c r="I22" s="88">
        <v>5</v>
      </c>
      <c r="J22" s="88">
        <v>5</v>
      </c>
      <c r="K22" s="88">
        <v>5</v>
      </c>
      <c r="L22" s="88">
        <v>8</v>
      </c>
      <c r="M22" s="89">
        <f>IF(OR(ISBLANK(C22),ISBLANK(D22),ISBLANK(E22),ISBLANK(F22),ISBLANK(G22),ISBLANK(H22),ISBLANK(I22),ISBLANK(J22),ISBLANK(K22),ISBLANK(L22)),0,SUM(D22:L22))</f>
        <v>54</v>
      </c>
      <c r="N22" s="88">
        <v>8</v>
      </c>
      <c r="O22" s="88">
        <v>3</v>
      </c>
      <c r="P22" s="88">
        <v>8</v>
      </c>
      <c r="Q22" s="88">
        <v>6</v>
      </c>
      <c r="R22" s="88">
        <v>5</v>
      </c>
      <c r="S22" s="88">
        <v>6</v>
      </c>
      <c r="T22" s="88">
        <v>5</v>
      </c>
      <c r="U22" s="88">
        <v>4</v>
      </c>
      <c r="V22" s="88">
        <v>9</v>
      </c>
      <c r="W22" s="89">
        <f t="shared" ref="W22:W26" si="14">IF(OR(ISBLANK(M22),ISBLANK(N22),ISBLANK(O22),ISBLANK(P22),ISBLANK(Q22),ISBLANK(R22),ISBLANK(S22),ISBLANK(T22),ISBLANK(U22),ISBLANK(V22)),0,SUM(N22:V22))</f>
        <v>54</v>
      </c>
      <c r="X22" s="90">
        <f t="shared" ref="X22:X26" si="15">M22+W22</f>
        <v>108</v>
      </c>
      <c r="Y22" s="91">
        <f t="shared" ref="Y22:Y26" si="16">W22</f>
        <v>54</v>
      </c>
      <c r="Z22" s="91">
        <f t="shared" ref="Z22:Z26" si="17">SUM(Q22:V22)</f>
        <v>35</v>
      </c>
      <c r="AA22" s="91">
        <f t="shared" ref="AA22:AA26" si="18">SUM(T22:V22)</f>
        <v>18</v>
      </c>
      <c r="AB22" s="91">
        <f t="shared" ref="AB22:AB26" si="19">V22</f>
        <v>9</v>
      </c>
      <c r="AC22" s="91">
        <f t="shared" ref="AC22:AC26" si="20">M22</f>
        <v>54</v>
      </c>
      <c r="AD22" s="91">
        <f t="shared" ref="AD22:AD26" si="21">SUM(G22:L22)</f>
        <v>36</v>
      </c>
      <c r="AE22" s="91">
        <f t="shared" ref="AE22:AE26" si="22">SUM(J22:L22)</f>
        <v>18</v>
      </c>
      <c r="AF22" s="91">
        <f t="shared" ref="AF22:AF26" si="23">L22</f>
        <v>8</v>
      </c>
    </row>
    <row r="23" spans="1:32" ht="13.5" customHeight="1">
      <c r="A23" s="102" t="str">
        <f t="shared" si="13"/>
        <v>BUR</v>
      </c>
      <c r="B23" s="86">
        <v>2</v>
      </c>
      <c r="C23" s="87" t="s">
        <v>46</v>
      </c>
      <c r="D23" s="88">
        <v>6</v>
      </c>
      <c r="E23" s="88">
        <v>7</v>
      </c>
      <c r="F23" s="88">
        <v>5</v>
      </c>
      <c r="G23" s="88">
        <v>6</v>
      </c>
      <c r="H23" s="88">
        <v>12</v>
      </c>
      <c r="I23" s="88">
        <v>9</v>
      </c>
      <c r="J23" s="88">
        <v>5</v>
      </c>
      <c r="K23" s="88">
        <v>5</v>
      </c>
      <c r="L23" s="88">
        <v>8</v>
      </c>
      <c r="M23" s="89">
        <f>IF(OR(ISBLANK(#REF!),ISBLANK(D23),ISBLANK(E23),ISBLANK(F23),ISBLANK(G23),ISBLANK(H23),ISBLANK(I23),ISBLANK(J23),ISBLANK(K23),ISBLANK(L23)),0,SUM(D23:L23))</f>
        <v>63</v>
      </c>
      <c r="N23" s="88">
        <v>10</v>
      </c>
      <c r="O23" s="88">
        <v>8</v>
      </c>
      <c r="P23" s="88">
        <v>7</v>
      </c>
      <c r="Q23" s="88">
        <v>9</v>
      </c>
      <c r="R23" s="88">
        <v>9</v>
      </c>
      <c r="S23" s="88">
        <v>6</v>
      </c>
      <c r="T23" s="88">
        <v>6</v>
      </c>
      <c r="U23" s="88">
        <v>5</v>
      </c>
      <c r="V23" s="88">
        <v>8</v>
      </c>
      <c r="W23" s="89">
        <f t="shared" si="14"/>
        <v>68</v>
      </c>
      <c r="X23" s="90">
        <f t="shared" si="15"/>
        <v>131</v>
      </c>
      <c r="Y23" s="91">
        <f t="shared" si="16"/>
        <v>68</v>
      </c>
      <c r="Z23" s="91">
        <f t="shared" si="17"/>
        <v>43</v>
      </c>
      <c r="AA23" s="91">
        <f t="shared" si="18"/>
        <v>19</v>
      </c>
      <c r="AB23" s="91">
        <f t="shared" si="19"/>
        <v>8</v>
      </c>
      <c r="AC23" s="91">
        <f t="shared" si="20"/>
        <v>63</v>
      </c>
      <c r="AD23" s="91">
        <f t="shared" si="21"/>
        <v>45</v>
      </c>
      <c r="AE23" s="91">
        <f t="shared" si="22"/>
        <v>18</v>
      </c>
      <c r="AF23" s="91">
        <f t="shared" si="23"/>
        <v>8</v>
      </c>
    </row>
    <row r="24" spans="1:32" ht="13.5" customHeight="1">
      <c r="A24" s="102" t="str">
        <f t="shared" si="13"/>
        <v>BUR</v>
      </c>
      <c r="B24" s="86">
        <v>3</v>
      </c>
      <c r="C24" s="104" t="s">
        <v>47</v>
      </c>
      <c r="D24" s="88">
        <v>6</v>
      </c>
      <c r="E24" s="88">
        <v>6</v>
      </c>
      <c r="F24" s="88">
        <v>5</v>
      </c>
      <c r="G24" s="88">
        <v>5</v>
      </c>
      <c r="H24" s="88">
        <v>8</v>
      </c>
      <c r="I24" s="88">
        <v>4</v>
      </c>
      <c r="J24" s="88">
        <v>5</v>
      </c>
      <c r="K24" s="88">
        <v>8</v>
      </c>
      <c r="L24" s="88">
        <v>6</v>
      </c>
      <c r="M24" s="89">
        <f>IF(OR(ISBLANK(C23),ISBLANK(D24),ISBLANK(E24),ISBLANK(F24),ISBLANK(G24),ISBLANK(H24),ISBLANK(I24),ISBLANK(J24),ISBLANK(K24),ISBLANK(L24)),0,SUM(D24:L24))</f>
        <v>53</v>
      </c>
      <c r="N24" s="88">
        <v>6</v>
      </c>
      <c r="O24" s="88">
        <v>6</v>
      </c>
      <c r="P24" s="88">
        <v>6</v>
      </c>
      <c r="Q24" s="88">
        <v>7</v>
      </c>
      <c r="R24" s="88">
        <v>10</v>
      </c>
      <c r="S24" s="88">
        <v>9</v>
      </c>
      <c r="T24" s="88">
        <v>6</v>
      </c>
      <c r="U24" s="88">
        <v>4</v>
      </c>
      <c r="V24" s="88">
        <v>5</v>
      </c>
      <c r="W24" s="89">
        <f t="shared" si="14"/>
        <v>59</v>
      </c>
      <c r="X24" s="90">
        <f t="shared" si="15"/>
        <v>112</v>
      </c>
      <c r="Y24" s="91">
        <f t="shared" si="16"/>
        <v>59</v>
      </c>
      <c r="Z24" s="91">
        <f t="shared" si="17"/>
        <v>41</v>
      </c>
      <c r="AA24" s="91">
        <f t="shared" si="18"/>
        <v>15</v>
      </c>
      <c r="AB24" s="91">
        <f t="shared" si="19"/>
        <v>5</v>
      </c>
      <c r="AC24" s="91">
        <f t="shared" si="20"/>
        <v>53</v>
      </c>
      <c r="AD24" s="91">
        <f t="shared" si="21"/>
        <v>36</v>
      </c>
      <c r="AE24" s="91">
        <f t="shared" si="22"/>
        <v>19</v>
      </c>
      <c r="AF24" s="91">
        <f t="shared" si="23"/>
        <v>6</v>
      </c>
    </row>
    <row r="25" spans="1:32" ht="13.5" customHeight="1">
      <c r="A25" s="102" t="str">
        <f t="shared" si="13"/>
        <v>BUR</v>
      </c>
      <c r="B25" s="86">
        <v>4</v>
      </c>
      <c r="C25" s="87" t="s">
        <v>48</v>
      </c>
      <c r="D25" s="88">
        <v>7</v>
      </c>
      <c r="E25" s="88">
        <v>5</v>
      </c>
      <c r="F25" s="88">
        <v>7</v>
      </c>
      <c r="G25" s="88">
        <v>6</v>
      </c>
      <c r="H25" s="88">
        <v>9</v>
      </c>
      <c r="I25" s="88">
        <v>3</v>
      </c>
      <c r="J25" s="88">
        <v>10</v>
      </c>
      <c r="K25" s="88">
        <v>9</v>
      </c>
      <c r="L25" s="88">
        <v>6</v>
      </c>
      <c r="M25" s="89">
        <f t="shared" ref="M25:M26" si="24">IF(OR(ISBLANK(C25),ISBLANK(D25),ISBLANK(E25),ISBLANK(F25),ISBLANK(G25),ISBLANK(H25),ISBLANK(I25),ISBLANK(J25),ISBLANK(K25),ISBLANK(L25)),0,SUM(D25:L25))</f>
        <v>62</v>
      </c>
      <c r="N25" s="88">
        <v>7</v>
      </c>
      <c r="O25" s="88">
        <v>4</v>
      </c>
      <c r="P25" s="88">
        <v>7</v>
      </c>
      <c r="Q25" s="88">
        <v>8</v>
      </c>
      <c r="R25" s="88">
        <v>10</v>
      </c>
      <c r="S25" s="88">
        <v>10</v>
      </c>
      <c r="T25" s="88">
        <v>5</v>
      </c>
      <c r="U25" s="88">
        <v>6</v>
      </c>
      <c r="V25" s="88">
        <v>7</v>
      </c>
      <c r="W25" s="89">
        <f t="shared" si="14"/>
        <v>64</v>
      </c>
      <c r="X25" s="90">
        <f t="shared" si="15"/>
        <v>126</v>
      </c>
      <c r="Y25" s="91">
        <f t="shared" si="16"/>
        <v>64</v>
      </c>
      <c r="Z25" s="91">
        <f t="shared" si="17"/>
        <v>46</v>
      </c>
      <c r="AA25" s="91">
        <f t="shared" si="18"/>
        <v>18</v>
      </c>
      <c r="AB25" s="91">
        <f t="shared" si="19"/>
        <v>7</v>
      </c>
      <c r="AC25" s="91">
        <f t="shared" si="20"/>
        <v>62</v>
      </c>
      <c r="AD25" s="91">
        <f t="shared" si="21"/>
        <v>43</v>
      </c>
      <c r="AE25" s="91">
        <f t="shared" si="22"/>
        <v>25</v>
      </c>
      <c r="AF25" s="91">
        <f t="shared" si="23"/>
        <v>6</v>
      </c>
    </row>
    <row r="26" spans="1:32" ht="13.5" customHeight="1">
      <c r="A26" s="102" t="str">
        <f t="shared" si="13"/>
        <v>BUR</v>
      </c>
      <c r="B26" s="86">
        <v>5</v>
      </c>
      <c r="C26" s="87" t="s">
        <v>49</v>
      </c>
      <c r="D26" s="88">
        <v>9</v>
      </c>
      <c r="E26" s="88">
        <v>9</v>
      </c>
      <c r="F26" s="88">
        <v>9</v>
      </c>
      <c r="G26" s="88">
        <v>9</v>
      </c>
      <c r="H26" s="88">
        <v>9</v>
      </c>
      <c r="I26" s="88">
        <v>9</v>
      </c>
      <c r="J26" s="88">
        <v>9</v>
      </c>
      <c r="K26" s="88">
        <v>9</v>
      </c>
      <c r="L26" s="88">
        <v>9</v>
      </c>
      <c r="M26" s="89">
        <f t="shared" si="24"/>
        <v>81</v>
      </c>
      <c r="N26" s="88">
        <v>9</v>
      </c>
      <c r="O26" s="88">
        <v>9</v>
      </c>
      <c r="P26" s="88">
        <v>9</v>
      </c>
      <c r="Q26" s="88">
        <v>9</v>
      </c>
      <c r="R26" s="88">
        <v>9</v>
      </c>
      <c r="S26" s="88">
        <v>9</v>
      </c>
      <c r="T26" s="88">
        <v>9</v>
      </c>
      <c r="U26" s="88">
        <v>9</v>
      </c>
      <c r="V26" s="88">
        <v>9</v>
      </c>
      <c r="W26" s="89">
        <f t="shared" si="14"/>
        <v>81</v>
      </c>
      <c r="X26" s="90">
        <f t="shared" si="15"/>
        <v>162</v>
      </c>
      <c r="Y26" s="91">
        <f t="shared" si="16"/>
        <v>81</v>
      </c>
      <c r="Z26" s="91">
        <f t="shared" si="17"/>
        <v>54</v>
      </c>
      <c r="AA26" s="91">
        <f t="shared" si="18"/>
        <v>27</v>
      </c>
      <c r="AB26" s="91">
        <f t="shared" si="19"/>
        <v>9</v>
      </c>
      <c r="AC26" s="91">
        <f t="shared" si="20"/>
        <v>81</v>
      </c>
      <c r="AD26" s="91">
        <f t="shared" si="21"/>
        <v>54</v>
      </c>
      <c r="AE26" s="91">
        <f t="shared" si="22"/>
        <v>27</v>
      </c>
      <c r="AF26" s="91">
        <f t="shared" si="23"/>
        <v>9</v>
      </c>
    </row>
    <row r="27" spans="1:32" ht="13.5" customHeight="1">
      <c r="A27" s="183" t="s">
        <v>42</v>
      </c>
      <c r="B27" s="175"/>
      <c r="C27" s="175"/>
      <c r="D27" s="175"/>
      <c r="E27" s="175"/>
      <c r="F27" s="175"/>
      <c r="G27" s="175"/>
      <c r="H27" s="175"/>
      <c r="I27" s="175"/>
      <c r="J27" s="175"/>
      <c r="K27" s="175"/>
      <c r="L27" s="175"/>
      <c r="M27" s="175"/>
      <c r="N27" s="175"/>
      <c r="O27" s="175"/>
      <c r="P27" s="175"/>
      <c r="Q27" s="175"/>
      <c r="R27" s="175"/>
      <c r="S27" s="175"/>
      <c r="T27" s="175"/>
      <c r="U27" s="175"/>
      <c r="V27" s="175"/>
      <c r="W27" s="175"/>
      <c r="X27" s="90">
        <f t="shared" ref="X27:AF27" si="25">SUM(X22:X26)-MAX(X22:X26)</f>
        <v>477</v>
      </c>
      <c r="Y27" s="92">
        <f t="shared" si="25"/>
        <v>245</v>
      </c>
      <c r="Z27" s="93">
        <f t="shared" si="25"/>
        <v>165</v>
      </c>
      <c r="AA27" s="93">
        <f t="shared" si="25"/>
        <v>70</v>
      </c>
      <c r="AB27" s="93">
        <f t="shared" si="25"/>
        <v>29</v>
      </c>
      <c r="AC27" s="93">
        <f t="shared" si="25"/>
        <v>232</v>
      </c>
      <c r="AD27" s="93">
        <f t="shared" si="25"/>
        <v>160</v>
      </c>
      <c r="AE27" s="93">
        <f t="shared" si="25"/>
        <v>80</v>
      </c>
      <c r="AF27" s="94">
        <f t="shared" si="25"/>
        <v>28</v>
      </c>
    </row>
    <row r="28" spans="1:32" ht="13.5" customHeight="1">
      <c r="A28" s="105"/>
      <c r="B28" s="106"/>
      <c r="C28" s="106"/>
      <c r="D28" s="195" t="s">
        <v>50</v>
      </c>
      <c r="E28" s="185"/>
      <c r="F28" s="185"/>
      <c r="G28" s="185"/>
      <c r="H28" s="185"/>
      <c r="I28" s="185"/>
      <c r="J28" s="185"/>
      <c r="K28" s="185"/>
      <c r="L28" s="185"/>
      <c r="M28" s="185"/>
      <c r="N28" s="185"/>
      <c r="O28" s="185"/>
      <c r="P28" s="185"/>
      <c r="Q28" s="185"/>
      <c r="R28" s="185"/>
      <c r="S28" s="185"/>
      <c r="T28" s="185"/>
      <c r="U28" s="185"/>
      <c r="V28" s="185"/>
      <c r="W28" s="185"/>
      <c r="X28" s="185"/>
      <c r="Y28" s="185"/>
      <c r="Z28" s="107"/>
      <c r="AA28" s="107"/>
      <c r="AB28" s="107"/>
      <c r="AC28" s="107"/>
      <c r="AD28" s="107"/>
      <c r="AE28" s="107"/>
      <c r="AF28" s="108"/>
    </row>
    <row r="29" spans="1:32" ht="13.5" customHeight="1">
      <c r="A29" s="110"/>
      <c r="B29" s="111"/>
      <c r="C29" s="112"/>
      <c r="D29" s="69">
        <v>4</v>
      </c>
      <c r="E29" s="69">
        <v>4</v>
      </c>
      <c r="F29" s="69">
        <v>3</v>
      </c>
      <c r="G29" s="69">
        <v>4</v>
      </c>
      <c r="H29" s="69">
        <v>5</v>
      </c>
      <c r="I29" s="69">
        <v>3</v>
      </c>
      <c r="J29" s="69">
        <v>4</v>
      </c>
      <c r="K29" s="69">
        <v>4</v>
      </c>
      <c r="L29" s="69">
        <v>5</v>
      </c>
      <c r="M29" s="70">
        <f>SUM(D29:L29)</f>
        <v>36</v>
      </c>
      <c r="N29" s="69">
        <v>5</v>
      </c>
      <c r="O29" s="69">
        <v>3</v>
      </c>
      <c r="P29" s="69">
        <v>4</v>
      </c>
      <c r="Q29" s="69">
        <v>4</v>
      </c>
      <c r="R29" s="69">
        <v>5</v>
      </c>
      <c r="S29" s="69">
        <v>4</v>
      </c>
      <c r="T29" s="69">
        <v>4</v>
      </c>
      <c r="U29" s="69">
        <v>3</v>
      </c>
      <c r="V29" s="69">
        <v>4</v>
      </c>
      <c r="W29" s="70">
        <f>SUM(N29:V29)</f>
        <v>36</v>
      </c>
      <c r="X29" s="72">
        <v>72</v>
      </c>
      <c r="Y29" s="113"/>
      <c r="Z29" s="114"/>
      <c r="AA29" s="114"/>
      <c r="AB29" s="114"/>
      <c r="AC29" s="114"/>
      <c r="AD29" s="114"/>
      <c r="AE29" s="114"/>
      <c r="AF29" s="115"/>
    </row>
    <row r="30" spans="1:32" ht="13.5" customHeight="1">
      <c r="A30" s="117" t="s">
        <v>51</v>
      </c>
      <c r="B30" s="181" t="s">
        <v>52</v>
      </c>
      <c r="C30" s="175"/>
      <c r="D30" s="77">
        <v>1</v>
      </c>
      <c r="E30" s="77">
        <v>2</v>
      </c>
      <c r="F30" s="77">
        <v>3</v>
      </c>
      <c r="G30" s="77">
        <v>4</v>
      </c>
      <c r="H30" s="77">
        <v>5</v>
      </c>
      <c r="I30" s="77">
        <v>6</v>
      </c>
      <c r="J30" s="77">
        <v>7</v>
      </c>
      <c r="K30" s="77">
        <v>8</v>
      </c>
      <c r="L30" s="77">
        <v>9</v>
      </c>
      <c r="M30" s="79" t="s">
        <v>32</v>
      </c>
      <c r="N30" s="77">
        <v>10</v>
      </c>
      <c r="O30" s="77">
        <v>11</v>
      </c>
      <c r="P30" s="77">
        <v>12</v>
      </c>
      <c r="Q30" s="77">
        <v>13</v>
      </c>
      <c r="R30" s="77">
        <v>14</v>
      </c>
      <c r="S30" s="77">
        <v>15</v>
      </c>
      <c r="T30" s="77">
        <v>16</v>
      </c>
      <c r="U30" s="77">
        <v>17</v>
      </c>
      <c r="V30" s="77">
        <v>18</v>
      </c>
      <c r="W30" s="79" t="s">
        <v>32</v>
      </c>
      <c r="X30" s="82"/>
      <c r="Y30" s="83"/>
      <c r="Z30" s="83"/>
      <c r="AA30" s="83"/>
      <c r="AB30" s="83"/>
      <c r="AC30" s="83"/>
      <c r="AD30" s="83"/>
      <c r="AE30" s="83"/>
      <c r="AF30" s="84"/>
    </row>
    <row r="31" spans="1:32" ht="13.5" customHeight="1">
      <c r="A31" s="118" t="str">
        <f t="shared" ref="A31:A35" si="26">A30</f>
        <v>DD</v>
      </c>
      <c r="B31" s="86">
        <v>1</v>
      </c>
      <c r="C31" s="119" t="s">
        <v>53</v>
      </c>
      <c r="D31" s="88">
        <v>5</v>
      </c>
      <c r="E31" s="88">
        <v>5</v>
      </c>
      <c r="F31" s="88">
        <v>4</v>
      </c>
      <c r="G31" s="88">
        <v>5</v>
      </c>
      <c r="H31" s="88">
        <v>6</v>
      </c>
      <c r="I31" s="88">
        <v>3</v>
      </c>
      <c r="J31" s="88">
        <v>4</v>
      </c>
      <c r="K31" s="88">
        <v>5</v>
      </c>
      <c r="L31" s="88">
        <v>5</v>
      </c>
      <c r="M31" s="89">
        <f t="shared" ref="M31:M35" si="27">IF(OR(ISBLANK(C31),ISBLANK(D31),ISBLANK(E31),ISBLANK(F31),ISBLANK(G31),ISBLANK(H31),ISBLANK(I31),ISBLANK(J31),ISBLANK(K31),ISBLANK(L31)),0,SUM(D31:L31))</f>
        <v>42</v>
      </c>
      <c r="N31" s="88">
        <v>5</v>
      </c>
      <c r="O31" s="88">
        <v>3</v>
      </c>
      <c r="P31" s="88">
        <v>5</v>
      </c>
      <c r="Q31" s="88">
        <v>5</v>
      </c>
      <c r="R31" s="88">
        <v>6</v>
      </c>
      <c r="S31" s="88">
        <v>6</v>
      </c>
      <c r="T31" s="88">
        <v>5</v>
      </c>
      <c r="U31" s="88">
        <v>4</v>
      </c>
      <c r="V31" s="88">
        <v>7</v>
      </c>
      <c r="W31" s="120">
        <f t="shared" ref="W31:W35" si="28">IF(OR(ISBLANK(M31),ISBLANK(N31),ISBLANK(O31),ISBLANK(P31),ISBLANK(Q31),ISBLANK(R31),ISBLANK(S31),ISBLANK(T31),ISBLANK(U31),ISBLANK(V31)),0,SUM(N31:V31))</f>
        <v>46</v>
      </c>
      <c r="X31" s="90">
        <f t="shared" ref="X31:X35" si="29">M31+W31</f>
        <v>88</v>
      </c>
      <c r="Y31" s="91">
        <f t="shared" ref="Y31:Y35" si="30">W31</f>
        <v>46</v>
      </c>
      <c r="Z31" s="91">
        <f t="shared" ref="Z31:Z35" si="31">SUM(Q31:V31)</f>
        <v>33</v>
      </c>
      <c r="AA31" s="91">
        <f t="shared" ref="AA31:AA35" si="32">SUM(T31:V31)</f>
        <v>16</v>
      </c>
      <c r="AB31" s="91">
        <f t="shared" ref="AB31:AB35" si="33">V31</f>
        <v>7</v>
      </c>
      <c r="AC31" s="91">
        <f t="shared" ref="AC31:AC35" si="34">M31</f>
        <v>42</v>
      </c>
      <c r="AD31" s="91">
        <f t="shared" ref="AD31:AD35" si="35">SUM(G31:L31)</f>
        <v>28</v>
      </c>
      <c r="AE31" s="91">
        <f t="shared" ref="AE31:AE35" si="36">SUM(J31:L31)</f>
        <v>14</v>
      </c>
      <c r="AF31" s="91">
        <f t="shared" ref="AF31:AF35" si="37">L31</f>
        <v>5</v>
      </c>
    </row>
    <row r="32" spans="1:32" ht="13.5" customHeight="1">
      <c r="A32" s="118" t="str">
        <f t="shared" si="26"/>
        <v>DD</v>
      </c>
      <c r="B32" s="86">
        <v>2</v>
      </c>
      <c r="C32" s="119" t="s">
        <v>54</v>
      </c>
      <c r="D32" s="88">
        <v>6</v>
      </c>
      <c r="E32" s="88">
        <v>5</v>
      </c>
      <c r="F32" s="88">
        <v>4</v>
      </c>
      <c r="G32" s="88">
        <v>5</v>
      </c>
      <c r="H32" s="88">
        <v>7</v>
      </c>
      <c r="I32" s="88">
        <v>4</v>
      </c>
      <c r="J32" s="88">
        <v>5</v>
      </c>
      <c r="K32" s="88">
        <v>6</v>
      </c>
      <c r="L32" s="88">
        <v>9</v>
      </c>
      <c r="M32" s="89">
        <f t="shared" si="27"/>
        <v>51</v>
      </c>
      <c r="N32" s="88">
        <v>7</v>
      </c>
      <c r="O32" s="88">
        <v>5</v>
      </c>
      <c r="P32" s="88">
        <v>8</v>
      </c>
      <c r="Q32" s="88">
        <v>5</v>
      </c>
      <c r="R32" s="88">
        <v>5</v>
      </c>
      <c r="S32" s="88">
        <v>5</v>
      </c>
      <c r="T32" s="88">
        <v>6</v>
      </c>
      <c r="U32" s="88">
        <v>4</v>
      </c>
      <c r="V32" s="88">
        <v>4</v>
      </c>
      <c r="W32" s="89">
        <f t="shared" si="28"/>
        <v>49</v>
      </c>
      <c r="X32" s="90">
        <f t="shared" si="29"/>
        <v>100</v>
      </c>
      <c r="Y32" s="91">
        <f t="shared" si="30"/>
        <v>49</v>
      </c>
      <c r="Z32" s="91">
        <f t="shared" si="31"/>
        <v>29</v>
      </c>
      <c r="AA32" s="91">
        <f t="shared" si="32"/>
        <v>14</v>
      </c>
      <c r="AB32" s="91">
        <f t="shared" si="33"/>
        <v>4</v>
      </c>
      <c r="AC32" s="91">
        <f t="shared" si="34"/>
        <v>51</v>
      </c>
      <c r="AD32" s="91">
        <f t="shared" si="35"/>
        <v>36</v>
      </c>
      <c r="AE32" s="91">
        <f t="shared" si="36"/>
        <v>20</v>
      </c>
      <c r="AF32" s="91">
        <f t="shared" si="37"/>
        <v>9</v>
      </c>
    </row>
    <row r="33" spans="1:32" ht="13.5" customHeight="1">
      <c r="A33" s="118" t="str">
        <f t="shared" si="26"/>
        <v>DD</v>
      </c>
      <c r="B33" s="86">
        <v>3</v>
      </c>
      <c r="C33" s="119" t="s">
        <v>55</v>
      </c>
      <c r="D33" s="88">
        <v>7</v>
      </c>
      <c r="E33" s="88">
        <v>6</v>
      </c>
      <c r="F33" s="88">
        <v>3</v>
      </c>
      <c r="G33" s="88">
        <v>6</v>
      </c>
      <c r="H33" s="88">
        <v>9</v>
      </c>
      <c r="I33" s="88">
        <v>4</v>
      </c>
      <c r="J33" s="88">
        <v>5</v>
      </c>
      <c r="K33" s="88">
        <v>5</v>
      </c>
      <c r="L33" s="88">
        <v>7</v>
      </c>
      <c r="M33" s="89">
        <f t="shared" si="27"/>
        <v>52</v>
      </c>
      <c r="N33" s="88">
        <v>6</v>
      </c>
      <c r="O33" s="88">
        <v>5</v>
      </c>
      <c r="P33" s="88">
        <v>7</v>
      </c>
      <c r="Q33" s="88">
        <v>7</v>
      </c>
      <c r="R33" s="88">
        <v>9</v>
      </c>
      <c r="S33" s="88">
        <v>10</v>
      </c>
      <c r="T33" s="88">
        <v>6</v>
      </c>
      <c r="U33" s="88">
        <v>4</v>
      </c>
      <c r="V33" s="88">
        <v>6</v>
      </c>
      <c r="W33" s="89">
        <f t="shared" si="28"/>
        <v>60</v>
      </c>
      <c r="X33" s="90">
        <f t="shared" si="29"/>
        <v>112</v>
      </c>
      <c r="Y33" s="91">
        <f t="shared" si="30"/>
        <v>60</v>
      </c>
      <c r="Z33" s="91">
        <f t="shared" si="31"/>
        <v>42</v>
      </c>
      <c r="AA33" s="91">
        <f t="shared" si="32"/>
        <v>16</v>
      </c>
      <c r="AB33" s="91">
        <f t="shared" si="33"/>
        <v>6</v>
      </c>
      <c r="AC33" s="91">
        <f t="shared" si="34"/>
        <v>52</v>
      </c>
      <c r="AD33" s="91">
        <f t="shared" si="35"/>
        <v>36</v>
      </c>
      <c r="AE33" s="91">
        <f t="shared" si="36"/>
        <v>17</v>
      </c>
      <c r="AF33" s="91">
        <f t="shared" si="37"/>
        <v>7</v>
      </c>
    </row>
    <row r="34" spans="1:32" ht="13.5" customHeight="1">
      <c r="A34" s="118" t="str">
        <f t="shared" si="26"/>
        <v>DD</v>
      </c>
      <c r="B34" s="86">
        <v>4</v>
      </c>
      <c r="C34" s="119" t="s">
        <v>56</v>
      </c>
      <c r="D34" s="88">
        <v>7</v>
      </c>
      <c r="E34" s="88">
        <v>5</v>
      </c>
      <c r="F34" s="88">
        <v>8</v>
      </c>
      <c r="G34" s="88">
        <v>6</v>
      </c>
      <c r="H34" s="88">
        <v>13</v>
      </c>
      <c r="I34" s="88">
        <v>6</v>
      </c>
      <c r="J34" s="88">
        <v>7</v>
      </c>
      <c r="K34" s="88">
        <v>7</v>
      </c>
      <c r="L34" s="88">
        <v>7</v>
      </c>
      <c r="M34" s="89">
        <f t="shared" si="27"/>
        <v>66</v>
      </c>
      <c r="N34" s="88">
        <v>9</v>
      </c>
      <c r="O34" s="88">
        <v>4</v>
      </c>
      <c r="P34" s="88">
        <v>9</v>
      </c>
      <c r="Q34" s="88">
        <v>7</v>
      </c>
      <c r="R34" s="88">
        <v>6</v>
      </c>
      <c r="S34" s="88">
        <v>6</v>
      </c>
      <c r="T34" s="88">
        <v>8</v>
      </c>
      <c r="U34" s="88">
        <v>6</v>
      </c>
      <c r="V34" s="88">
        <v>8</v>
      </c>
      <c r="W34" s="89">
        <f t="shared" si="28"/>
        <v>63</v>
      </c>
      <c r="X34" s="90">
        <f t="shared" si="29"/>
        <v>129</v>
      </c>
      <c r="Y34" s="91">
        <f t="shared" si="30"/>
        <v>63</v>
      </c>
      <c r="Z34" s="91">
        <f t="shared" si="31"/>
        <v>41</v>
      </c>
      <c r="AA34" s="91">
        <f t="shared" si="32"/>
        <v>22</v>
      </c>
      <c r="AB34" s="91">
        <f t="shared" si="33"/>
        <v>8</v>
      </c>
      <c r="AC34" s="91">
        <f t="shared" si="34"/>
        <v>66</v>
      </c>
      <c r="AD34" s="91">
        <f t="shared" si="35"/>
        <v>46</v>
      </c>
      <c r="AE34" s="91">
        <f t="shared" si="36"/>
        <v>21</v>
      </c>
      <c r="AF34" s="91">
        <f t="shared" si="37"/>
        <v>7</v>
      </c>
    </row>
    <row r="35" spans="1:32" ht="13.5" customHeight="1">
      <c r="A35" s="118" t="str">
        <f t="shared" si="26"/>
        <v>DD</v>
      </c>
      <c r="B35" s="86">
        <v>5</v>
      </c>
      <c r="C35" s="119" t="s">
        <v>57</v>
      </c>
      <c r="D35" s="88">
        <v>8</v>
      </c>
      <c r="E35" s="88">
        <v>8</v>
      </c>
      <c r="F35" s="88">
        <v>4</v>
      </c>
      <c r="G35" s="88">
        <v>8</v>
      </c>
      <c r="H35" s="88">
        <v>7</v>
      </c>
      <c r="I35" s="88">
        <v>5</v>
      </c>
      <c r="J35" s="88">
        <v>7</v>
      </c>
      <c r="K35" s="88">
        <v>7</v>
      </c>
      <c r="L35" s="88">
        <v>11</v>
      </c>
      <c r="M35" s="89">
        <f t="shared" si="27"/>
        <v>65</v>
      </c>
      <c r="N35" s="88">
        <v>12</v>
      </c>
      <c r="O35" s="88">
        <v>7</v>
      </c>
      <c r="P35" s="88">
        <v>7</v>
      </c>
      <c r="Q35" s="88">
        <v>10</v>
      </c>
      <c r="R35" s="88">
        <v>6</v>
      </c>
      <c r="S35" s="88">
        <v>7</v>
      </c>
      <c r="T35" s="88">
        <v>8</v>
      </c>
      <c r="U35" s="88">
        <v>6</v>
      </c>
      <c r="V35" s="88">
        <v>11</v>
      </c>
      <c r="W35" s="89">
        <f t="shared" si="28"/>
        <v>74</v>
      </c>
      <c r="X35" s="90">
        <f t="shared" si="29"/>
        <v>139</v>
      </c>
      <c r="Y35" s="91">
        <f t="shared" si="30"/>
        <v>74</v>
      </c>
      <c r="Z35" s="91">
        <f t="shared" si="31"/>
        <v>48</v>
      </c>
      <c r="AA35" s="91">
        <f t="shared" si="32"/>
        <v>25</v>
      </c>
      <c r="AB35" s="91">
        <f t="shared" si="33"/>
        <v>11</v>
      </c>
      <c r="AC35" s="91">
        <f t="shared" si="34"/>
        <v>65</v>
      </c>
      <c r="AD35" s="91">
        <f t="shared" si="35"/>
        <v>45</v>
      </c>
      <c r="AE35" s="91">
        <f t="shared" si="36"/>
        <v>25</v>
      </c>
      <c r="AF35" s="91">
        <f t="shared" si="37"/>
        <v>11</v>
      </c>
    </row>
    <row r="36" spans="1:32" ht="13.5" customHeight="1">
      <c r="A36" s="183" t="s">
        <v>42</v>
      </c>
      <c r="B36" s="175"/>
      <c r="C36" s="175"/>
      <c r="D36" s="175"/>
      <c r="E36" s="175"/>
      <c r="F36" s="175"/>
      <c r="G36" s="175"/>
      <c r="H36" s="175"/>
      <c r="I36" s="175"/>
      <c r="J36" s="175"/>
      <c r="K36" s="175"/>
      <c r="L36" s="175"/>
      <c r="M36" s="175"/>
      <c r="N36" s="175"/>
      <c r="O36" s="175"/>
      <c r="P36" s="175"/>
      <c r="Q36" s="175"/>
      <c r="R36" s="175"/>
      <c r="S36" s="175"/>
      <c r="T36" s="175"/>
      <c r="U36" s="175"/>
      <c r="V36" s="175"/>
      <c r="W36" s="175"/>
      <c r="X36" s="90">
        <f t="shared" ref="X36:AF36" si="38">SUM(X31:X35)-MAX(X31:X35)</f>
        <v>429</v>
      </c>
      <c r="Y36" s="122">
        <f t="shared" si="38"/>
        <v>218</v>
      </c>
      <c r="Z36" s="122">
        <f t="shared" si="38"/>
        <v>145</v>
      </c>
      <c r="AA36" s="122">
        <f t="shared" si="38"/>
        <v>68</v>
      </c>
      <c r="AB36" s="122">
        <f t="shared" si="38"/>
        <v>25</v>
      </c>
      <c r="AC36" s="122">
        <f t="shared" si="38"/>
        <v>210</v>
      </c>
      <c r="AD36" s="122">
        <f t="shared" si="38"/>
        <v>145</v>
      </c>
      <c r="AE36" s="122">
        <f t="shared" si="38"/>
        <v>72</v>
      </c>
      <c r="AF36" s="92">
        <f t="shared" si="38"/>
        <v>28</v>
      </c>
    </row>
    <row r="37" spans="1:32" ht="13.5" customHeight="1">
      <c r="A37" s="105"/>
      <c r="B37" s="106"/>
      <c r="C37" s="106"/>
      <c r="D37" s="194" t="s">
        <v>58</v>
      </c>
      <c r="E37" s="185"/>
      <c r="F37" s="185"/>
      <c r="G37" s="185"/>
      <c r="H37" s="185"/>
      <c r="I37" s="185"/>
      <c r="J37" s="185"/>
      <c r="K37" s="185"/>
      <c r="L37" s="185"/>
      <c r="M37" s="185"/>
      <c r="N37" s="185"/>
      <c r="O37" s="185"/>
      <c r="P37" s="185"/>
      <c r="Q37" s="185"/>
      <c r="R37" s="185"/>
      <c r="S37" s="185"/>
      <c r="T37" s="185"/>
      <c r="U37" s="185"/>
      <c r="V37" s="185"/>
      <c r="W37" s="185"/>
      <c r="X37" s="185"/>
      <c r="Y37" s="185"/>
      <c r="Z37" s="107"/>
      <c r="AA37" s="107"/>
      <c r="AB37" s="107"/>
      <c r="AC37" s="107"/>
      <c r="AD37" s="107"/>
      <c r="AE37" s="107"/>
      <c r="AF37" s="108"/>
    </row>
    <row r="38" spans="1:32" ht="13.5" customHeight="1">
      <c r="A38" s="123"/>
      <c r="B38" s="124"/>
      <c r="C38" s="125"/>
      <c r="D38" s="69">
        <v>4</v>
      </c>
      <c r="E38" s="69">
        <v>4</v>
      </c>
      <c r="F38" s="69">
        <v>3</v>
      </c>
      <c r="G38" s="69">
        <v>4</v>
      </c>
      <c r="H38" s="69">
        <v>5</v>
      </c>
      <c r="I38" s="69">
        <v>3</v>
      </c>
      <c r="J38" s="69">
        <v>4</v>
      </c>
      <c r="K38" s="69">
        <v>4</v>
      </c>
      <c r="L38" s="69">
        <v>5</v>
      </c>
      <c r="M38" s="70">
        <f>SUM(D38:L38)</f>
        <v>36</v>
      </c>
      <c r="N38" s="69">
        <v>5</v>
      </c>
      <c r="O38" s="69">
        <v>3</v>
      </c>
      <c r="P38" s="69">
        <v>4</v>
      </c>
      <c r="Q38" s="69">
        <v>4</v>
      </c>
      <c r="R38" s="69">
        <v>5</v>
      </c>
      <c r="S38" s="69">
        <v>4</v>
      </c>
      <c r="T38" s="69">
        <v>4</v>
      </c>
      <c r="U38" s="69">
        <v>3</v>
      </c>
      <c r="V38" s="69">
        <v>4</v>
      </c>
      <c r="W38" s="70">
        <f>SUM(N38:V38)</f>
        <v>36</v>
      </c>
      <c r="X38" s="72">
        <v>72</v>
      </c>
      <c r="Y38" s="126"/>
      <c r="Z38" s="127"/>
      <c r="AA38" s="127"/>
      <c r="AB38" s="127"/>
      <c r="AC38" s="127"/>
      <c r="AD38" s="127"/>
      <c r="AE38" s="127"/>
      <c r="AF38" s="128"/>
    </row>
    <row r="39" spans="1:32" ht="13.5" customHeight="1">
      <c r="A39" s="129" t="s">
        <v>59</v>
      </c>
      <c r="B39" s="174" t="s">
        <v>60</v>
      </c>
      <c r="C39" s="175"/>
      <c r="D39" s="77">
        <v>1</v>
      </c>
      <c r="E39" s="77">
        <v>2</v>
      </c>
      <c r="F39" s="77">
        <v>3</v>
      </c>
      <c r="G39" s="77">
        <v>4</v>
      </c>
      <c r="H39" s="77">
        <v>5</v>
      </c>
      <c r="I39" s="77">
        <v>6</v>
      </c>
      <c r="J39" s="77">
        <v>7</v>
      </c>
      <c r="K39" s="77">
        <v>8</v>
      </c>
      <c r="L39" s="77">
        <v>9</v>
      </c>
      <c r="M39" s="79" t="s">
        <v>32</v>
      </c>
      <c r="N39" s="77">
        <v>10</v>
      </c>
      <c r="O39" s="77">
        <v>11</v>
      </c>
      <c r="P39" s="77">
        <v>12</v>
      </c>
      <c r="Q39" s="77">
        <v>13</v>
      </c>
      <c r="R39" s="77">
        <v>14</v>
      </c>
      <c r="S39" s="77">
        <v>15</v>
      </c>
      <c r="T39" s="77">
        <v>16</v>
      </c>
      <c r="U39" s="77">
        <v>17</v>
      </c>
      <c r="V39" s="77">
        <v>18</v>
      </c>
      <c r="W39" s="79" t="s">
        <v>32</v>
      </c>
      <c r="X39" s="82"/>
      <c r="Y39" s="83"/>
      <c r="Z39" s="83"/>
      <c r="AA39" s="83"/>
      <c r="AB39" s="83"/>
      <c r="AC39" s="83"/>
      <c r="AD39" s="83"/>
      <c r="AE39" s="83"/>
      <c r="AF39" s="84"/>
    </row>
    <row r="40" spans="1:32" ht="13.5" customHeight="1">
      <c r="A40" s="130" t="str">
        <f t="shared" ref="A40:A44" si="39">A39</f>
        <v>ELK</v>
      </c>
      <c r="B40" s="86">
        <v>1</v>
      </c>
      <c r="C40" s="119" t="s">
        <v>61</v>
      </c>
      <c r="D40" s="88">
        <v>4</v>
      </c>
      <c r="E40" s="88">
        <v>5</v>
      </c>
      <c r="F40" s="88">
        <v>5</v>
      </c>
      <c r="G40" s="88">
        <v>6</v>
      </c>
      <c r="H40" s="88">
        <v>6</v>
      </c>
      <c r="I40" s="88">
        <v>3</v>
      </c>
      <c r="J40" s="88">
        <v>5</v>
      </c>
      <c r="K40" s="88">
        <v>4</v>
      </c>
      <c r="L40" s="88">
        <v>5</v>
      </c>
      <c r="M40" s="89">
        <f t="shared" ref="M40:M44" si="40">IF(OR(ISBLANK(C40),ISBLANK(D40),ISBLANK(E40),ISBLANK(F40),ISBLANK(G40),ISBLANK(H40),ISBLANK(I40),ISBLANK(J40),ISBLANK(K40),ISBLANK(L40)),0,SUM(D40:L40))</f>
        <v>43</v>
      </c>
      <c r="N40" s="88">
        <v>6</v>
      </c>
      <c r="O40" s="88">
        <v>3</v>
      </c>
      <c r="P40" s="88">
        <v>4</v>
      </c>
      <c r="Q40" s="88">
        <v>6</v>
      </c>
      <c r="R40" s="88">
        <v>6</v>
      </c>
      <c r="S40" s="88">
        <v>6</v>
      </c>
      <c r="T40" s="88">
        <v>4</v>
      </c>
      <c r="U40" s="88">
        <v>5</v>
      </c>
      <c r="V40" s="88">
        <v>3</v>
      </c>
      <c r="W40" s="89">
        <f t="shared" ref="W40:W44" si="41">IF(OR(ISBLANK(M40),ISBLANK(N40),ISBLANK(O40),ISBLANK(P40),ISBLANK(Q40),ISBLANK(R40),ISBLANK(S40),ISBLANK(T40),ISBLANK(U40),ISBLANK(V40)),0,SUM(N40:V40))</f>
        <v>43</v>
      </c>
      <c r="X40" s="90">
        <f t="shared" ref="X40:X44" si="42">M40+W40</f>
        <v>86</v>
      </c>
      <c r="Y40" s="91">
        <f t="shared" ref="Y40:Y44" si="43">W40</f>
        <v>43</v>
      </c>
      <c r="Z40" s="91">
        <f t="shared" ref="Z40:Z44" si="44">SUM(Q40:V40)</f>
        <v>30</v>
      </c>
      <c r="AA40" s="91">
        <f t="shared" ref="AA40:AA44" si="45">SUM(T40:V40)</f>
        <v>12</v>
      </c>
      <c r="AB40" s="91">
        <f t="shared" ref="AB40:AB44" si="46">V40</f>
        <v>3</v>
      </c>
      <c r="AC40" s="91">
        <f t="shared" ref="AC40:AC44" si="47">M40</f>
        <v>43</v>
      </c>
      <c r="AD40" s="91">
        <f t="shared" ref="AD40:AD44" si="48">SUM(G40:L40)</f>
        <v>29</v>
      </c>
      <c r="AE40" s="91">
        <f t="shared" ref="AE40:AE44" si="49">SUM(J40:L40)</f>
        <v>14</v>
      </c>
      <c r="AF40" s="91">
        <f t="shared" ref="AF40:AF44" si="50">L40</f>
        <v>5</v>
      </c>
    </row>
    <row r="41" spans="1:32" ht="13.5" customHeight="1">
      <c r="A41" s="130" t="str">
        <f t="shared" si="39"/>
        <v>ELK</v>
      </c>
      <c r="B41" s="86">
        <v>2</v>
      </c>
      <c r="C41" s="119" t="s">
        <v>62</v>
      </c>
      <c r="D41" s="88">
        <v>5</v>
      </c>
      <c r="E41" s="88">
        <v>6</v>
      </c>
      <c r="F41" s="88">
        <v>4</v>
      </c>
      <c r="G41" s="88">
        <v>5</v>
      </c>
      <c r="H41" s="88">
        <v>6</v>
      </c>
      <c r="I41" s="88">
        <v>4</v>
      </c>
      <c r="J41" s="88">
        <v>4</v>
      </c>
      <c r="K41" s="88">
        <v>6</v>
      </c>
      <c r="L41" s="88">
        <v>7</v>
      </c>
      <c r="M41" s="89">
        <f t="shared" si="40"/>
        <v>47</v>
      </c>
      <c r="N41" s="88">
        <v>6</v>
      </c>
      <c r="O41" s="88">
        <v>3</v>
      </c>
      <c r="P41" s="88">
        <v>4</v>
      </c>
      <c r="Q41" s="88">
        <v>6</v>
      </c>
      <c r="R41" s="88">
        <v>7</v>
      </c>
      <c r="S41" s="88">
        <v>6</v>
      </c>
      <c r="T41" s="88">
        <v>5</v>
      </c>
      <c r="U41" s="88">
        <v>4</v>
      </c>
      <c r="V41" s="88">
        <v>5</v>
      </c>
      <c r="W41" s="89">
        <f t="shared" si="41"/>
        <v>46</v>
      </c>
      <c r="X41" s="90">
        <f t="shared" si="42"/>
        <v>93</v>
      </c>
      <c r="Y41" s="91">
        <f t="shared" si="43"/>
        <v>46</v>
      </c>
      <c r="Z41" s="91">
        <f t="shared" si="44"/>
        <v>33</v>
      </c>
      <c r="AA41" s="91">
        <f t="shared" si="45"/>
        <v>14</v>
      </c>
      <c r="AB41" s="91">
        <f t="shared" si="46"/>
        <v>5</v>
      </c>
      <c r="AC41" s="91">
        <f t="shared" si="47"/>
        <v>47</v>
      </c>
      <c r="AD41" s="91">
        <f t="shared" si="48"/>
        <v>32</v>
      </c>
      <c r="AE41" s="91">
        <f t="shared" si="49"/>
        <v>17</v>
      </c>
      <c r="AF41" s="91">
        <f t="shared" si="50"/>
        <v>7</v>
      </c>
    </row>
    <row r="42" spans="1:32" ht="13.5" customHeight="1">
      <c r="A42" s="130" t="str">
        <f t="shared" si="39"/>
        <v>ELK</v>
      </c>
      <c r="B42" s="86">
        <v>3</v>
      </c>
      <c r="C42" s="119" t="s">
        <v>63</v>
      </c>
      <c r="D42" s="88">
        <v>4</v>
      </c>
      <c r="E42" s="88">
        <v>5</v>
      </c>
      <c r="F42" s="88">
        <v>3</v>
      </c>
      <c r="G42" s="88">
        <v>6</v>
      </c>
      <c r="H42" s="88">
        <v>6</v>
      </c>
      <c r="I42" s="88">
        <v>4</v>
      </c>
      <c r="J42" s="88">
        <v>4</v>
      </c>
      <c r="K42" s="88">
        <v>5</v>
      </c>
      <c r="L42" s="88">
        <v>7</v>
      </c>
      <c r="M42" s="89">
        <f t="shared" si="40"/>
        <v>44</v>
      </c>
      <c r="N42" s="88">
        <v>5</v>
      </c>
      <c r="O42" s="88">
        <v>3</v>
      </c>
      <c r="P42" s="88">
        <v>4</v>
      </c>
      <c r="Q42" s="88">
        <v>6</v>
      </c>
      <c r="R42" s="88">
        <v>5</v>
      </c>
      <c r="S42" s="88">
        <v>4</v>
      </c>
      <c r="T42" s="88">
        <v>5</v>
      </c>
      <c r="U42" s="88">
        <v>4</v>
      </c>
      <c r="V42" s="88">
        <v>6</v>
      </c>
      <c r="W42" s="89">
        <f t="shared" si="41"/>
        <v>42</v>
      </c>
      <c r="X42" s="90">
        <f t="shared" si="42"/>
        <v>86</v>
      </c>
      <c r="Y42" s="91">
        <f t="shared" si="43"/>
        <v>42</v>
      </c>
      <c r="Z42" s="91">
        <f t="shared" si="44"/>
        <v>30</v>
      </c>
      <c r="AA42" s="91">
        <f t="shared" si="45"/>
        <v>15</v>
      </c>
      <c r="AB42" s="91">
        <f t="shared" si="46"/>
        <v>6</v>
      </c>
      <c r="AC42" s="91">
        <f t="shared" si="47"/>
        <v>44</v>
      </c>
      <c r="AD42" s="91">
        <f t="shared" si="48"/>
        <v>32</v>
      </c>
      <c r="AE42" s="91">
        <f t="shared" si="49"/>
        <v>16</v>
      </c>
      <c r="AF42" s="91">
        <f t="shared" si="50"/>
        <v>7</v>
      </c>
    </row>
    <row r="43" spans="1:32" ht="13.5" customHeight="1">
      <c r="A43" s="130" t="str">
        <f t="shared" si="39"/>
        <v>ELK</v>
      </c>
      <c r="B43" s="86">
        <v>4</v>
      </c>
      <c r="C43" s="119" t="s">
        <v>64</v>
      </c>
      <c r="D43" s="88">
        <v>4</v>
      </c>
      <c r="E43" s="88">
        <v>5</v>
      </c>
      <c r="F43" s="88">
        <v>4</v>
      </c>
      <c r="G43" s="88">
        <v>4</v>
      </c>
      <c r="H43" s="88">
        <v>7</v>
      </c>
      <c r="I43" s="88">
        <v>4</v>
      </c>
      <c r="J43" s="88">
        <v>5</v>
      </c>
      <c r="K43" s="88">
        <v>5</v>
      </c>
      <c r="L43" s="88">
        <v>7</v>
      </c>
      <c r="M43" s="89">
        <f t="shared" si="40"/>
        <v>45</v>
      </c>
      <c r="N43" s="88">
        <v>6</v>
      </c>
      <c r="O43" s="88">
        <v>4</v>
      </c>
      <c r="P43" s="88">
        <v>6</v>
      </c>
      <c r="Q43" s="88">
        <v>5</v>
      </c>
      <c r="R43" s="88">
        <v>6</v>
      </c>
      <c r="S43" s="88">
        <v>5</v>
      </c>
      <c r="T43" s="88">
        <v>5</v>
      </c>
      <c r="U43" s="88">
        <v>5</v>
      </c>
      <c r="V43" s="88">
        <v>5</v>
      </c>
      <c r="W43" s="89">
        <f t="shared" si="41"/>
        <v>47</v>
      </c>
      <c r="X43" s="90">
        <f t="shared" si="42"/>
        <v>92</v>
      </c>
      <c r="Y43" s="91">
        <f t="shared" si="43"/>
        <v>47</v>
      </c>
      <c r="Z43" s="91">
        <f t="shared" si="44"/>
        <v>31</v>
      </c>
      <c r="AA43" s="91">
        <f t="shared" si="45"/>
        <v>15</v>
      </c>
      <c r="AB43" s="91">
        <f t="shared" si="46"/>
        <v>5</v>
      </c>
      <c r="AC43" s="91">
        <f t="shared" si="47"/>
        <v>45</v>
      </c>
      <c r="AD43" s="91">
        <f t="shared" si="48"/>
        <v>32</v>
      </c>
      <c r="AE43" s="91">
        <f t="shared" si="49"/>
        <v>17</v>
      </c>
      <c r="AF43" s="91">
        <f t="shared" si="50"/>
        <v>7</v>
      </c>
    </row>
    <row r="44" spans="1:32" ht="13.5" customHeight="1">
      <c r="A44" s="130" t="str">
        <f t="shared" si="39"/>
        <v>ELK</v>
      </c>
      <c r="B44" s="86">
        <v>5</v>
      </c>
      <c r="C44" s="119" t="s">
        <v>65</v>
      </c>
      <c r="D44" s="88">
        <v>4</v>
      </c>
      <c r="E44" s="88">
        <v>5</v>
      </c>
      <c r="F44" s="88">
        <v>4</v>
      </c>
      <c r="G44" s="88">
        <v>6</v>
      </c>
      <c r="H44" s="88">
        <v>7</v>
      </c>
      <c r="I44" s="88">
        <v>4</v>
      </c>
      <c r="J44" s="88">
        <v>5</v>
      </c>
      <c r="K44" s="88">
        <v>5</v>
      </c>
      <c r="L44" s="88">
        <v>4</v>
      </c>
      <c r="M44" s="89">
        <f t="shared" si="40"/>
        <v>44</v>
      </c>
      <c r="N44" s="88">
        <v>5</v>
      </c>
      <c r="O44" s="88">
        <v>3</v>
      </c>
      <c r="P44" s="88">
        <v>6</v>
      </c>
      <c r="Q44" s="88">
        <v>5</v>
      </c>
      <c r="R44" s="88">
        <v>5</v>
      </c>
      <c r="S44" s="88">
        <v>6</v>
      </c>
      <c r="T44" s="88">
        <v>5</v>
      </c>
      <c r="U44" s="88">
        <v>4</v>
      </c>
      <c r="V44" s="88">
        <v>5</v>
      </c>
      <c r="W44" s="89">
        <f t="shared" si="41"/>
        <v>44</v>
      </c>
      <c r="X44" s="90">
        <f t="shared" si="42"/>
        <v>88</v>
      </c>
      <c r="Y44" s="91">
        <f t="shared" si="43"/>
        <v>44</v>
      </c>
      <c r="Z44" s="91">
        <f t="shared" si="44"/>
        <v>30</v>
      </c>
      <c r="AA44" s="91">
        <f t="shared" si="45"/>
        <v>14</v>
      </c>
      <c r="AB44" s="91">
        <f t="shared" si="46"/>
        <v>5</v>
      </c>
      <c r="AC44" s="91">
        <f t="shared" si="47"/>
        <v>44</v>
      </c>
      <c r="AD44" s="91">
        <f t="shared" si="48"/>
        <v>31</v>
      </c>
      <c r="AE44" s="91">
        <f t="shared" si="49"/>
        <v>14</v>
      </c>
      <c r="AF44" s="91">
        <f t="shared" si="50"/>
        <v>4</v>
      </c>
    </row>
    <row r="45" spans="1:32" ht="13.5" customHeight="1">
      <c r="A45" s="183" t="s">
        <v>42</v>
      </c>
      <c r="B45" s="175"/>
      <c r="C45" s="175"/>
      <c r="D45" s="175"/>
      <c r="E45" s="175"/>
      <c r="F45" s="175"/>
      <c r="G45" s="175"/>
      <c r="H45" s="175"/>
      <c r="I45" s="175"/>
      <c r="J45" s="175"/>
      <c r="K45" s="175"/>
      <c r="L45" s="175"/>
      <c r="M45" s="175"/>
      <c r="N45" s="175"/>
      <c r="O45" s="175"/>
      <c r="P45" s="175"/>
      <c r="Q45" s="175"/>
      <c r="R45" s="175"/>
      <c r="S45" s="175"/>
      <c r="T45" s="175"/>
      <c r="U45" s="175"/>
      <c r="V45" s="175"/>
      <c r="W45" s="175"/>
      <c r="X45" s="90">
        <f t="shared" ref="X45:AF45" si="51">SUM(X40:X44)-MAX(X40:X44)</f>
        <v>352</v>
      </c>
      <c r="Y45" s="92">
        <f t="shared" si="51"/>
        <v>175</v>
      </c>
      <c r="Z45" s="93">
        <f t="shared" si="51"/>
        <v>121</v>
      </c>
      <c r="AA45" s="93">
        <f t="shared" si="51"/>
        <v>55</v>
      </c>
      <c r="AB45" s="93">
        <f t="shared" si="51"/>
        <v>18</v>
      </c>
      <c r="AC45" s="93">
        <f t="shared" si="51"/>
        <v>176</v>
      </c>
      <c r="AD45" s="93">
        <f t="shared" si="51"/>
        <v>124</v>
      </c>
      <c r="AE45" s="93">
        <f t="shared" si="51"/>
        <v>61</v>
      </c>
      <c r="AF45" s="94">
        <f t="shared" si="51"/>
        <v>23</v>
      </c>
    </row>
    <row r="46" spans="1:32" ht="15.75" customHeight="1">
      <c r="A46" s="191" t="s">
        <v>0</v>
      </c>
      <c r="B46" s="185"/>
      <c r="C46" s="185"/>
      <c r="D46" s="185"/>
      <c r="E46" s="185"/>
      <c r="F46" s="185"/>
      <c r="G46" s="185"/>
      <c r="H46" s="185"/>
      <c r="I46" s="185"/>
      <c r="J46" s="185"/>
      <c r="K46" s="185"/>
      <c r="L46" s="185"/>
      <c r="M46" s="185"/>
      <c r="N46" s="185"/>
      <c r="O46" s="185"/>
      <c r="P46" s="185"/>
      <c r="Q46" s="185"/>
      <c r="R46" s="185"/>
      <c r="S46" s="185"/>
      <c r="T46" s="185"/>
      <c r="U46" s="185"/>
      <c r="V46" s="185"/>
      <c r="W46" s="185"/>
      <c r="X46" s="185"/>
      <c r="Y46" s="185"/>
      <c r="Z46" s="185"/>
      <c r="AA46" s="185"/>
      <c r="AB46" s="185"/>
      <c r="AC46" s="185"/>
      <c r="AD46" s="185"/>
      <c r="AE46" s="185"/>
      <c r="AF46" s="185"/>
    </row>
    <row r="47" spans="1:32" ht="15.75" customHeight="1">
      <c r="A47" s="192" t="s">
        <v>66</v>
      </c>
      <c r="B47" s="193"/>
      <c r="C47" s="193"/>
      <c r="D47" s="193"/>
      <c r="E47" s="193"/>
      <c r="F47" s="193"/>
      <c r="G47" s="193"/>
      <c r="H47" s="193"/>
      <c r="I47" s="193"/>
      <c r="J47" s="193"/>
      <c r="K47" s="193"/>
      <c r="L47" s="193"/>
      <c r="M47" s="193"/>
      <c r="N47" s="193"/>
      <c r="O47" s="193"/>
      <c r="P47" s="193"/>
      <c r="Q47" s="193"/>
      <c r="R47" s="193"/>
      <c r="S47" s="193"/>
      <c r="T47" s="193"/>
      <c r="U47" s="193"/>
      <c r="V47" s="193"/>
      <c r="W47" s="193"/>
      <c r="X47" s="193"/>
      <c r="Y47" s="193"/>
      <c r="Z47" s="193"/>
      <c r="AA47" s="193"/>
      <c r="AB47" s="193"/>
      <c r="AC47" s="193"/>
      <c r="AD47" s="193"/>
      <c r="AE47" s="193"/>
      <c r="AF47" s="193"/>
    </row>
    <row r="48" spans="1:32" ht="15.75" customHeight="1">
      <c r="A48" s="198" t="str">
        <f>A46</f>
        <v>SOUTHERN LAKES CONFERENCE MAJOR #1</v>
      </c>
      <c r="B48" s="185"/>
      <c r="C48" s="185"/>
      <c r="D48" s="185"/>
      <c r="E48" s="185"/>
      <c r="F48" s="185"/>
      <c r="G48" s="185"/>
      <c r="H48" s="185"/>
      <c r="I48" s="185"/>
      <c r="J48" s="185"/>
      <c r="K48" s="185"/>
      <c r="L48" s="185"/>
      <c r="M48" s="185"/>
      <c r="N48" s="185"/>
      <c r="O48" s="185"/>
      <c r="P48" s="185"/>
      <c r="Q48" s="185"/>
      <c r="R48" s="185"/>
      <c r="S48" s="185"/>
      <c r="T48" s="185"/>
      <c r="U48" s="185"/>
      <c r="V48" s="185"/>
      <c r="W48" s="185"/>
      <c r="X48" s="5" t="s">
        <v>3</v>
      </c>
      <c r="Y48" s="197" t="s">
        <v>4</v>
      </c>
      <c r="Z48" s="175"/>
      <c r="AA48" s="175"/>
      <c r="AB48" s="175"/>
      <c r="AC48" s="175"/>
      <c r="AD48" s="175"/>
      <c r="AE48" s="175"/>
      <c r="AF48" s="175"/>
    </row>
    <row r="49" spans="1:32" ht="15.75" customHeight="1">
      <c r="X49" s="11"/>
      <c r="Y49" s="12" t="s">
        <v>8</v>
      </c>
      <c r="Z49" s="12" t="s">
        <v>10</v>
      </c>
      <c r="AA49" s="12" t="s">
        <v>11</v>
      </c>
      <c r="AB49" s="12" t="s">
        <v>12</v>
      </c>
      <c r="AC49" s="12" t="s">
        <v>13</v>
      </c>
      <c r="AD49" s="12" t="s">
        <v>14</v>
      </c>
      <c r="AE49" s="12" t="s">
        <v>15</v>
      </c>
      <c r="AF49" s="12" t="s">
        <v>16</v>
      </c>
    </row>
    <row r="50" spans="1:32" ht="15.75" customHeight="1">
      <c r="A50" s="196" t="s">
        <v>67</v>
      </c>
      <c r="B50" s="189"/>
      <c r="C50" s="189"/>
      <c r="D50" s="189"/>
      <c r="E50" s="189"/>
      <c r="F50" s="189"/>
      <c r="G50" s="189"/>
      <c r="H50" s="189"/>
      <c r="I50" s="189"/>
      <c r="J50" s="189"/>
      <c r="K50" s="189"/>
      <c r="L50" s="189"/>
      <c r="M50" s="189"/>
      <c r="N50" s="189"/>
      <c r="O50" s="189"/>
      <c r="P50" s="189"/>
      <c r="Q50" s="189"/>
      <c r="R50" s="189"/>
      <c r="S50" s="189"/>
      <c r="T50" s="189"/>
      <c r="U50" s="189"/>
      <c r="V50" s="189"/>
      <c r="W50" s="189"/>
      <c r="X50" s="15"/>
    </row>
    <row r="51" spans="1:32" ht="15.75" customHeight="1">
      <c r="A51" s="188" t="s">
        <v>17</v>
      </c>
      <c r="B51" s="189"/>
      <c r="C51" s="189"/>
      <c r="D51" s="189"/>
      <c r="E51" s="189"/>
      <c r="F51" s="189"/>
      <c r="G51" s="189"/>
      <c r="H51" s="189"/>
      <c r="I51" s="189"/>
      <c r="J51" s="189"/>
      <c r="K51" s="189"/>
      <c r="L51" s="189"/>
      <c r="M51" s="189"/>
      <c r="N51" s="189"/>
      <c r="O51" s="189"/>
      <c r="P51" s="189"/>
      <c r="Q51" s="189"/>
      <c r="R51" s="189"/>
      <c r="S51" s="189"/>
      <c r="T51" s="189"/>
      <c r="U51" s="189"/>
      <c r="V51" s="189"/>
      <c r="W51" s="189"/>
      <c r="X51" s="15"/>
    </row>
    <row r="52" spans="1:32" ht="15.75" customHeight="1">
      <c r="A52" s="20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4"/>
      <c r="N52" s="22"/>
      <c r="O52" s="22"/>
      <c r="P52" s="22"/>
      <c r="Q52" s="22"/>
      <c r="R52" s="22"/>
      <c r="S52" s="22"/>
      <c r="T52" s="22"/>
      <c r="U52" s="22"/>
      <c r="V52" s="22"/>
      <c r="W52" s="26"/>
      <c r="X52" s="27"/>
    </row>
    <row r="53" spans="1:32" ht="15.75" customHeight="1">
      <c r="A53" s="29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7"/>
      <c r="N53" s="31"/>
      <c r="O53" s="31"/>
      <c r="P53" s="31"/>
      <c r="Q53" s="31"/>
      <c r="R53" s="31"/>
      <c r="S53" s="31"/>
      <c r="T53" s="31"/>
      <c r="U53" s="31"/>
      <c r="V53" s="31"/>
      <c r="W53" s="39"/>
      <c r="X53" s="27"/>
      <c r="Y53" s="15"/>
      <c r="Z53" s="15"/>
      <c r="AA53" s="15"/>
      <c r="AB53" s="15"/>
      <c r="AC53" s="15"/>
      <c r="AD53" s="15"/>
      <c r="AE53" s="15"/>
      <c r="AF53" s="15"/>
    </row>
    <row r="54" spans="1:32" ht="15.75" customHeight="1">
      <c r="A54" s="41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9"/>
      <c r="N54" s="42"/>
      <c r="O54" s="42"/>
      <c r="P54" s="42"/>
      <c r="Q54" s="42"/>
      <c r="R54" s="42"/>
      <c r="S54" s="42"/>
      <c r="T54" s="42"/>
      <c r="U54" s="42"/>
      <c r="V54" s="42"/>
      <c r="W54" s="50"/>
      <c r="X54" s="54"/>
      <c r="Y54" s="56"/>
      <c r="Z54" s="56"/>
      <c r="AA54" s="56"/>
      <c r="AB54" s="56"/>
      <c r="AC54" s="56"/>
      <c r="AD54" s="56"/>
      <c r="AE54" s="56"/>
      <c r="AF54" s="56"/>
    </row>
    <row r="55" spans="1:32" ht="13.5" customHeight="1">
      <c r="A55" s="105"/>
      <c r="B55" s="106"/>
      <c r="C55" s="106"/>
      <c r="D55" s="190" t="s">
        <v>68</v>
      </c>
      <c r="E55" s="185"/>
      <c r="F55" s="185"/>
      <c r="G55" s="185"/>
      <c r="H55" s="185"/>
      <c r="I55" s="185"/>
      <c r="J55" s="185"/>
      <c r="K55" s="185"/>
      <c r="L55" s="185"/>
      <c r="M55" s="185"/>
      <c r="N55" s="185"/>
      <c r="O55" s="185"/>
      <c r="P55" s="185"/>
      <c r="Q55" s="185"/>
      <c r="R55" s="185"/>
      <c r="S55" s="185"/>
      <c r="T55" s="185"/>
      <c r="U55" s="185"/>
      <c r="V55" s="185"/>
      <c r="W55" s="185"/>
      <c r="X55" s="185"/>
      <c r="Y55" s="185"/>
      <c r="Z55" s="107"/>
      <c r="AA55" s="107"/>
      <c r="AB55" s="107"/>
      <c r="AC55" s="107"/>
      <c r="AD55" s="107"/>
      <c r="AE55" s="107"/>
      <c r="AF55" s="108"/>
    </row>
    <row r="56" spans="1:32" ht="13.5" customHeight="1">
      <c r="A56" s="131"/>
      <c r="B56" s="132"/>
      <c r="C56" s="133"/>
      <c r="D56" s="69">
        <v>4</v>
      </c>
      <c r="E56" s="69">
        <v>4</v>
      </c>
      <c r="F56" s="69">
        <v>3</v>
      </c>
      <c r="G56" s="69">
        <v>4</v>
      </c>
      <c r="H56" s="69">
        <v>5</v>
      </c>
      <c r="I56" s="69">
        <v>3</v>
      </c>
      <c r="J56" s="69">
        <v>4</v>
      </c>
      <c r="K56" s="69">
        <v>4</v>
      </c>
      <c r="L56" s="69">
        <v>5</v>
      </c>
      <c r="M56" s="70">
        <f>SUM(D56:L56)</f>
        <v>36</v>
      </c>
      <c r="N56" s="69">
        <v>5</v>
      </c>
      <c r="O56" s="69">
        <v>3</v>
      </c>
      <c r="P56" s="69">
        <v>4</v>
      </c>
      <c r="Q56" s="69">
        <v>4</v>
      </c>
      <c r="R56" s="69">
        <v>5</v>
      </c>
      <c r="S56" s="69">
        <v>4</v>
      </c>
      <c r="T56" s="69">
        <v>4</v>
      </c>
      <c r="U56" s="69">
        <v>3</v>
      </c>
      <c r="V56" s="69">
        <v>4</v>
      </c>
      <c r="W56" s="70">
        <f>SUM(N56:V56)</f>
        <v>36</v>
      </c>
      <c r="X56" s="72">
        <v>72</v>
      </c>
      <c r="Y56" s="134"/>
      <c r="Z56" s="134"/>
      <c r="AA56" s="134"/>
      <c r="AB56" s="134"/>
      <c r="AC56" s="134"/>
      <c r="AD56" s="134"/>
      <c r="AE56" s="134"/>
      <c r="AF56" s="135"/>
    </row>
    <row r="57" spans="1:32" ht="13.5" customHeight="1">
      <c r="A57" s="136" t="s">
        <v>69</v>
      </c>
      <c r="B57" s="177" t="s">
        <v>70</v>
      </c>
      <c r="C57" s="175"/>
      <c r="D57" s="77">
        <v>1</v>
      </c>
      <c r="E57" s="77">
        <v>2</v>
      </c>
      <c r="F57" s="77">
        <v>3</v>
      </c>
      <c r="G57" s="77">
        <v>4</v>
      </c>
      <c r="H57" s="77">
        <v>5</v>
      </c>
      <c r="I57" s="77">
        <v>6</v>
      </c>
      <c r="J57" s="77">
        <v>7</v>
      </c>
      <c r="K57" s="77">
        <v>8</v>
      </c>
      <c r="L57" s="77">
        <v>9</v>
      </c>
      <c r="M57" s="79" t="s">
        <v>32</v>
      </c>
      <c r="N57" s="77">
        <v>10</v>
      </c>
      <c r="O57" s="77">
        <v>11</v>
      </c>
      <c r="P57" s="77">
        <v>12</v>
      </c>
      <c r="Q57" s="77">
        <v>13</v>
      </c>
      <c r="R57" s="77">
        <v>14</v>
      </c>
      <c r="S57" s="77">
        <v>15</v>
      </c>
      <c r="T57" s="77">
        <v>16</v>
      </c>
      <c r="U57" s="77">
        <v>17</v>
      </c>
      <c r="V57" s="77">
        <v>18</v>
      </c>
      <c r="W57" s="79" t="s">
        <v>32</v>
      </c>
      <c r="X57" s="82"/>
      <c r="Y57" s="83"/>
      <c r="Z57" s="83"/>
      <c r="AA57" s="83"/>
      <c r="AB57" s="83"/>
      <c r="AC57" s="83"/>
      <c r="AD57" s="83"/>
      <c r="AE57" s="83"/>
      <c r="AF57" s="84"/>
    </row>
    <row r="58" spans="1:32" ht="13.5" customHeight="1">
      <c r="A58" s="137" t="str">
        <f t="shared" ref="A58:A62" si="52">A57</f>
        <v>UG</v>
      </c>
      <c r="B58" s="86">
        <v>1</v>
      </c>
      <c r="C58" s="119" t="s">
        <v>71</v>
      </c>
      <c r="D58" s="88">
        <v>5</v>
      </c>
      <c r="E58" s="88">
        <v>3</v>
      </c>
      <c r="F58" s="88">
        <v>3</v>
      </c>
      <c r="G58" s="88">
        <v>3</v>
      </c>
      <c r="H58" s="88">
        <v>5</v>
      </c>
      <c r="I58" s="88">
        <v>3</v>
      </c>
      <c r="J58" s="88">
        <v>4</v>
      </c>
      <c r="K58" s="88">
        <v>4</v>
      </c>
      <c r="L58" s="88">
        <v>5</v>
      </c>
      <c r="M58" s="89">
        <f t="shared" ref="M58:M62" si="53">IF(OR(ISBLANK(C58),ISBLANK(D58),ISBLANK(E58),ISBLANK(F58),ISBLANK(G58),ISBLANK(H58),ISBLANK(I58),ISBLANK(J58),ISBLANK(K58),ISBLANK(L58)),0,SUM(D58:L58))</f>
        <v>35</v>
      </c>
      <c r="N58" s="88">
        <v>7</v>
      </c>
      <c r="O58" s="88">
        <v>4</v>
      </c>
      <c r="P58" s="88">
        <v>4</v>
      </c>
      <c r="Q58" s="88">
        <v>4</v>
      </c>
      <c r="R58" s="88">
        <v>5</v>
      </c>
      <c r="S58" s="88">
        <v>4</v>
      </c>
      <c r="T58" s="88">
        <v>4</v>
      </c>
      <c r="U58" s="88">
        <v>3</v>
      </c>
      <c r="V58" s="88">
        <v>5</v>
      </c>
      <c r="W58" s="89">
        <f t="shared" ref="W58:W62" si="54">IF(OR(ISBLANK(M58),ISBLANK(N58),ISBLANK(O58),ISBLANK(P58),ISBLANK(Q58),ISBLANK(R58),ISBLANK(S58),ISBLANK(T58),ISBLANK(U58),ISBLANK(V58)),0,SUM(N58:V58))</f>
        <v>40</v>
      </c>
      <c r="X58" s="90">
        <f t="shared" ref="X58:X62" si="55">M58+W58</f>
        <v>75</v>
      </c>
      <c r="Y58" s="138">
        <f t="shared" ref="Y58:Y62" si="56">W58</f>
        <v>40</v>
      </c>
      <c r="Z58" s="138">
        <f t="shared" ref="Z58:Z62" si="57">SUM(Q58:V58)</f>
        <v>25</v>
      </c>
      <c r="AA58" s="138">
        <f t="shared" ref="AA58:AA62" si="58">SUM(T58:V58)</f>
        <v>12</v>
      </c>
      <c r="AB58" s="138">
        <f t="shared" ref="AB58:AB62" si="59">V58</f>
        <v>5</v>
      </c>
      <c r="AC58" s="138">
        <f t="shared" ref="AC58:AC62" si="60">M58</f>
        <v>35</v>
      </c>
      <c r="AD58" s="138">
        <f t="shared" ref="AD58:AD62" si="61">SUM(G58:L58)</f>
        <v>24</v>
      </c>
      <c r="AE58" s="138">
        <f t="shared" ref="AE58:AE62" si="62">SUM(J58:L58)</f>
        <v>13</v>
      </c>
      <c r="AF58" s="138">
        <f t="shared" ref="AF58:AF62" si="63">L58</f>
        <v>5</v>
      </c>
    </row>
    <row r="59" spans="1:32" ht="13.5" customHeight="1">
      <c r="A59" s="137" t="str">
        <f t="shared" si="52"/>
        <v>UG</v>
      </c>
      <c r="B59" s="86">
        <v>2</v>
      </c>
      <c r="C59" s="119" t="s">
        <v>72</v>
      </c>
      <c r="D59" s="88">
        <v>5</v>
      </c>
      <c r="E59" s="88">
        <v>4</v>
      </c>
      <c r="F59" s="88">
        <v>3</v>
      </c>
      <c r="G59" s="88">
        <v>4</v>
      </c>
      <c r="H59" s="88">
        <v>5</v>
      </c>
      <c r="I59" s="88">
        <v>3</v>
      </c>
      <c r="J59" s="88">
        <v>4</v>
      </c>
      <c r="K59" s="88">
        <v>5</v>
      </c>
      <c r="L59" s="88">
        <v>4</v>
      </c>
      <c r="M59" s="89">
        <f t="shared" si="53"/>
        <v>37</v>
      </c>
      <c r="N59" s="88">
        <v>6</v>
      </c>
      <c r="O59" s="88">
        <v>5</v>
      </c>
      <c r="P59" s="88">
        <v>6</v>
      </c>
      <c r="Q59" s="88">
        <v>6</v>
      </c>
      <c r="R59" s="88">
        <v>5</v>
      </c>
      <c r="S59" s="88">
        <v>5</v>
      </c>
      <c r="T59" s="88">
        <v>5</v>
      </c>
      <c r="U59" s="88">
        <v>3</v>
      </c>
      <c r="V59" s="88">
        <v>3</v>
      </c>
      <c r="W59" s="89">
        <f t="shared" si="54"/>
        <v>44</v>
      </c>
      <c r="X59" s="90">
        <f t="shared" si="55"/>
        <v>81</v>
      </c>
      <c r="Y59" s="91">
        <f t="shared" si="56"/>
        <v>44</v>
      </c>
      <c r="Z59" s="91">
        <f t="shared" si="57"/>
        <v>27</v>
      </c>
      <c r="AA59" s="91">
        <f t="shared" si="58"/>
        <v>11</v>
      </c>
      <c r="AB59" s="91">
        <f t="shared" si="59"/>
        <v>3</v>
      </c>
      <c r="AC59" s="91">
        <f t="shared" si="60"/>
        <v>37</v>
      </c>
      <c r="AD59" s="91">
        <f t="shared" si="61"/>
        <v>25</v>
      </c>
      <c r="AE59" s="91">
        <f t="shared" si="62"/>
        <v>13</v>
      </c>
      <c r="AF59" s="91">
        <f t="shared" si="63"/>
        <v>4</v>
      </c>
    </row>
    <row r="60" spans="1:32" ht="13.5" customHeight="1">
      <c r="A60" s="137" t="str">
        <f t="shared" si="52"/>
        <v>UG</v>
      </c>
      <c r="B60" s="86">
        <v>3</v>
      </c>
      <c r="C60" s="119" t="s">
        <v>73</v>
      </c>
      <c r="D60" s="88">
        <v>6</v>
      </c>
      <c r="E60" s="88">
        <v>5</v>
      </c>
      <c r="F60" s="88">
        <v>3</v>
      </c>
      <c r="G60" s="88">
        <v>4</v>
      </c>
      <c r="H60" s="88">
        <v>5</v>
      </c>
      <c r="I60" s="88">
        <v>4</v>
      </c>
      <c r="J60" s="88">
        <v>5</v>
      </c>
      <c r="K60" s="88">
        <v>5</v>
      </c>
      <c r="L60" s="88">
        <v>5</v>
      </c>
      <c r="M60" s="89">
        <f t="shared" si="53"/>
        <v>42</v>
      </c>
      <c r="N60" s="88">
        <v>6</v>
      </c>
      <c r="O60" s="88">
        <v>3</v>
      </c>
      <c r="P60" s="88">
        <v>5</v>
      </c>
      <c r="Q60" s="88">
        <v>5</v>
      </c>
      <c r="R60" s="88">
        <v>5</v>
      </c>
      <c r="S60" s="88">
        <v>5</v>
      </c>
      <c r="T60" s="88">
        <v>5</v>
      </c>
      <c r="U60" s="88">
        <v>4</v>
      </c>
      <c r="V60" s="88">
        <v>6</v>
      </c>
      <c r="W60" s="89">
        <f t="shared" si="54"/>
        <v>44</v>
      </c>
      <c r="X60" s="90">
        <f t="shared" si="55"/>
        <v>86</v>
      </c>
      <c r="Y60" s="91">
        <f t="shared" si="56"/>
        <v>44</v>
      </c>
      <c r="Z60" s="91">
        <f t="shared" si="57"/>
        <v>30</v>
      </c>
      <c r="AA60" s="91">
        <f t="shared" si="58"/>
        <v>15</v>
      </c>
      <c r="AB60" s="91">
        <f t="shared" si="59"/>
        <v>6</v>
      </c>
      <c r="AC60" s="91">
        <f t="shared" si="60"/>
        <v>42</v>
      </c>
      <c r="AD60" s="91">
        <f t="shared" si="61"/>
        <v>28</v>
      </c>
      <c r="AE60" s="91">
        <f t="shared" si="62"/>
        <v>15</v>
      </c>
      <c r="AF60" s="91">
        <f t="shared" si="63"/>
        <v>5</v>
      </c>
    </row>
    <row r="61" spans="1:32" ht="13.5" customHeight="1">
      <c r="A61" s="137" t="str">
        <f t="shared" si="52"/>
        <v>UG</v>
      </c>
      <c r="B61" s="86">
        <v>4</v>
      </c>
      <c r="C61" s="119" t="s">
        <v>74</v>
      </c>
      <c r="D61" s="88">
        <v>5</v>
      </c>
      <c r="E61" s="88">
        <v>5</v>
      </c>
      <c r="F61" s="88">
        <v>4</v>
      </c>
      <c r="G61" s="88">
        <v>5</v>
      </c>
      <c r="H61" s="88">
        <v>7</v>
      </c>
      <c r="I61" s="88">
        <v>4</v>
      </c>
      <c r="J61" s="88">
        <v>5</v>
      </c>
      <c r="K61" s="88">
        <v>6</v>
      </c>
      <c r="L61" s="88">
        <v>6</v>
      </c>
      <c r="M61" s="89">
        <f t="shared" si="53"/>
        <v>47</v>
      </c>
      <c r="N61" s="88">
        <v>5</v>
      </c>
      <c r="O61" s="88">
        <v>4</v>
      </c>
      <c r="P61" s="88">
        <v>5</v>
      </c>
      <c r="Q61" s="88">
        <v>4</v>
      </c>
      <c r="R61" s="88">
        <v>5</v>
      </c>
      <c r="S61" s="88">
        <v>4</v>
      </c>
      <c r="T61" s="88">
        <v>5</v>
      </c>
      <c r="U61" s="88">
        <v>4</v>
      </c>
      <c r="V61" s="88">
        <v>6</v>
      </c>
      <c r="W61" s="89">
        <f t="shared" si="54"/>
        <v>42</v>
      </c>
      <c r="X61" s="90">
        <f t="shared" si="55"/>
        <v>89</v>
      </c>
      <c r="Y61" s="91">
        <f t="shared" si="56"/>
        <v>42</v>
      </c>
      <c r="Z61" s="91">
        <f t="shared" si="57"/>
        <v>28</v>
      </c>
      <c r="AA61" s="91">
        <f t="shared" si="58"/>
        <v>15</v>
      </c>
      <c r="AB61" s="91">
        <f t="shared" si="59"/>
        <v>6</v>
      </c>
      <c r="AC61" s="91">
        <f t="shared" si="60"/>
        <v>47</v>
      </c>
      <c r="AD61" s="91">
        <f t="shared" si="61"/>
        <v>33</v>
      </c>
      <c r="AE61" s="91">
        <f t="shared" si="62"/>
        <v>17</v>
      </c>
      <c r="AF61" s="91">
        <f t="shared" si="63"/>
        <v>6</v>
      </c>
    </row>
    <row r="62" spans="1:32" ht="13.5" customHeight="1">
      <c r="A62" s="137" t="str">
        <f t="shared" si="52"/>
        <v>UG</v>
      </c>
      <c r="B62" s="86">
        <v>5</v>
      </c>
      <c r="C62" s="119" t="s">
        <v>75</v>
      </c>
      <c r="D62" s="88">
        <v>6</v>
      </c>
      <c r="E62" s="88">
        <v>5</v>
      </c>
      <c r="F62" s="88">
        <v>4</v>
      </c>
      <c r="G62" s="88">
        <v>4</v>
      </c>
      <c r="H62" s="88">
        <v>6</v>
      </c>
      <c r="I62" s="88">
        <v>3</v>
      </c>
      <c r="J62" s="88">
        <v>4</v>
      </c>
      <c r="K62" s="88">
        <v>5</v>
      </c>
      <c r="L62" s="88">
        <v>4</v>
      </c>
      <c r="M62" s="89">
        <f t="shared" si="53"/>
        <v>41</v>
      </c>
      <c r="N62" s="88">
        <v>5</v>
      </c>
      <c r="O62" s="88">
        <v>4</v>
      </c>
      <c r="P62" s="88">
        <v>4</v>
      </c>
      <c r="Q62" s="88">
        <v>4</v>
      </c>
      <c r="R62" s="88">
        <v>6</v>
      </c>
      <c r="S62" s="88">
        <v>5</v>
      </c>
      <c r="T62" s="88">
        <v>5</v>
      </c>
      <c r="U62" s="88">
        <v>5</v>
      </c>
      <c r="V62" s="88">
        <v>5</v>
      </c>
      <c r="W62" s="89">
        <f t="shared" si="54"/>
        <v>43</v>
      </c>
      <c r="X62" s="90">
        <f t="shared" si="55"/>
        <v>84</v>
      </c>
      <c r="Y62" s="91">
        <f t="shared" si="56"/>
        <v>43</v>
      </c>
      <c r="Z62" s="91">
        <f t="shared" si="57"/>
        <v>30</v>
      </c>
      <c r="AA62" s="91">
        <f t="shared" si="58"/>
        <v>15</v>
      </c>
      <c r="AB62" s="91">
        <f t="shared" si="59"/>
        <v>5</v>
      </c>
      <c r="AC62" s="91">
        <f t="shared" si="60"/>
        <v>41</v>
      </c>
      <c r="AD62" s="91">
        <f t="shared" si="61"/>
        <v>26</v>
      </c>
      <c r="AE62" s="91">
        <f t="shared" si="62"/>
        <v>13</v>
      </c>
      <c r="AF62" s="91">
        <f t="shared" si="63"/>
        <v>4</v>
      </c>
    </row>
    <row r="63" spans="1:32" ht="13.5" customHeight="1">
      <c r="A63" s="183" t="s">
        <v>42</v>
      </c>
      <c r="B63" s="175"/>
      <c r="C63" s="175"/>
      <c r="D63" s="175"/>
      <c r="E63" s="175"/>
      <c r="F63" s="175"/>
      <c r="G63" s="175"/>
      <c r="H63" s="175"/>
      <c r="I63" s="175"/>
      <c r="J63" s="175"/>
      <c r="K63" s="175"/>
      <c r="L63" s="175"/>
      <c r="M63" s="175"/>
      <c r="N63" s="175"/>
      <c r="O63" s="175"/>
      <c r="P63" s="175"/>
      <c r="Q63" s="175"/>
      <c r="R63" s="175"/>
      <c r="S63" s="175"/>
      <c r="T63" s="175"/>
      <c r="U63" s="175"/>
      <c r="V63" s="175"/>
      <c r="W63" s="175"/>
      <c r="X63" s="90">
        <f t="shared" ref="X63:AF63" si="64">SUM(X58:X62)-MAX(X58:X62)</f>
        <v>326</v>
      </c>
      <c r="Y63" s="92">
        <f t="shared" si="64"/>
        <v>169</v>
      </c>
      <c r="Z63" s="93">
        <f t="shared" si="64"/>
        <v>110</v>
      </c>
      <c r="AA63" s="93">
        <f t="shared" si="64"/>
        <v>53</v>
      </c>
      <c r="AB63" s="93">
        <f t="shared" si="64"/>
        <v>19</v>
      </c>
      <c r="AC63" s="93">
        <f t="shared" si="64"/>
        <v>155</v>
      </c>
      <c r="AD63" s="93">
        <f t="shared" si="64"/>
        <v>103</v>
      </c>
      <c r="AE63" s="93">
        <f t="shared" si="64"/>
        <v>54</v>
      </c>
      <c r="AF63" s="94">
        <f t="shared" si="64"/>
        <v>18</v>
      </c>
    </row>
    <row r="64" spans="1:32" ht="13.5" customHeight="1">
      <c r="A64" s="105"/>
      <c r="B64" s="106"/>
      <c r="C64" s="106"/>
      <c r="D64" s="187" t="s">
        <v>76</v>
      </c>
      <c r="E64" s="185"/>
      <c r="F64" s="185"/>
      <c r="G64" s="185"/>
      <c r="H64" s="185"/>
      <c r="I64" s="185"/>
      <c r="J64" s="185"/>
      <c r="K64" s="185"/>
      <c r="L64" s="185"/>
      <c r="M64" s="185"/>
      <c r="N64" s="185"/>
      <c r="O64" s="185"/>
      <c r="P64" s="185"/>
      <c r="Q64" s="185"/>
      <c r="R64" s="185"/>
      <c r="S64" s="185"/>
      <c r="T64" s="185"/>
      <c r="U64" s="185"/>
      <c r="V64" s="185"/>
      <c r="W64" s="185"/>
      <c r="X64" s="185"/>
      <c r="Y64" s="185"/>
      <c r="Z64" s="107"/>
      <c r="AA64" s="107"/>
      <c r="AB64" s="107"/>
      <c r="AC64" s="107"/>
      <c r="AD64" s="107"/>
      <c r="AE64" s="107"/>
      <c r="AF64" s="108"/>
    </row>
    <row r="65" spans="1:32" ht="13.5" customHeight="1">
      <c r="A65" s="139"/>
      <c r="B65" s="140"/>
      <c r="C65" s="141"/>
      <c r="D65" s="69">
        <v>4</v>
      </c>
      <c r="E65" s="69">
        <v>4</v>
      </c>
      <c r="F65" s="69">
        <v>3</v>
      </c>
      <c r="G65" s="69">
        <v>4</v>
      </c>
      <c r="H65" s="69">
        <v>5</v>
      </c>
      <c r="I65" s="69">
        <v>3</v>
      </c>
      <c r="J65" s="69">
        <v>4</v>
      </c>
      <c r="K65" s="69">
        <v>4</v>
      </c>
      <c r="L65" s="69">
        <v>5</v>
      </c>
      <c r="M65" s="70">
        <f>SUM(D65:L65)</f>
        <v>36</v>
      </c>
      <c r="N65" s="69">
        <v>5</v>
      </c>
      <c r="O65" s="69">
        <v>3</v>
      </c>
      <c r="P65" s="69">
        <v>4</v>
      </c>
      <c r="Q65" s="69">
        <v>4</v>
      </c>
      <c r="R65" s="69">
        <v>5</v>
      </c>
      <c r="S65" s="69">
        <v>4</v>
      </c>
      <c r="T65" s="69">
        <v>4</v>
      </c>
      <c r="U65" s="69">
        <v>3</v>
      </c>
      <c r="V65" s="69">
        <v>4</v>
      </c>
      <c r="W65" s="70">
        <f>SUM(N65:V65)</f>
        <v>36</v>
      </c>
      <c r="X65" s="72">
        <v>72</v>
      </c>
      <c r="Y65" s="142"/>
      <c r="Z65" s="142"/>
      <c r="AA65" s="142"/>
      <c r="AB65" s="142"/>
      <c r="AC65" s="142"/>
      <c r="AD65" s="142"/>
      <c r="AE65" s="142"/>
      <c r="AF65" s="143"/>
    </row>
    <row r="66" spans="1:32" ht="13.5" customHeight="1">
      <c r="A66" s="144" t="s">
        <v>77</v>
      </c>
      <c r="B66" s="176" t="s">
        <v>78</v>
      </c>
      <c r="C66" s="175"/>
      <c r="D66" s="77">
        <v>1</v>
      </c>
      <c r="E66" s="77">
        <v>2</v>
      </c>
      <c r="F66" s="77">
        <v>3</v>
      </c>
      <c r="G66" s="77">
        <v>4</v>
      </c>
      <c r="H66" s="77">
        <v>5</v>
      </c>
      <c r="I66" s="77">
        <v>6</v>
      </c>
      <c r="J66" s="77">
        <v>7</v>
      </c>
      <c r="K66" s="77">
        <v>8</v>
      </c>
      <c r="L66" s="77">
        <v>9</v>
      </c>
      <c r="M66" s="79" t="s">
        <v>32</v>
      </c>
      <c r="N66" s="77">
        <v>10</v>
      </c>
      <c r="O66" s="77">
        <v>11</v>
      </c>
      <c r="P66" s="77">
        <v>12</v>
      </c>
      <c r="Q66" s="77">
        <v>13</v>
      </c>
      <c r="R66" s="77">
        <v>14</v>
      </c>
      <c r="S66" s="77">
        <v>15</v>
      </c>
      <c r="T66" s="77">
        <v>16</v>
      </c>
      <c r="U66" s="77">
        <v>17</v>
      </c>
      <c r="V66" s="77">
        <v>18</v>
      </c>
      <c r="W66" s="79" t="s">
        <v>32</v>
      </c>
      <c r="X66" s="82"/>
      <c r="Y66" s="83"/>
      <c r="Z66" s="83"/>
      <c r="AA66" s="83"/>
      <c r="AB66" s="83"/>
      <c r="AC66" s="83"/>
      <c r="AD66" s="83"/>
      <c r="AE66" s="83"/>
      <c r="AF66" s="84"/>
    </row>
    <row r="67" spans="1:32" ht="13.5" customHeight="1">
      <c r="A67" s="145" t="str">
        <f t="shared" ref="A67:A71" si="65">A66</f>
        <v>WAT</v>
      </c>
      <c r="B67" s="86">
        <v>1</v>
      </c>
      <c r="C67" s="119" t="s">
        <v>79</v>
      </c>
      <c r="D67" s="88">
        <v>3</v>
      </c>
      <c r="E67" s="88">
        <v>5</v>
      </c>
      <c r="F67" s="88">
        <v>3</v>
      </c>
      <c r="G67" s="88">
        <v>4</v>
      </c>
      <c r="H67" s="88">
        <v>5</v>
      </c>
      <c r="I67" s="88">
        <v>2</v>
      </c>
      <c r="J67" s="88">
        <v>4</v>
      </c>
      <c r="K67" s="88">
        <v>5</v>
      </c>
      <c r="L67" s="88">
        <v>5</v>
      </c>
      <c r="M67" s="89">
        <f t="shared" ref="M67:M71" si="66">IF(OR(ISBLANK(C67),ISBLANK(D67),ISBLANK(E67),ISBLANK(F67),ISBLANK(G67),ISBLANK(H67),ISBLANK(I67),ISBLANK(J67),ISBLANK(K67),ISBLANK(L67)),0,SUM(D67:L67))</f>
        <v>36</v>
      </c>
      <c r="N67" s="88">
        <v>5</v>
      </c>
      <c r="O67" s="88">
        <v>3</v>
      </c>
      <c r="P67" s="88">
        <v>5</v>
      </c>
      <c r="Q67" s="88">
        <v>4</v>
      </c>
      <c r="R67" s="88">
        <v>6</v>
      </c>
      <c r="S67" s="88">
        <v>5</v>
      </c>
      <c r="T67" s="88">
        <v>5</v>
      </c>
      <c r="U67" s="88">
        <v>3</v>
      </c>
      <c r="V67" s="88">
        <v>4</v>
      </c>
      <c r="W67" s="89">
        <f t="shared" ref="W67:W71" si="67">IF(OR(ISBLANK(M67),ISBLANK(N67),ISBLANK(O67),ISBLANK(P67),ISBLANK(Q67),ISBLANK(R67),ISBLANK(S67),ISBLANK(T67),ISBLANK(U67),ISBLANK(V67)),0,SUM(N67:V67))</f>
        <v>40</v>
      </c>
      <c r="X67" s="90">
        <f t="shared" ref="X67:X71" si="68">M67+W67</f>
        <v>76</v>
      </c>
      <c r="Y67" s="91">
        <f t="shared" ref="Y67:Y71" si="69">W67</f>
        <v>40</v>
      </c>
      <c r="Z67" s="91">
        <f t="shared" ref="Z67:Z71" si="70">SUM(Q67:V67)</f>
        <v>27</v>
      </c>
      <c r="AA67" s="91">
        <f t="shared" ref="AA67:AA71" si="71">SUM(T67:V67)</f>
        <v>12</v>
      </c>
      <c r="AB67" s="91">
        <f t="shared" ref="AB67:AB71" si="72">V67</f>
        <v>4</v>
      </c>
      <c r="AC67" s="91">
        <f t="shared" ref="AC67:AC71" si="73">M67</f>
        <v>36</v>
      </c>
      <c r="AD67" s="91">
        <f t="shared" ref="AD67:AD71" si="74">SUM(G67:L67)</f>
        <v>25</v>
      </c>
      <c r="AE67" s="91">
        <f t="shared" ref="AE67:AE71" si="75">SUM(J67:L67)</f>
        <v>14</v>
      </c>
      <c r="AF67" s="91">
        <f t="shared" ref="AF67:AF71" si="76">L67</f>
        <v>5</v>
      </c>
    </row>
    <row r="68" spans="1:32" ht="13.5" customHeight="1">
      <c r="A68" s="145" t="str">
        <f t="shared" si="65"/>
        <v>WAT</v>
      </c>
      <c r="B68" s="86">
        <v>2</v>
      </c>
      <c r="C68" s="119" t="s">
        <v>80</v>
      </c>
      <c r="D68" s="88">
        <v>5</v>
      </c>
      <c r="E68" s="88">
        <v>5</v>
      </c>
      <c r="F68" s="88">
        <v>4</v>
      </c>
      <c r="G68" s="88">
        <v>4</v>
      </c>
      <c r="H68" s="88">
        <v>6</v>
      </c>
      <c r="I68" s="88">
        <v>4</v>
      </c>
      <c r="J68" s="88">
        <v>5</v>
      </c>
      <c r="K68" s="88">
        <v>4</v>
      </c>
      <c r="L68" s="88">
        <v>5</v>
      </c>
      <c r="M68" s="89">
        <f t="shared" si="66"/>
        <v>42</v>
      </c>
      <c r="N68" s="88">
        <v>5</v>
      </c>
      <c r="O68" s="88">
        <v>3</v>
      </c>
      <c r="P68" s="88">
        <v>4</v>
      </c>
      <c r="Q68" s="88">
        <v>6</v>
      </c>
      <c r="R68" s="88">
        <v>5</v>
      </c>
      <c r="S68" s="88">
        <v>5</v>
      </c>
      <c r="T68" s="88">
        <v>7</v>
      </c>
      <c r="U68" s="88">
        <v>4</v>
      </c>
      <c r="V68" s="88">
        <v>4</v>
      </c>
      <c r="W68" s="89">
        <f t="shared" si="67"/>
        <v>43</v>
      </c>
      <c r="X68" s="90">
        <f t="shared" si="68"/>
        <v>85</v>
      </c>
      <c r="Y68" s="91">
        <f t="shared" si="69"/>
        <v>43</v>
      </c>
      <c r="Z68" s="91">
        <f t="shared" si="70"/>
        <v>31</v>
      </c>
      <c r="AA68" s="91">
        <f t="shared" si="71"/>
        <v>15</v>
      </c>
      <c r="AB68" s="91">
        <f t="shared" si="72"/>
        <v>4</v>
      </c>
      <c r="AC68" s="91">
        <f t="shared" si="73"/>
        <v>42</v>
      </c>
      <c r="AD68" s="91">
        <f t="shared" si="74"/>
        <v>28</v>
      </c>
      <c r="AE68" s="91">
        <f t="shared" si="75"/>
        <v>14</v>
      </c>
      <c r="AF68" s="91">
        <f t="shared" si="76"/>
        <v>5</v>
      </c>
    </row>
    <row r="69" spans="1:32" ht="13.5" customHeight="1">
      <c r="A69" s="145" t="str">
        <f t="shared" si="65"/>
        <v>WAT</v>
      </c>
      <c r="B69" s="86">
        <v>3</v>
      </c>
      <c r="C69" s="119" t="s">
        <v>81</v>
      </c>
      <c r="D69" s="88">
        <v>6</v>
      </c>
      <c r="E69" s="88">
        <v>5</v>
      </c>
      <c r="F69" s="88">
        <v>3</v>
      </c>
      <c r="G69" s="88">
        <v>5</v>
      </c>
      <c r="H69" s="88">
        <v>6</v>
      </c>
      <c r="I69" s="88">
        <v>5</v>
      </c>
      <c r="J69" s="88">
        <v>4</v>
      </c>
      <c r="K69" s="88">
        <v>5</v>
      </c>
      <c r="L69" s="88">
        <v>5</v>
      </c>
      <c r="M69" s="89">
        <f t="shared" si="66"/>
        <v>44</v>
      </c>
      <c r="N69" s="88">
        <v>5</v>
      </c>
      <c r="O69" s="88">
        <v>3</v>
      </c>
      <c r="P69" s="88">
        <v>6</v>
      </c>
      <c r="Q69" s="88">
        <v>5</v>
      </c>
      <c r="R69" s="88">
        <v>9</v>
      </c>
      <c r="S69" s="88">
        <v>5</v>
      </c>
      <c r="T69" s="88">
        <v>5</v>
      </c>
      <c r="U69" s="88">
        <v>4</v>
      </c>
      <c r="V69" s="88">
        <v>6</v>
      </c>
      <c r="W69" s="89">
        <f t="shared" si="67"/>
        <v>48</v>
      </c>
      <c r="X69" s="90">
        <f t="shared" si="68"/>
        <v>92</v>
      </c>
      <c r="Y69" s="91">
        <f t="shared" si="69"/>
        <v>48</v>
      </c>
      <c r="Z69" s="91">
        <f t="shared" si="70"/>
        <v>34</v>
      </c>
      <c r="AA69" s="91">
        <f t="shared" si="71"/>
        <v>15</v>
      </c>
      <c r="AB69" s="91">
        <f t="shared" si="72"/>
        <v>6</v>
      </c>
      <c r="AC69" s="91">
        <f t="shared" si="73"/>
        <v>44</v>
      </c>
      <c r="AD69" s="91">
        <f t="shared" si="74"/>
        <v>30</v>
      </c>
      <c r="AE69" s="91">
        <f t="shared" si="75"/>
        <v>14</v>
      </c>
      <c r="AF69" s="91">
        <f t="shared" si="76"/>
        <v>5</v>
      </c>
    </row>
    <row r="70" spans="1:32" ht="13.5" customHeight="1">
      <c r="A70" s="145" t="str">
        <f t="shared" si="65"/>
        <v>WAT</v>
      </c>
      <c r="B70" s="86">
        <v>4</v>
      </c>
      <c r="C70" s="119" t="s">
        <v>82</v>
      </c>
      <c r="D70" s="88">
        <v>5</v>
      </c>
      <c r="E70" s="88">
        <v>6</v>
      </c>
      <c r="F70" s="88">
        <v>4</v>
      </c>
      <c r="G70" s="88">
        <v>5</v>
      </c>
      <c r="H70" s="88">
        <v>7</v>
      </c>
      <c r="I70" s="88">
        <v>5</v>
      </c>
      <c r="J70" s="88">
        <v>5</v>
      </c>
      <c r="K70" s="88">
        <v>8</v>
      </c>
      <c r="L70" s="88">
        <v>6</v>
      </c>
      <c r="M70" s="89">
        <f t="shared" si="66"/>
        <v>51</v>
      </c>
      <c r="N70" s="88">
        <v>5</v>
      </c>
      <c r="O70" s="88">
        <v>3</v>
      </c>
      <c r="P70" s="88">
        <v>5</v>
      </c>
      <c r="Q70" s="88">
        <v>4</v>
      </c>
      <c r="R70" s="88">
        <v>5</v>
      </c>
      <c r="S70" s="88">
        <v>5</v>
      </c>
      <c r="T70" s="88">
        <v>4</v>
      </c>
      <c r="U70" s="88">
        <v>3</v>
      </c>
      <c r="V70" s="88">
        <v>6</v>
      </c>
      <c r="W70" s="89">
        <f t="shared" si="67"/>
        <v>40</v>
      </c>
      <c r="X70" s="90">
        <f t="shared" si="68"/>
        <v>91</v>
      </c>
      <c r="Y70" s="91">
        <f t="shared" si="69"/>
        <v>40</v>
      </c>
      <c r="Z70" s="91">
        <f t="shared" si="70"/>
        <v>27</v>
      </c>
      <c r="AA70" s="91">
        <f t="shared" si="71"/>
        <v>13</v>
      </c>
      <c r="AB70" s="91">
        <f t="shared" si="72"/>
        <v>6</v>
      </c>
      <c r="AC70" s="91">
        <f t="shared" si="73"/>
        <v>51</v>
      </c>
      <c r="AD70" s="91">
        <f t="shared" si="74"/>
        <v>36</v>
      </c>
      <c r="AE70" s="91">
        <f t="shared" si="75"/>
        <v>19</v>
      </c>
      <c r="AF70" s="91">
        <f t="shared" si="76"/>
        <v>6</v>
      </c>
    </row>
    <row r="71" spans="1:32" ht="13.5" customHeight="1">
      <c r="A71" s="145" t="str">
        <f t="shared" si="65"/>
        <v>WAT</v>
      </c>
      <c r="B71" s="86">
        <v>5</v>
      </c>
      <c r="C71" s="119" t="s">
        <v>83</v>
      </c>
      <c r="D71" s="88">
        <v>5</v>
      </c>
      <c r="E71" s="88">
        <v>4</v>
      </c>
      <c r="F71" s="88">
        <v>2</v>
      </c>
      <c r="G71" s="88">
        <v>6</v>
      </c>
      <c r="H71" s="88">
        <v>5</v>
      </c>
      <c r="I71" s="88">
        <v>4</v>
      </c>
      <c r="J71" s="88">
        <v>5</v>
      </c>
      <c r="K71" s="88">
        <v>5</v>
      </c>
      <c r="L71" s="88">
        <v>5</v>
      </c>
      <c r="M71" s="89">
        <f t="shared" si="66"/>
        <v>41</v>
      </c>
      <c r="N71" s="88">
        <v>6</v>
      </c>
      <c r="O71" s="88">
        <v>4</v>
      </c>
      <c r="P71" s="88">
        <v>5</v>
      </c>
      <c r="Q71" s="88">
        <v>5</v>
      </c>
      <c r="R71" s="88">
        <v>5</v>
      </c>
      <c r="S71" s="88">
        <v>5</v>
      </c>
      <c r="T71" s="88">
        <v>5</v>
      </c>
      <c r="U71" s="88">
        <v>4</v>
      </c>
      <c r="V71" s="88">
        <v>6</v>
      </c>
      <c r="W71" s="89">
        <f t="shared" si="67"/>
        <v>45</v>
      </c>
      <c r="X71" s="90">
        <f t="shared" si="68"/>
        <v>86</v>
      </c>
      <c r="Y71" s="91">
        <f t="shared" si="69"/>
        <v>45</v>
      </c>
      <c r="Z71" s="91">
        <f t="shared" si="70"/>
        <v>30</v>
      </c>
      <c r="AA71" s="91">
        <f t="shared" si="71"/>
        <v>15</v>
      </c>
      <c r="AB71" s="91">
        <f t="shared" si="72"/>
        <v>6</v>
      </c>
      <c r="AC71" s="91">
        <f t="shared" si="73"/>
        <v>41</v>
      </c>
      <c r="AD71" s="91">
        <f t="shared" si="74"/>
        <v>30</v>
      </c>
      <c r="AE71" s="91">
        <f t="shared" si="75"/>
        <v>15</v>
      </c>
      <c r="AF71" s="91">
        <f t="shared" si="76"/>
        <v>5</v>
      </c>
    </row>
    <row r="72" spans="1:32" ht="13.5" customHeight="1">
      <c r="A72" s="183" t="s">
        <v>84</v>
      </c>
      <c r="B72" s="175"/>
      <c r="C72" s="175"/>
      <c r="D72" s="175"/>
      <c r="E72" s="175"/>
      <c r="F72" s="175"/>
      <c r="G72" s="175"/>
      <c r="H72" s="175"/>
      <c r="I72" s="175"/>
      <c r="J72" s="175"/>
      <c r="K72" s="175"/>
      <c r="L72" s="175"/>
      <c r="M72" s="175"/>
      <c r="N72" s="175"/>
      <c r="O72" s="175"/>
      <c r="P72" s="175"/>
      <c r="Q72" s="175"/>
      <c r="R72" s="175"/>
      <c r="S72" s="175"/>
      <c r="T72" s="175"/>
      <c r="U72" s="175"/>
      <c r="V72" s="175"/>
      <c r="W72" s="175"/>
      <c r="X72" s="90">
        <f>SMALL(X67:X71,1)+SMALL(X67:X71,2)+SMALL(X67:X71,3)+SMALL(X67:X71,4)</f>
        <v>338</v>
      </c>
      <c r="Y72" s="92">
        <f t="shared" ref="Y72:AF72" si="77">SUM(Y67:Y71)-MAX(Y67:Y71)</f>
        <v>168</v>
      </c>
      <c r="Z72" s="93">
        <f t="shared" si="77"/>
        <v>115</v>
      </c>
      <c r="AA72" s="93">
        <f t="shared" si="77"/>
        <v>55</v>
      </c>
      <c r="AB72" s="93">
        <f t="shared" si="77"/>
        <v>20</v>
      </c>
      <c r="AC72" s="93">
        <f t="shared" si="77"/>
        <v>163</v>
      </c>
      <c r="AD72" s="93">
        <f t="shared" si="77"/>
        <v>113</v>
      </c>
      <c r="AE72" s="93">
        <f t="shared" si="77"/>
        <v>57</v>
      </c>
      <c r="AF72" s="94">
        <f t="shared" si="77"/>
        <v>20</v>
      </c>
    </row>
    <row r="73" spans="1:32" ht="13.5" customHeight="1">
      <c r="A73" s="105"/>
      <c r="B73" s="106"/>
      <c r="C73" s="106"/>
      <c r="D73" s="184" t="s">
        <v>85</v>
      </c>
      <c r="E73" s="185"/>
      <c r="F73" s="185"/>
      <c r="G73" s="185"/>
      <c r="H73" s="185"/>
      <c r="I73" s="185"/>
      <c r="J73" s="185"/>
      <c r="K73" s="185"/>
      <c r="L73" s="185"/>
      <c r="M73" s="185"/>
      <c r="N73" s="185"/>
      <c r="O73" s="185"/>
      <c r="P73" s="185"/>
      <c r="Q73" s="185"/>
      <c r="R73" s="185"/>
      <c r="S73" s="185"/>
      <c r="T73" s="185"/>
      <c r="U73" s="185"/>
      <c r="V73" s="185"/>
      <c r="W73" s="185"/>
      <c r="X73" s="185"/>
      <c r="Y73" s="185"/>
      <c r="Z73" s="107"/>
      <c r="AA73" s="107"/>
      <c r="AB73" s="107"/>
      <c r="AC73" s="107"/>
      <c r="AD73" s="107"/>
      <c r="AE73" s="107"/>
      <c r="AF73" s="108"/>
    </row>
    <row r="74" spans="1:32" ht="13.5" customHeight="1">
      <c r="A74" s="146"/>
      <c r="B74" s="147"/>
      <c r="C74" s="148"/>
      <c r="D74" s="69">
        <v>4</v>
      </c>
      <c r="E74" s="69">
        <v>4</v>
      </c>
      <c r="F74" s="69">
        <v>3</v>
      </c>
      <c r="G74" s="69">
        <v>4</v>
      </c>
      <c r="H74" s="69">
        <v>5</v>
      </c>
      <c r="I74" s="69">
        <v>3</v>
      </c>
      <c r="J74" s="69">
        <v>4</v>
      </c>
      <c r="K74" s="69">
        <v>4</v>
      </c>
      <c r="L74" s="69">
        <v>5</v>
      </c>
      <c r="M74" s="70">
        <f>SUM(D74:L74)</f>
        <v>36</v>
      </c>
      <c r="N74" s="69">
        <v>5</v>
      </c>
      <c r="O74" s="69">
        <v>3</v>
      </c>
      <c r="P74" s="69">
        <v>4</v>
      </c>
      <c r="Q74" s="69">
        <v>4</v>
      </c>
      <c r="R74" s="69">
        <v>5</v>
      </c>
      <c r="S74" s="69">
        <v>4</v>
      </c>
      <c r="T74" s="69">
        <v>4</v>
      </c>
      <c r="U74" s="69">
        <v>3</v>
      </c>
      <c r="V74" s="69">
        <v>4</v>
      </c>
      <c r="W74" s="70">
        <f>SUM(N74:V74)</f>
        <v>36</v>
      </c>
      <c r="X74" s="72">
        <v>72</v>
      </c>
      <c r="Y74" s="15"/>
      <c r="Z74" s="149"/>
      <c r="AA74" s="149"/>
      <c r="AB74" s="149"/>
      <c r="AC74" s="149"/>
      <c r="AD74" s="149"/>
      <c r="AE74" s="149"/>
      <c r="AF74" s="150"/>
    </row>
    <row r="75" spans="1:32" ht="13.5" customHeight="1">
      <c r="A75" s="151" t="s">
        <v>86</v>
      </c>
      <c r="B75" s="182" t="s">
        <v>87</v>
      </c>
      <c r="C75" s="175"/>
      <c r="D75" s="77">
        <v>1</v>
      </c>
      <c r="E75" s="77">
        <v>2</v>
      </c>
      <c r="F75" s="77">
        <v>3</v>
      </c>
      <c r="G75" s="77">
        <v>4</v>
      </c>
      <c r="H75" s="77">
        <v>5</v>
      </c>
      <c r="I75" s="77">
        <v>6</v>
      </c>
      <c r="J75" s="77">
        <v>7</v>
      </c>
      <c r="K75" s="77">
        <v>8</v>
      </c>
      <c r="L75" s="77">
        <v>9</v>
      </c>
      <c r="M75" s="79" t="s">
        <v>32</v>
      </c>
      <c r="N75" s="77">
        <v>10</v>
      </c>
      <c r="O75" s="77">
        <v>11</v>
      </c>
      <c r="P75" s="77">
        <v>12</v>
      </c>
      <c r="Q75" s="77">
        <v>13</v>
      </c>
      <c r="R75" s="77">
        <v>14</v>
      </c>
      <c r="S75" s="77">
        <v>15</v>
      </c>
      <c r="T75" s="77">
        <v>16</v>
      </c>
      <c r="U75" s="77">
        <v>17</v>
      </c>
      <c r="V75" s="77">
        <v>18</v>
      </c>
      <c r="W75" s="79" t="s">
        <v>32</v>
      </c>
      <c r="X75" s="82"/>
      <c r="Y75" s="83"/>
      <c r="Z75" s="83"/>
      <c r="AA75" s="83"/>
      <c r="AB75" s="83"/>
      <c r="AC75" s="83"/>
      <c r="AD75" s="83"/>
      <c r="AE75" s="83"/>
      <c r="AF75" s="84"/>
    </row>
    <row r="76" spans="1:32" ht="13.5" customHeight="1">
      <c r="A76" s="152" t="s">
        <v>86</v>
      </c>
      <c r="B76" s="86">
        <v>1</v>
      </c>
      <c r="C76" s="87" t="s">
        <v>88</v>
      </c>
      <c r="D76" s="88">
        <v>3</v>
      </c>
      <c r="E76" s="88">
        <v>4</v>
      </c>
      <c r="F76" s="88">
        <v>3</v>
      </c>
      <c r="G76" s="88">
        <v>5</v>
      </c>
      <c r="H76" s="88">
        <v>6</v>
      </c>
      <c r="I76" s="88">
        <v>3</v>
      </c>
      <c r="J76" s="88">
        <v>3</v>
      </c>
      <c r="K76" s="88">
        <v>5</v>
      </c>
      <c r="L76" s="88">
        <v>6</v>
      </c>
      <c r="M76" s="89">
        <f t="shared" ref="M76:M80" si="78">IF(OR(ISBLANK(C76),ISBLANK(D76),ISBLANK(E76),ISBLANK(F76),ISBLANK(G76),ISBLANK(H76),ISBLANK(I76),ISBLANK(J76),ISBLANK(K76),ISBLANK(L76)),0,SUM(D76:L76))</f>
        <v>38</v>
      </c>
      <c r="N76" s="88">
        <v>5</v>
      </c>
      <c r="O76" s="88">
        <v>4</v>
      </c>
      <c r="P76" s="88">
        <v>6</v>
      </c>
      <c r="Q76" s="88">
        <v>4</v>
      </c>
      <c r="R76" s="88">
        <v>5</v>
      </c>
      <c r="S76" s="88">
        <v>6</v>
      </c>
      <c r="T76" s="88">
        <v>4</v>
      </c>
      <c r="U76" s="88">
        <v>5</v>
      </c>
      <c r="V76" s="88">
        <v>4</v>
      </c>
      <c r="W76" s="89">
        <f t="shared" ref="W76:W80" si="79">IF(OR(ISBLANK(M76),ISBLANK(N76),ISBLANK(O76),ISBLANK(P76),ISBLANK(Q76),ISBLANK(R76),ISBLANK(S76),ISBLANK(T76),ISBLANK(U76),ISBLANK(V76)),0,SUM(N76:V76))</f>
        <v>43</v>
      </c>
      <c r="X76" s="90">
        <f t="shared" ref="X76:X80" si="80">M76+W76</f>
        <v>81</v>
      </c>
      <c r="Y76" s="91">
        <f t="shared" ref="Y76:Y80" si="81">W76</f>
        <v>43</v>
      </c>
      <c r="Z76" s="91">
        <f t="shared" ref="Z76:Z80" si="82">SUM(Q76:V76)</f>
        <v>28</v>
      </c>
      <c r="AA76" s="91">
        <f t="shared" ref="AA76:AA80" si="83">SUM(T76:V76)</f>
        <v>13</v>
      </c>
      <c r="AB76" s="91">
        <f t="shared" ref="AB76:AB80" si="84">V76</f>
        <v>4</v>
      </c>
      <c r="AC76" s="91">
        <f t="shared" ref="AC76:AC80" si="85">M76</f>
        <v>38</v>
      </c>
      <c r="AD76" s="91">
        <f t="shared" ref="AD76:AD80" si="86">SUM(G76:L76)</f>
        <v>28</v>
      </c>
      <c r="AE76" s="91">
        <f t="shared" ref="AE76:AE80" si="87">SUM(J76:L76)</f>
        <v>14</v>
      </c>
      <c r="AF76" s="91">
        <f t="shared" ref="AF76:AF80" si="88">L76</f>
        <v>6</v>
      </c>
    </row>
    <row r="77" spans="1:32" ht="13.5" customHeight="1">
      <c r="A77" s="153" t="str">
        <f t="shared" ref="A77:A80" si="89">A76</f>
        <v>WES</v>
      </c>
      <c r="B77" s="86">
        <v>2</v>
      </c>
      <c r="C77" s="87" t="s">
        <v>89</v>
      </c>
      <c r="D77" s="88">
        <v>5</v>
      </c>
      <c r="E77" s="88">
        <v>6</v>
      </c>
      <c r="F77" s="88">
        <v>4</v>
      </c>
      <c r="G77" s="88">
        <v>3</v>
      </c>
      <c r="H77" s="88">
        <v>5</v>
      </c>
      <c r="I77" s="88">
        <v>4</v>
      </c>
      <c r="J77" s="88">
        <v>5</v>
      </c>
      <c r="K77" s="88">
        <v>4</v>
      </c>
      <c r="L77" s="88">
        <v>5</v>
      </c>
      <c r="M77" s="89">
        <f t="shared" si="78"/>
        <v>41</v>
      </c>
      <c r="N77" s="88">
        <v>5</v>
      </c>
      <c r="O77" s="88">
        <v>3</v>
      </c>
      <c r="P77" s="88">
        <v>4</v>
      </c>
      <c r="Q77" s="88">
        <v>5</v>
      </c>
      <c r="R77" s="88">
        <v>5</v>
      </c>
      <c r="S77" s="88">
        <v>4</v>
      </c>
      <c r="T77" s="88">
        <v>5</v>
      </c>
      <c r="U77" s="88">
        <v>3</v>
      </c>
      <c r="V77" s="88">
        <v>4</v>
      </c>
      <c r="W77" s="89">
        <f t="shared" si="79"/>
        <v>38</v>
      </c>
      <c r="X77" s="90">
        <f t="shared" si="80"/>
        <v>79</v>
      </c>
      <c r="Y77" s="91">
        <f t="shared" si="81"/>
        <v>38</v>
      </c>
      <c r="Z77" s="91">
        <f t="shared" si="82"/>
        <v>26</v>
      </c>
      <c r="AA77" s="91">
        <f t="shared" si="83"/>
        <v>12</v>
      </c>
      <c r="AB77" s="91">
        <f t="shared" si="84"/>
        <v>4</v>
      </c>
      <c r="AC77" s="91">
        <f t="shared" si="85"/>
        <v>41</v>
      </c>
      <c r="AD77" s="91">
        <f t="shared" si="86"/>
        <v>26</v>
      </c>
      <c r="AE77" s="91">
        <f t="shared" si="87"/>
        <v>14</v>
      </c>
      <c r="AF77" s="91">
        <f t="shared" si="88"/>
        <v>5</v>
      </c>
    </row>
    <row r="78" spans="1:32" ht="13.5" customHeight="1">
      <c r="A78" s="153" t="str">
        <f t="shared" si="89"/>
        <v>WES</v>
      </c>
      <c r="B78" s="86">
        <v>3</v>
      </c>
      <c r="C78" s="87" t="s">
        <v>90</v>
      </c>
      <c r="D78" s="88">
        <v>4</v>
      </c>
      <c r="E78" s="88">
        <v>4</v>
      </c>
      <c r="F78" s="88">
        <v>4</v>
      </c>
      <c r="G78" s="88">
        <v>5</v>
      </c>
      <c r="H78" s="88">
        <v>5</v>
      </c>
      <c r="I78" s="88">
        <v>3</v>
      </c>
      <c r="J78" s="88">
        <v>4</v>
      </c>
      <c r="K78" s="88">
        <v>4</v>
      </c>
      <c r="L78" s="88">
        <v>5</v>
      </c>
      <c r="M78" s="89">
        <f t="shared" si="78"/>
        <v>38</v>
      </c>
      <c r="N78" s="88">
        <v>7</v>
      </c>
      <c r="O78" s="88">
        <v>4</v>
      </c>
      <c r="P78" s="88">
        <v>5</v>
      </c>
      <c r="Q78" s="88">
        <v>5</v>
      </c>
      <c r="R78" s="88">
        <v>5</v>
      </c>
      <c r="S78" s="88">
        <v>5</v>
      </c>
      <c r="T78" s="88">
        <v>5</v>
      </c>
      <c r="U78" s="88">
        <v>3</v>
      </c>
      <c r="V78" s="88">
        <v>9</v>
      </c>
      <c r="W78" s="89">
        <f t="shared" si="79"/>
        <v>48</v>
      </c>
      <c r="X78" s="90">
        <f t="shared" si="80"/>
        <v>86</v>
      </c>
      <c r="Y78" s="91">
        <f t="shared" si="81"/>
        <v>48</v>
      </c>
      <c r="Z78" s="91">
        <f t="shared" si="82"/>
        <v>32</v>
      </c>
      <c r="AA78" s="91">
        <f t="shared" si="83"/>
        <v>17</v>
      </c>
      <c r="AB78" s="91">
        <f t="shared" si="84"/>
        <v>9</v>
      </c>
      <c r="AC78" s="91">
        <f t="shared" si="85"/>
        <v>38</v>
      </c>
      <c r="AD78" s="91">
        <f t="shared" si="86"/>
        <v>26</v>
      </c>
      <c r="AE78" s="91">
        <f t="shared" si="87"/>
        <v>13</v>
      </c>
      <c r="AF78" s="91">
        <f t="shared" si="88"/>
        <v>5</v>
      </c>
    </row>
    <row r="79" spans="1:32" ht="13.5" customHeight="1">
      <c r="A79" s="153" t="str">
        <f t="shared" si="89"/>
        <v>WES</v>
      </c>
      <c r="B79" s="86">
        <v>4</v>
      </c>
      <c r="C79" s="87" t="s">
        <v>91</v>
      </c>
      <c r="D79" s="88">
        <v>6</v>
      </c>
      <c r="E79" s="88">
        <v>5</v>
      </c>
      <c r="F79" s="88">
        <v>4</v>
      </c>
      <c r="G79" s="88">
        <v>5</v>
      </c>
      <c r="H79" s="88">
        <v>5</v>
      </c>
      <c r="I79" s="88">
        <v>5</v>
      </c>
      <c r="J79" s="88">
        <v>5</v>
      </c>
      <c r="K79" s="88">
        <v>6</v>
      </c>
      <c r="L79" s="88">
        <v>6</v>
      </c>
      <c r="M79" s="89">
        <f t="shared" si="78"/>
        <v>47</v>
      </c>
      <c r="N79" s="88">
        <v>6</v>
      </c>
      <c r="O79" s="88">
        <v>3</v>
      </c>
      <c r="P79" s="88">
        <v>4</v>
      </c>
      <c r="Q79" s="88">
        <v>4</v>
      </c>
      <c r="R79" s="88">
        <v>5</v>
      </c>
      <c r="S79" s="88">
        <v>4</v>
      </c>
      <c r="T79" s="88">
        <v>5</v>
      </c>
      <c r="U79" s="88">
        <v>3</v>
      </c>
      <c r="V79" s="88">
        <v>4</v>
      </c>
      <c r="W79" s="89">
        <f t="shared" si="79"/>
        <v>38</v>
      </c>
      <c r="X79" s="90">
        <f t="shared" si="80"/>
        <v>85</v>
      </c>
      <c r="Y79" s="91">
        <f t="shared" si="81"/>
        <v>38</v>
      </c>
      <c r="Z79" s="91">
        <f t="shared" si="82"/>
        <v>25</v>
      </c>
      <c r="AA79" s="91">
        <f t="shared" si="83"/>
        <v>12</v>
      </c>
      <c r="AB79" s="91">
        <f t="shared" si="84"/>
        <v>4</v>
      </c>
      <c r="AC79" s="91">
        <f t="shared" si="85"/>
        <v>47</v>
      </c>
      <c r="AD79" s="91">
        <f t="shared" si="86"/>
        <v>32</v>
      </c>
      <c r="AE79" s="91">
        <f t="shared" si="87"/>
        <v>17</v>
      </c>
      <c r="AF79" s="91">
        <f t="shared" si="88"/>
        <v>6</v>
      </c>
    </row>
    <row r="80" spans="1:32" ht="13.5" customHeight="1">
      <c r="A80" s="153" t="str">
        <f t="shared" si="89"/>
        <v>WES</v>
      </c>
      <c r="B80" s="86">
        <v>5</v>
      </c>
      <c r="C80" s="154" t="s">
        <v>92</v>
      </c>
      <c r="D80" s="88">
        <v>5</v>
      </c>
      <c r="E80" s="88">
        <v>5</v>
      </c>
      <c r="F80" s="88">
        <v>4</v>
      </c>
      <c r="G80" s="88">
        <v>5</v>
      </c>
      <c r="H80" s="88">
        <v>6</v>
      </c>
      <c r="I80" s="88">
        <v>3</v>
      </c>
      <c r="J80" s="88">
        <v>5</v>
      </c>
      <c r="K80" s="88">
        <v>6</v>
      </c>
      <c r="L80" s="88">
        <v>5</v>
      </c>
      <c r="M80" s="89">
        <f t="shared" si="78"/>
        <v>44</v>
      </c>
      <c r="N80" s="88">
        <v>6</v>
      </c>
      <c r="O80" s="88">
        <v>4</v>
      </c>
      <c r="P80" s="88">
        <v>5</v>
      </c>
      <c r="Q80" s="88">
        <v>4</v>
      </c>
      <c r="R80" s="88">
        <v>6</v>
      </c>
      <c r="S80" s="88">
        <v>5</v>
      </c>
      <c r="T80" s="88">
        <v>5</v>
      </c>
      <c r="U80" s="88">
        <v>5</v>
      </c>
      <c r="V80" s="88">
        <v>5</v>
      </c>
      <c r="W80" s="89">
        <f t="shared" si="79"/>
        <v>45</v>
      </c>
      <c r="X80" s="90">
        <f t="shared" si="80"/>
        <v>89</v>
      </c>
      <c r="Y80" s="138">
        <f t="shared" si="81"/>
        <v>45</v>
      </c>
      <c r="Z80" s="138">
        <f t="shared" si="82"/>
        <v>30</v>
      </c>
      <c r="AA80" s="138">
        <f t="shared" si="83"/>
        <v>15</v>
      </c>
      <c r="AB80" s="138">
        <f t="shared" si="84"/>
        <v>5</v>
      </c>
      <c r="AC80" s="138">
        <f t="shared" si="85"/>
        <v>44</v>
      </c>
      <c r="AD80" s="138">
        <f t="shared" si="86"/>
        <v>30</v>
      </c>
      <c r="AE80" s="138">
        <f t="shared" si="87"/>
        <v>16</v>
      </c>
      <c r="AF80" s="138">
        <f t="shared" si="88"/>
        <v>5</v>
      </c>
    </row>
    <row r="81" spans="1:32" ht="13.5" customHeight="1">
      <c r="A81" s="183" t="s">
        <v>42</v>
      </c>
      <c r="B81" s="175"/>
      <c r="C81" s="175"/>
      <c r="D81" s="175"/>
      <c r="E81" s="175"/>
      <c r="F81" s="175"/>
      <c r="G81" s="175"/>
      <c r="H81" s="175"/>
      <c r="I81" s="175"/>
      <c r="J81" s="175"/>
      <c r="K81" s="175"/>
      <c r="L81" s="175"/>
      <c r="M81" s="175"/>
      <c r="N81" s="175"/>
      <c r="O81" s="175"/>
      <c r="P81" s="175"/>
      <c r="Q81" s="175"/>
      <c r="R81" s="175"/>
      <c r="S81" s="175"/>
      <c r="T81" s="175"/>
      <c r="U81" s="175"/>
      <c r="V81" s="175"/>
      <c r="W81" s="175"/>
      <c r="X81" s="90">
        <f t="shared" ref="X81:AF81" si="90">SUM(X76:X80)-MAX(X76:X80)</f>
        <v>331</v>
      </c>
      <c r="Y81" s="92">
        <f t="shared" si="90"/>
        <v>164</v>
      </c>
      <c r="Z81" s="93">
        <f t="shared" si="90"/>
        <v>109</v>
      </c>
      <c r="AA81" s="93">
        <f t="shared" si="90"/>
        <v>52</v>
      </c>
      <c r="AB81" s="93">
        <f t="shared" si="90"/>
        <v>17</v>
      </c>
      <c r="AC81" s="93">
        <f t="shared" si="90"/>
        <v>161</v>
      </c>
      <c r="AD81" s="93">
        <f t="shared" si="90"/>
        <v>110</v>
      </c>
      <c r="AE81" s="93">
        <f t="shared" si="90"/>
        <v>57</v>
      </c>
      <c r="AF81" s="94">
        <f t="shared" si="90"/>
        <v>21</v>
      </c>
    </row>
    <row r="82" spans="1:32" ht="13.5" customHeight="1">
      <c r="A82" s="105"/>
      <c r="B82" s="106"/>
      <c r="C82" s="106"/>
      <c r="D82" s="186" t="s">
        <v>93</v>
      </c>
      <c r="E82" s="185"/>
      <c r="F82" s="185"/>
      <c r="G82" s="185"/>
      <c r="H82" s="185"/>
      <c r="I82" s="185"/>
      <c r="J82" s="185"/>
      <c r="K82" s="185"/>
      <c r="L82" s="185"/>
      <c r="M82" s="185"/>
      <c r="N82" s="185"/>
      <c r="O82" s="185"/>
      <c r="P82" s="185"/>
      <c r="Q82" s="185"/>
      <c r="R82" s="185"/>
      <c r="S82" s="185"/>
      <c r="T82" s="185"/>
      <c r="U82" s="185"/>
      <c r="V82" s="185"/>
      <c r="W82" s="185"/>
      <c r="X82" s="185"/>
      <c r="Y82" s="185"/>
      <c r="Z82" s="107"/>
      <c r="AA82" s="107"/>
      <c r="AB82" s="107"/>
      <c r="AC82" s="107"/>
      <c r="AD82" s="107"/>
      <c r="AE82" s="107"/>
      <c r="AF82" s="108"/>
    </row>
    <row r="83" spans="1:32" ht="13.5" customHeight="1">
      <c r="A83" s="155"/>
      <c r="B83" s="156"/>
      <c r="C83" s="157"/>
      <c r="D83" s="69">
        <v>4</v>
      </c>
      <c r="E83" s="69">
        <v>4</v>
      </c>
      <c r="F83" s="69">
        <v>3</v>
      </c>
      <c r="G83" s="69">
        <v>4</v>
      </c>
      <c r="H83" s="69">
        <v>5</v>
      </c>
      <c r="I83" s="69">
        <v>3</v>
      </c>
      <c r="J83" s="69">
        <v>4</v>
      </c>
      <c r="K83" s="69">
        <v>4</v>
      </c>
      <c r="L83" s="69">
        <v>5</v>
      </c>
      <c r="M83" s="70">
        <f>SUM(D83:L83)</f>
        <v>36</v>
      </c>
      <c r="N83" s="69">
        <v>5</v>
      </c>
      <c r="O83" s="69">
        <v>3</v>
      </c>
      <c r="P83" s="69">
        <v>4</v>
      </c>
      <c r="Q83" s="69">
        <v>4</v>
      </c>
      <c r="R83" s="69">
        <v>5</v>
      </c>
      <c r="S83" s="69">
        <v>4</v>
      </c>
      <c r="T83" s="69">
        <v>4</v>
      </c>
      <c r="U83" s="69">
        <v>3</v>
      </c>
      <c r="V83" s="69">
        <v>4</v>
      </c>
      <c r="W83" s="70">
        <f>SUM(N83:V83)</f>
        <v>36</v>
      </c>
      <c r="X83" s="72">
        <v>72</v>
      </c>
      <c r="Y83" s="158"/>
      <c r="Z83" s="159"/>
      <c r="AA83" s="159"/>
      <c r="AB83" s="159"/>
      <c r="AC83" s="159"/>
      <c r="AD83" s="159"/>
      <c r="AE83" s="159"/>
      <c r="AF83" s="160"/>
    </row>
    <row r="84" spans="1:32" ht="13.5" customHeight="1">
      <c r="A84" s="161" t="s">
        <v>94</v>
      </c>
      <c r="B84" s="180" t="s">
        <v>24</v>
      </c>
      <c r="C84" s="175"/>
      <c r="D84" s="77">
        <v>1</v>
      </c>
      <c r="E84" s="77">
        <v>2</v>
      </c>
      <c r="F84" s="77">
        <v>3</v>
      </c>
      <c r="G84" s="77">
        <v>4</v>
      </c>
      <c r="H84" s="77">
        <v>5</v>
      </c>
      <c r="I84" s="77">
        <v>6</v>
      </c>
      <c r="J84" s="77">
        <v>7</v>
      </c>
      <c r="K84" s="77">
        <v>8</v>
      </c>
      <c r="L84" s="77">
        <v>9</v>
      </c>
      <c r="M84" s="79" t="s">
        <v>32</v>
      </c>
      <c r="N84" s="77">
        <v>10</v>
      </c>
      <c r="O84" s="77">
        <v>11</v>
      </c>
      <c r="P84" s="77">
        <v>12</v>
      </c>
      <c r="Q84" s="77">
        <v>13</v>
      </c>
      <c r="R84" s="77">
        <v>14</v>
      </c>
      <c r="S84" s="77">
        <v>15</v>
      </c>
      <c r="T84" s="77">
        <v>16</v>
      </c>
      <c r="U84" s="77">
        <v>17</v>
      </c>
      <c r="V84" s="77">
        <v>18</v>
      </c>
      <c r="W84" s="79" t="s">
        <v>32</v>
      </c>
      <c r="X84" s="162"/>
      <c r="Y84" s="163"/>
      <c r="Z84" s="163"/>
      <c r="AA84" s="163"/>
      <c r="AB84" s="163"/>
      <c r="AC84" s="163"/>
      <c r="AD84" s="163"/>
      <c r="AE84" s="163"/>
      <c r="AF84" s="164"/>
    </row>
    <row r="85" spans="1:32" ht="13.5" customHeight="1">
      <c r="A85" s="165" t="str">
        <f t="shared" ref="A85:A89" si="91">A84</f>
        <v>WIL</v>
      </c>
      <c r="B85" s="86">
        <v>1</v>
      </c>
      <c r="C85" s="87" t="s">
        <v>95</v>
      </c>
      <c r="D85" s="88">
        <v>4</v>
      </c>
      <c r="E85" s="88">
        <v>4</v>
      </c>
      <c r="F85" s="88">
        <v>3</v>
      </c>
      <c r="G85" s="88">
        <v>5</v>
      </c>
      <c r="H85" s="88">
        <v>5</v>
      </c>
      <c r="I85" s="88">
        <v>3</v>
      </c>
      <c r="J85" s="88">
        <v>5</v>
      </c>
      <c r="K85" s="88">
        <v>5</v>
      </c>
      <c r="L85" s="88">
        <v>4</v>
      </c>
      <c r="M85" s="89">
        <f t="shared" ref="M85:M89" si="92">IF(OR(ISBLANK(C85),ISBLANK(D85),ISBLANK(E85),ISBLANK(F85),ISBLANK(G85),ISBLANK(H85),ISBLANK(I85),ISBLANK(J85),ISBLANK(K85),ISBLANK(L85)),0,SUM(D85:L85))</f>
        <v>38</v>
      </c>
      <c r="N85" s="88">
        <v>5</v>
      </c>
      <c r="O85" s="88">
        <v>3</v>
      </c>
      <c r="P85" s="88">
        <v>5</v>
      </c>
      <c r="Q85" s="88">
        <v>5</v>
      </c>
      <c r="R85" s="88">
        <v>5</v>
      </c>
      <c r="S85" s="88">
        <v>7</v>
      </c>
      <c r="T85" s="88">
        <v>4</v>
      </c>
      <c r="U85" s="88">
        <v>4</v>
      </c>
      <c r="V85" s="88">
        <v>4</v>
      </c>
      <c r="W85" s="89">
        <f t="shared" ref="W85:W89" si="93">IF(OR(ISBLANK(M85),ISBLANK(N85),ISBLANK(O85),ISBLANK(P85),ISBLANK(Q85),ISBLANK(R85),ISBLANK(S85),ISBLANK(T85),ISBLANK(U85),ISBLANK(V85)),0,SUM(N85:V85))</f>
        <v>42</v>
      </c>
      <c r="X85" s="90">
        <f t="shared" ref="X85:X89" si="94">M85+W85</f>
        <v>80</v>
      </c>
      <c r="Y85" s="91">
        <f t="shared" ref="Y85:Y89" si="95">W85</f>
        <v>42</v>
      </c>
      <c r="Z85" s="91">
        <f t="shared" ref="Z85:Z89" si="96">SUM(Q85:V85)</f>
        <v>29</v>
      </c>
      <c r="AA85" s="91">
        <f t="shared" ref="AA85:AA89" si="97">SUM(T85:V85)</f>
        <v>12</v>
      </c>
      <c r="AB85" s="91">
        <f t="shared" ref="AB85:AB89" si="98">V85</f>
        <v>4</v>
      </c>
      <c r="AC85" s="91">
        <f t="shared" ref="AC85:AC89" si="99">M85</f>
        <v>38</v>
      </c>
      <c r="AD85" s="91">
        <f t="shared" ref="AD85:AD89" si="100">SUM(G85:L85)</f>
        <v>27</v>
      </c>
      <c r="AE85" s="91">
        <f t="shared" ref="AE85:AE89" si="101">SUM(J85:L85)</f>
        <v>14</v>
      </c>
      <c r="AF85" s="91">
        <f t="shared" ref="AF85:AF89" si="102">L85</f>
        <v>4</v>
      </c>
    </row>
    <row r="86" spans="1:32" ht="13.5" customHeight="1">
      <c r="A86" s="165" t="str">
        <f t="shared" si="91"/>
        <v>WIL</v>
      </c>
      <c r="B86" s="86">
        <v>2</v>
      </c>
      <c r="C86" s="87" t="s">
        <v>96</v>
      </c>
      <c r="D86" s="88">
        <v>5</v>
      </c>
      <c r="E86" s="88">
        <v>4</v>
      </c>
      <c r="F86" s="88">
        <v>3</v>
      </c>
      <c r="G86" s="88">
        <v>5</v>
      </c>
      <c r="H86" s="88">
        <v>5</v>
      </c>
      <c r="I86" s="88">
        <v>4</v>
      </c>
      <c r="J86" s="88">
        <v>4</v>
      </c>
      <c r="K86" s="88">
        <v>3</v>
      </c>
      <c r="L86" s="88">
        <v>5</v>
      </c>
      <c r="M86" s="89">
        <f t="shared" si="92"/>
        <v>38</v>
      </c>
      <c r="N86" s="88">
        <v>5</v>
      </c>
      <c r="O86" s="88">
        <v>2</v>
      </c>
      <c r="P86" s="88">
        <v>5</v>
      </c>
      <c r="Q86" s="88">
        <v>4</v>
      </c>
      <c r="R86" s="88">
        <v>7</v>
      </c>
      <c r="S86" s="88">
        <v>5</v>
      </c>
      <c r="T86" s="88">
        <v>5</v>
      </c>
      <c r="U86" s="88">
        <v>3</v>
      </c>
      <c r="V86" s="88">
        <v>4</v>
      </c>
      <c r="W86" s="89">
        <f t="shared" si="93"/>
        <v>40</v>
      </c>
      <c r="X86" s="90">
        <f t="shared" si="94"/>
        <v>78</v>
      </c>
      <c r="Y86" s="91">
        <f t="shared" si="95"/>
        <v>40</v>
      </c>
      <c r="Z86" s="91">
        <f t="shared" si="96"/>
        <v>28</v>
      </c>
      <c r="AA86" s="91">
        <f t="shared" si="97"/>
        <v>12</v>
      </c>
      <c r="AB86" s="91">
        <f t="shared" si="98"/>
        <v>4</v>
      </c>
      <c r="AC86" s="91">
        <f t="shared" si="99"/>
        <v>38</v>
      </c>
      <c r="AD86" s="91">
        <f t="shared" si="100"/>
        <v>26</v>
      </c>
      <c r="AE86" s="91">
        <f t="shared" si="101"/>
        <v>12</v>
      </c>
      <c r="AF86" s="91">
        <f t="shared" si="102"/>
        <v>5</v>
      </c>
    </row>
    <row r="87" spans="1:32" ht="13.5" customHeight="1">
      <c r="A87" s="165" t="str">
        <f t="shared" si="91"/>
        <v>WIL</v>
      </c>
      <c r="B87" s="86">
        <v>3</v>
      </c>
      <c r="C87" s="87" t="s">
        <v>97</v>
      </c>
      <c r="D87" s="88">
        <v>5</v>
      </c>
      <c r="E87" s="88">
        <v>4</v>
      </c>
      <c r="F87" s="88">
        <v>5</v>
      </c>
      <c r="G87" s="88">
        <v>3</v>
      </c>
      <c r="H87" s="88">
        <v>6</v>
      </c>
      <c r="I87" s="88">
        <v>2</v>
      </c>
      <c r="J87" s="88">
        <v>4</v>
      </c>
      <c r="K87" s="88">
        <v>4</v>
      </c>
      <c r="L87" s="88">
        <v>5</v>
      </c>
      <c r="M87" s="89">
        <f t="shared" si="92"/>
        <v>38</v>
      </c>
      <c r="N87" s="88">
        <v>5</v>
      </c>
      <c r="O87" s="88">
        <v>3</v>
      </c>
      <c r="P87" s="88">
        <v>5</v>
      </c>
      <c r="Q87" s="88">
        <v>6</v>
      </c>
      <c r="R87" s="88">
        <v>7</v>
      </c>
      <c r="S87" s="88">
        <v>4</v>
      </c>
      <c r="T87" s="88">
        <v>5</v>
      </c>
      <c r="U87" s="88">
        <v>3</v>
      </c>
      <c r="V87" s="88">
        <v>5</v>
      </c>
      <c r="W87" s="89">
        <f t="shared" si="93"/>
        <v>43</v>
      </c>
      <c r="X87" s="90">
        <f t="shared" si="94"/>
        <v>81</v>
      </c>
      <c r="Y87" s="91">
        <f t="shared" si="95"/>
        <v>43</v>
      </c>
      <c r="Z87" s="91">
        <f t="shared" si="96"/>
        <v>30</v>
      </c>
      <c r="AA87" s="91">
        <f t="shared" si="97"/>
        <v>13</v>
      </c>
      <c r="AB87" s="91">
        <f t="shared" si="98"/>
        <v>5</v>
      </c>
      <c r="AC87" s="91">
        <f t="shared" si="99"/>
        <v>38</v>
      </c>
      <c r="AD87" s="91">
        <f t="shared" si="100"/>
        <v>24</v>
      </c>
      <c r="AE87" s="91">
        <f t="shared" si="101"/>
        <v>13</v>
      </c>
      <c r="AF87" s="91">
        <f t="shared" si="102"/>
        <v>5</v>
      </c>
    </row>
    <row r="88" spans="1:32" ht="13.5" customHeight="1">
      <c r="A88" s="165" t="str">
        <f t="shared" si="91"/>
        <v>WIL</v>
      </c>
      <c r="B88" s="86">
        <v>4</v>
      </c>
      <c r="C88" s="87" t="s">
        <v>98</v>
      </c>
      <c r="D88" s="88">
        <v>6</v>
      </c>
      <c r="E88" s="88">
        <v>5</v>
      </c>
      <c r="F88" s="88">
        <v>5</v>
      </c>
      <c r="G88" s="88">
        <v>5</v>
      </c>
      <c r="H88" s="88">
        <v>5</v>
      </c>
      <c r="I88" s="88">
        <v>2</v>
      </c>
      <c r="J88" s="88">
        <v>7</v>
      </c>
      <c r="K88" s="88">
        <v>5</v>
      </c>
      <c r="L88" s="88">
        <v>5</v>
      </c>
      <c r="M88" s="89">
        <f t="shared" si="92"/>
        <v>45</v>
      </c>
      <c r="N88" s="88">
        <v>6</v>
      </c>
      <c r="O88" s="88">
        <v>3</v>
      </c>
      <c r="P88" s="88">
        <v>5</v>
      </c>
      <c r="Q88" s="88">
        <v>4</v>
      </c>
      <c r="R88" s="88">
        <v>6</v>
      </c>
      <c r="S88" s="88">
        <v>5</v>
      </c>
      <c r="T88" s="88">
        <v>5</v>
      </c>
      <c r="U88" s="88">
        <v>3</v>
      </c>
      <c r="V88" s="88">
        <v>6</v>
      </c>
      <c r="W88" s="89">
        <f t="shared" si="93"/>
        <v>43</v>
      </c>
      <c r="X88" s="90">
        <f t="shared" si="94"/>
        <v>88</v>
      </c>
      <c r="Y88" s="91">
        <f t="shared" si="95"/>
        <v>43</v>
      </c>
      <c r="Z88" s="91">
        <f t="shared" si="96"/>
        <v>29</v>
      </c>
      <c r="AA88" s="91">
        <f t="shared" si="97"/>
        <v>14</v>
      </c>
      <c r="AB88" s="91">
        <f t="shared" si="98"/>
        <v>6</v>
      </c>
      <c r="AC88" s="91">
        <f t="shared" si="99"/>
        <v>45</v>
      </c>
      <c r="AD88" s="91">
        <f t="shared" si="100"/>
        <v>29</v>
      </c>
      <c r="AE88" s="91">
        <f t="shared" si="101"/>
        <v>17</v>
      </c>
      <c r="AF88" s="91">
        <f t="shared" si="102"/>
        <v>5</v>
      </c>
    </row>
    <row r="89" spans="1:32" ht="13.5" customHeight="1">
      <c r="A89" s="165" t="str">
        <f t="shared" si="91"/>
        <v>WIL</v>
      </c>
      <c r="B89" s="86">
        <v>5</v>
      </c>
      <c r="C89" s="154" t="s">
        <v>99</v>
      </c>
      <c r="D89" s="88">
        <v>7</v>
      </c>
      <c r="E89" s="88">
        <v>6</v>
      </c>
      <c r="F89" s="88">
        <v>7</v>
      </c>
      <c r="G89" s="88">
        <v>7</v>
      </c>
      <c r="H89" s="88">
        <v>6</v>
      </c>
      <c r="I89" s="88">
        <v>4</v>
      </c>
      <c r="J89" s="88">
        <v>8</v>
      </c>
      <c r="K89" s="88">
        <v>6</v>
      </c>
      <c r="L89" s="88">
        <v>6</v>
      </c>
      <c r="M89" s="89">
        <f t="shared" si="92"/>
        <v>57</v>
      </c>
      <c r="N89" s="88">
        <v>6</v>
      </c>
      <c r="O89" s="88">
        <v>4</v>
      </c>
      <c r="P89" s="88">
        <v>5</v>
      </c>
      <c r="Q89" s="88">
        <v>6</v>
      </c>
      <c r="R89" s="88">
        <v>6</v>
      </c>
      <c r="S89" s="88">
        <v>6</v>
      </c>
      <c r="T89" s="88">
        <v>7</v>
      </c>
      <c r="U89" s="88">
        <v>6</v>
      </c>
      <c r="V89" s="88">
        <v>6</v>
      </c>
      <c r="W89" s="89">
        <f t="shared" si="93"/>
        <v>52</v>
      </c>
      <c r="X89" s="90">
        <f t="shared" si="94"/>
        <v>109</v>
      </c>
      <c r="Y89" s="138">
        <f t="shared" si="95"/>
        <v>52</v>
      </c>
      <c r="Z89" s="138">
        <f t="shared" si="96"/>
        <v>37</v>
      </c>
      <c r="AA89" s="138">
        <f t="shared" si="97"/>
        <v>19</v>
      </c>
      <c r="AB89" s="138">
        <f t="shared" si="98"/>
        <v>6</v>
      </c>
      <c r="AC89" s="138">
        <f t="shared" si="99"/>
        <v>57</v>
      </c>
      <c r="AD89" s="138">
        <f t="shared" si="100"/>
        <v>37</v>
      </c>
      <c r="AE89" s="138">
        <f t="shared" si="101"/>
        <v>20</v>
      </c>
      <c r="AF89" s="138">
        <f t="shared" si="102"/>
        <v>6</v>
      </c>
    </row>
    <row r="90" spans="1:32" ht="13.5" customHeight="1">
      <c r="A90" s="183" t="s">
        <v>42</v>
      </c>
      <c r="B90" s="175"/>
      <c r="C90" s="175"/>
      <c r="D90" s="175"/>
      <c r="E90" s="175"/>
      <c r="F90" s="175"/>
      <c r="G90" s="175"/>
      <c r="H90" s="175"/>
      <c r="I90" s="175"/>
      <c r="J90" s="175"/>
      <c r="K90" s="175"/>
      <c r="L90" s="175"/>
      <c r="M90" s="175"/>
      <c r="N90" s="175"/>
      <c r="O90" s="175"/>
      <c r="P90" s="175"/>
      <c r="Q90" s="175"/>
      <c r="R90" s="175"/>
      <c r="S90" s="175"/>
      <c r="T90" s="175"/>
      <c r="U90" s="175"/>
      <c r="V90" s="175"/>
      <c r="W90" s="175"/>
      <c r="X90" s="90">
        <f t="shared" ref="X90:AF90" si="103">SUM(X85:X89)-MAX(X85:X89)</f>
        <v>327</v>
      </c>
      <c r="Y90" s="92">
        <f t="shared" si="103"/>
        <v>168</v>
      </c>
      <c r="Z90" s="93">
        <f t="shared" si="103"/>
        <v>116</v>
      </c>
      <c r="AA90" s="93">
        <f t="shared" si="103"/>
        <v>51</v>
      </c>
      <c r="AB90" s="93">
        <f t="shared" si="103"/>
        <v>19</v>
      </c>
      <c r="AC90" s="93">
        <f t="shared" si="103"/>
        <v>159</v>
      </c>
      <c r="AD90" s="93">
        <f t="shared" si="103"/>
        <v>106</v>
      </c>
      <c r="AE90" s="93">
        <f t="shared" si="103"/>
        <v>56</v>
      </c>
      <c r="AF90" s="94">
        <f t="shared" si="103"/>
        <v>19</v>
      </c>
    </row>
    <row r="91" spans="1:32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66"/>
      <c r="Y91" s="1"/>
      <c r="Z91" s="1"/>
      <c r="AA91" s="1"/>
      <c r="AB91" s="1"/>
      <c r="AC91" s="1"/>
      <c r="AD91" s="1"/>
      <c r="AE91" s="1"/>
      <c r="AF91" s="1"/>
    </row>
    <row r="92" spans="1:32" ht="15.75" customHeight="1">
      <c r="X92" s="167"/>
    </row>
    <row r="93" spans="1:32" ht="15.75" customHeight="1">
      <c r="X93" s="167"/>
    </row>
    <row r="94" spans="1:32" ht="15.75" customHeight="1">
      <c r="X94" s="167"/>
    </row>
    <row r="95" spans="1:32" ht="15.75" customHeight="1">
      <c r="X95" s="167"/>
    </row>
    <row r="96" spans="1:32" ht="15.75" customHeight="1">
      <c r="X96" s="167"/>
    </row>
    <row r="97" spans="24:24" ht="15.75" customHeight="1">
      <c r="X97" s="167"/>
    </row>
    <row r="98" spans="24:24" ht="15.75" customHeight="1">
      <c r="X98" s="167"/>
    </row>
    <row r="99" spans="24:24" ht="15.75" customHeight="1">
      <c r="X99" s="167"/>
    </row>
    <row r="100" spans="24:24" ht="15.75" customHeight="1">
      <c r="X100" s="167"/>
    </row>
    <row r="101" spans="24:24" ht="15.75" customHeight="1">
      <c r="X101" s="168"/>
    </row>
    <row r="102" spans="24:24" ht="15.75" customHeight="1">
      <c r="X102" s="167"/>
    </row>
    <row r="103" spans="24:24" ht="15.75" customHeight="1">
      <c r="X103" s="167"/>
    </row>
    <row r="104" spans="24:24" ht="15.75" customHeight="1">
      <c r="X104" s="167"/>
    </row>
    <row r="105" spans="24:24" ht="15.75" customHeight="1">
      <c r="X105" s="167"/>
    </row>
    <row r="106" spans="24:24" ht="15.75" customHeight="1">
      <c r="X106" s="167"/>
    </row>
    <row r="107" spans="24:24" ht="15.75" customHeight="1">
      <c r="X107" s="167"/>
    </row>
    <row r="108" spans="24:24" ht="15.75" customHeight="1">
      <c r="X108" s="167"/>
    </row>
    <row r="109" spans="24:24" ht="15.75" customHeight="1">
      <c r="X109" s="167"/>
    </row>
  </sheetData>
  <mergeCells count="36">
    <mergeCell ref="A2:AF2"/>
    <mergeCell ref="Y3:AF3"/>
    <mergeCell ref="A3:W3"/>
    <mergeCell ref="A1:AF1"/>
    <mergeCell ref="D10:Y10"/>
    <mergeCell ref="A6:W6"/>
    <mergeCell ref="A5:W5"/>
    <mergeCell ref="A27:W27"/>
    <mergeCell ref="A18:W18"/>
    <mergeCell ref="D19:Y19"/>
    <mergeCell ref="D28:Y28"/>
    <mergeCell ref="A36:W36"/>
    <mergeCell ref="A50:W50"/>
    <mergeCell ref="Y48:AF48"/>
    <mergeCell ref="A48:W48"/>
    <mergeCell ref="A90:W90"/>
    <mergeCell ref="A81:W81"/>
    <mergeCell ref="D64:Y64"/>
    <mergeCell ref="A63:W63"/>
    <mergeCell ref="A51:W51"/>
    <mergeCell ref="D55:Y55"/>
    <mergeCell ref="B84:C84"/>
    <mergeCell ref="B30:C30"/>
    <mergeCell ref="B75:C75"/>
    <mergeCell ref="A72:W72"/>
    <mergeCell ref="D73:Y73"/>
    <mergeCell ref="D82:Y82"/>
    <mergeCell ref="A46:AF46"/>
    <mergeCell ref="A47:AF47"/>
    <mergeCell ref="A45:W45"/>
    <mergeCell ref="D37:Y37"/>
    <mergeCell ref="B39:C39"/>
    <mergeCell ref="B66:C66"/>
    <mergeCell ref="B57:C57"/>
    <mergeCell ref="B12:C12"/>
    <mergeCell ref="B21:C21"/>
  </mergeCells>
  <printOptions horizontalCentered="1" gridLines="1"/>
  <pageMargins left="0.7" right="0.7" top="0.75" bottom="0.75" header="0" footer="0"/>
  <pageSetup fitToHeight="0" pageOrder="overThenDown" orientation="landscape" cellComments="atEnd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G77"/>
  <sheetViews>
    <sheetView showGridLines="0" workbookViewId="0"/>
  </sheetViews>
  <sheetFormatPr baseColWidth="10" defaultColWidth="14.5" defaultRowHeight="12.75" customHeight="1"/>
  <cols>
    <col min="1" max="1" width="3.83203125" customWidth="1"/>
    <col min="2" max="2" width="2.1640625" customWidth="1"/>
    <col min="3" max="3" width="20.83203125" customWidth="1"/>
    <col min="4" max="12" width="3.83203125" customWidth="1"/>
    <col min="13" max="13" width="5.83203125" customWidth="1"/>
    <col min="14" max="22" width="3.83203125" customWidth="1"/>
    <col min="23" max="23" width="5.83203125" customWidth="1"/>
    <col min="24" max="33" width="3.83203125" customWidth="1"/>
  </cols>
  <sheetData>
    <row r="1" spans="1:33" ht="15.75" customHeight="1">
      <c r="A1" s="2"/>
      <c r="B1" s="3"/>
      <c r="C1" s="200" t="s">
        <v>0</v>
      </c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  <c r="AC1" s="185"/>
      <c r="AD1" s="185"/>
      <c r="AE1" s="185"/>
      <c r="AF1" s="185"/>
      <c r="AG1" s="185"/>
    </row>
    <row r="2" spans="1:33" ht="15.75" customHeight="1">
      <c r="A2" s="196" t="s">
        <v>2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</row>
    <row r="3" spans="1:33" ht="45">
      <c r="A3" s="201" t="s">
        <v>6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9" t="s">
        <v>7</v>
      </c>
      <c r="Y3" s="202" t="str">
        <f>'Score Sheet (ENTER DATA)'!Y3</f>
        <v>TIE BREAKER CRITERIA</v>
      </c>
      <c r="Z3" s="175"/>
      <c r="AA3" s="175"/>
      <c r="AB3" s="175"/>
      <c r="AC3" s="175"/>
      <c r="AD3" s="175"/>
      <c r="AE3" s="175"/>
      <c r="AF3" s="175"/>
      <c r="AG3" s="13" t="s">
        <v>9</v>
      </c>
    </row>
    <row r="4" spans="1:33" ht="20">
      <c r="X4" s="14"/>
      <c r="Y4" s="16" t="str">
        <f>'Score Sheet (ENTER DATA)'!Y4</f>
        <v>Holes 10-18</v>
      </c>
      <c r="Z4" s="16" t="str">
        <f>'Score Sheet (ENTER DATA)'!Z4</f>
        <v>Holes 13-18</v>
      </c>
      <c r="AA4" s="16" t="str">
        <f>'Score Sheet (ENTER DATA)'!AA4</f>
        <v>Holes 16-18</v>
      </c>
      <c r="AB4" s="16" t="str">
        <f>'Score Sheet (ENTER DATA)'!AB4</f>
        <v>Hole 18</v>
      </c>
      <c r="AC4" s="16" t="str">
        <f>'Score Sheet (ENTER DATA)'!AC4</f>
        <v>Holes 1-9</v>
      </c>
      <c r="AD4" s="16" t="str">
        <f>'Score Sheet (ENTER DATA)'!AD4</f>
        <v>Holes 4-9</v>
      </c>
      <c r="AE4" s="16" t="str">
        <f>'Score Sheet (ENTER DATA)'!AE4</f>
        <v>Holes 7-9</v>
      </c>
      <c r="AF4" s="16" t="str">
        <f>'Score Sheet (ENTER DATA)'!AF4</f>
        <v>Hole 9</v>
      </c>
      <c r="AG4" s="21"/>
    </row>
    <row r="5" spans="1:33" ht="13">
      <c r="X5" s="23"/>
      <c r="AG5" s="25"/>
    </row>
    <row r="6" spans="1:33" ht="13">
      <c r="X6" s="23"/>
      <c r="AG6" s="25"/>
    </row>
    <row r="7" spans="1:33" ht="13">
      <c r="X7" s="23"/>
      <c r="AG7" s="25"/>
    </row>
    <row r="8" spans="1:33" ht="13">
      <c r="C8" s="28" t="s">
        <v>18</v>
      </c>
      <c r="D8" s="30">
        <v>4</v>
      </c>
      <c r="E8" s="30">
        <v>4</v>
      </c>
      <c r="F8" s="30">
        <v>3</v>
      </c>
      <c r="G8" s="30">
        <v>4</v>
      </c>
      <c r="H8" s="30">
        <v>4</v>
      </c>
      <c r="I8" s="30">
        <v>5</v>
      </c>
      <c r="J8" s="30">
        <v>4</v>
      </c>
      <c r="K8" s="30">
        <v>3</v>
      </c>
      <c r="L8" s="30">
        <v>4</v>
      </c>
      <c r="M8" s="33">
        <f>SUM(D8:L8)</f>
        <v>35</v>
      </c>
      <c r="N8" s="30">
        <v>4</v>
      </c>
      <c r="O8" s="30">
        <v>4</v>
      </c>
      <c r="P8" s="30">
        <v>4</v>
      </c>
      <c r="Q8" s="30">
        <v>3</v>
      </c>
      <c r="R8" s="30">
        <v>5</v>
      </c>
      <c r="S8" s="30">
        <v>5</v>
      </c>
      <c r="T8" s="30">
        <v>4</v>
      </c>
      <c r="U8" s="30">
        <v>3</v>
      </c>
      <c r="V8" s="30">
        <v>5</v>
      </c>
      <c r="W8" s="33">
        <f>SUM(N8:V8)</f>
        <v>37</v>
      </c>
      <c r="X8" s="35">
        <v>72</v>
      </c>
      <c r="AG8" s="25"/>
    </row>
    <row r="9" spans="1:33" ht="13">
      <c r="A9" s="4"/>
      <c r="B9" s="4"/>
      <c r="C9" s="43" t="s">
        <v>19</v>
      </c>
      <c r="D9" s="43">
        <v>1</v>
      </c>
      <c r="E9" s="43">
        <v>2</v>
      </c>
      <c r="F9" s="43">
        <v>3</v>
      </c>
      <c r="G9" s="43">
        <v>4</v>
      </c>
      <c r="H9" s="43">
        <v>5</v>
      </c>
      <c r="I9" s="43">
        <v>6</v>
      </c>
      <c r="J9" s="43">
        <v>7</v>
      </c>
      <c r="K9" s="43">
        <v>8</v>
      </c>
      <c r="L9" s="43">
        <v>9</v>
      </c>
      <c r="M9" s="45" t="s">
        <v>21</v>
      </c>
      <c r="N9" s="43">
        <v>10</v>
      </c>
      <c r="O9" s="43">
        <v>11</v>
      </c>
      <c r="P9" s="43">
        <v>12</v>
      </c>
      <c r="Q9" s="43">
        <v>13</v>
      </c>
      <c r="R9" s="43">
        <v>14</v>
      </c>
      <c r="S9" s="43">
        <v>15</v>
      </c>
      <c r="T9" s="43">
        <v>16</v>
      </c>
      <c r="U9" s="43">
        <v>17</v>
      </c>
      <c r="V9" s="43">
        <v>18</v>
      </c>
      <c r="W9" s="45" t="s">
        <v>22</v>
      </c>
      <c r="X9" s="47"/>
      <c r="AG9" s="48"/>
    </row>
    <row r="10" spans="1:33" ht="13">
      <c r="A10" s="51" t="str">
        <f>IF(ISBLANK('Score Sheet (ENTER DATA)'!A13),"",'Score Sheet (ENTER DATA)'!A13)</f>
        <v>BAD</v>
      </c>
      <c r="B10" s="53">
        <f>IF(ISBLANK('Score Sheet (ENTER DATA)'!B13),"",'Score Sheet (ENTER DATA)'!B13)</f>
        <v>1</v>
      </c>
      <c r="C10" s="55" t="str">
        <f>IF(ISBLANK('Score Sheet (ENTER DATA)'!C13),"",'Score Sheet (ENTER DATA)'!C13)</f>
        <v>Blake Wisdom</v>
      </c>
      <c r="D10" s="58">
        <f>IF(ISBLANK('Score Sheet (ENTER DATA)'!D13),"",'Score Sheet (ENTER DATA)'!D13)</f>
        <v>4</v>
      </c>
      <c r="E10" s="58">
        <f>IF(ISBLANK('Score Sheet (ENTER DATA)'!E13),"",'Score Sheet (ENTER DATA)'!E13)</f>
        <v>4</v>
      </c>
      <c r="F10" s="58">
        <f>IF(ISBLANK('Score Sheet (ENTER DATA)'!F13),"",'Score Sheet (ENTER DATA)'!F13)</f>
        <v>3</v>
      </c>
      <c r="G10" s="58">
        <f>IF(ISBLANK('Score Sheet (ENTER DATA)'!G13),"",'Score Sheet (ENTER DATA)'!G13)</f>
        <v>4</v>
      </c>
      <c r="H10" s="58">
        <f>IF(ISBLANK('Score Sheet (ENTER DATA)'!H13),"",'Score Sheet (ENTER DATA)'!H13)</f>
        <v>5</v>
      </c>
      <c r="I10" s="58">
        <f>IF(ISBLANK('Score Sheet (ENTER DATA)'!I13),"",'Score Sheet (ENTER DATA)'!I13)</f>
        <v>3</v>
      </c>
      <c r="J10" s="58">
        <f>IF(ISBLANK('Score Sheet (ENTER DATA)'!J13),"",'Score Sheet (ENTER DATA)'!J13)</f>
        <v>5</v>
      </c>
      <c r="K10" s="58">
        <f>IF(ISBLANK('Score Sheet (ENTER DATA)'!K13),"",'Score Sheet (ENTER DATA)'!K13)</f>
        <v>4</v>
      </c>
      <c r="L10" s="58">
        <f>IF(ISBLANK('Score Sheet (ENTER DATA)'!L13),"",'Score Sheet (ENTER DATA)'!L13)</f>
        <v>4</v>
      </c>
      <c r="M10" s="62">
        <f>IF('Score Sheet (ENTER DATA)'!M13=0,"",'Score Sheet (ENTER DATA)'!M13)</f>
        <v>36</v>
      </c>
      <c r="N10" s="58">
        <f>IF(ISBLANK('Score Sheet (ENTER DATA)'!N13),"",'Score Sheet (ENTER DATA)'!N13)</f>
        <v>6</v>
      </c>
      <c r="O10" s="58">
        <f>IF(ISBLANK('Score Sheet (ENTER DATA)'!O13),"",'Score Sheet (ENTER DATA)'!O13)</f>
        <v>3</v>
      </c>
      <c r="P10" s="58">
        <f>IF(ISBLANK('Score Sheet (ENTER DATA)'!P13),"",'Score Sheet (ENTER DATA)'!P13)</f>
        <v>4</v>
      </c>
      <c r="Q10" s="58">
        <f>IF(ISBLANK('Score Sheet (ENTER DATA)'!Q13),"",'Score Sheet (ENTER DATA)'!Q13)</f>
        <v>4</v>
      </c>
      <c r="R10" s="58">
        <f>IF(ISBLANK('Score Sheet (ENTER DATA)'!R13),"",'Score Sheet (ENTER DATA)'!R13)</f>
        <v>3</v>
      </c>
      <c r="S10" s="58">
        <f>IF(ISBLANK('Score Sheet (ENTER DATA)'!S13),"",'Score Sheet (ENTER DATA)'!S13)</f>
        <v>4</v>
      </c>
      <c r="T10" s="58">
        <f>IF(ISBLANK('Score Sheet (ENTER DATA)'!T13),"",'Score Sheet (ENTER DATA)'!T13)</f>
        <v>4</v>
      </c>
      <c r="U10" s="58">
        <f>IF(ISBLANK('Score Sheet (ENTER DATA)'!U13),"",'Score Sheet (ENTER DATA)'!U13)</f>
        <v>3</v>
      </c>
      <c r="V10" s="58">
        <f>IF(ISBLANK('Score Sheet (ENTER DATA)'!V13),"",'Score Sheet (ENTER DATA)'!V13)</f>
        <v>5</v>
      </c>
      <c r="W10" s="62">
        <f>IF('Score Sheet (ENTER DATA)'!W13=0,"",'Score Sheet (ENTER DATA)'!W13)</f>
        <v>36</v>
      </c>
      <c r="X10" s="71">
        <f>IF('Score Sheet (ENTER DATA)'!X13=0,"",'Score Sheet (ENTER DATA)'!X13)</f>
        <v>72</v>
      </c>
      <c r="Y10" s="58">
        <f>IF('Score Sheet (ENTER DATA)'!Y13=0,"",'Score Sheet (ENTER DATA)'!Y13)</f>
        <v>36</v>
      </c>
      <c r="Z10" s="58">
        <f>IF('Score Sheet (ENTER DATA)'!Z13=0,"",'Score Sheet (ENTER DATA)'!Z13)</f>
        <v>23</v>
      </c>
      <c r="AA10" s="58">
        <f>IF('Score Sheet (ENTER DATA)'!AA17=0,"",'Score Sheet (ENTER DATA)'!AA17)</f>
        <v>15</v>
      </c>
      <c r="AB10" s="58">
        <f>IF('Score Sheet (ENTER DATA)'!AB13=0,"",'Score Sheet (ENTER DATA)'!AB13)</f>
        <v>5</v>
      </c>
      <c r="AC10" s="58">
        <f>IF('Score Sheet (ENTER DATA)'!AC13=0,"",'Score Sheet (ENTER DATA)'!AC13)</f>
        <v>36</v>
      </c>
      <c r="AD10" s="58">
        <f>IF('Score Sheet (ENTER DATA)'!AD13=0,"",'Score Sheet (ENTER DATA)'!AD13)</f>
        <v>25</v>
      </c>
      <c r="AE10" s="58">
        <f>IF('Score Sheet (ENTER DATA)'!AE13=0,"",'Score Sheet (ENTER DATA)'!AE13)</f>
        <v>13</v>
      </c>
      <c r="AF10" s="58">
        <f>IF('Score Sheet (ENTER DATA)'!AF13=0,"",'Score Sheet (ENTER DATA)'!AF13)</f>
        <v>4</v>
      </c>
      <c r="AG10" s="78">
        <v>1</v>
      </c>
    </row>
    <row r="11" spans="1:33" ht="13">
      <c r="A11" s="80" t="str">
        <f>IF(ISBLANK('Score Sheet (ENTER DATA)'!A58),"",'Score Sheet (ENTER DATA)'!A58)</f>
        <v>UG</v>
      </c>
      <c r="B11" s="58">
        <f>IF(ISBLANK('Score Sheet (ENTER DATA)'!B58),"",'Score Sheet (ENTER DATA)'!B58)</f>
        <v>1</v>
      </c>
      <c r="C11" s="55" t="str">
        <f>IF(ISBLANK('Score Sheet (ENTER DATA)'!C58),"",'Score Sheet (ENTER DATA)'!C58)</f>
        <v>Connor Brown</v>
      </c>
      <c r="D11" s="58">
        <f>IF(ISBLANK('Score Sheet (ENTER DATA)'!D58),"",'Score Sheet (ENTER DATA)'!D58)</f>
        <v>5</v>
      </c>
      <c r="E11" s="58">
        <f>IF(ISBLANK('Score Sheet (ENTER DATA)'!E58),"",'Score Sheet (ENTER DATA)'!E58)</f>
        <v>3</v>
      </c>
      <c r="F11" s="58">
        <f>IF(ISBLANK('Score Sheet (ENTER DATA)'!F58),"",'Score Sheet (ENTER DATA)'!F58)</f>
        <v>3</v>
      </c>
      <c r="G11" s="58">
        <f>IF(ISBLANK('Score Sheet (ENTER DATA)'!G58),"",'Score Sheet (ENTER DATA)'!G58)</f>
        <v>3</v>
      </c>
      <c r="H11" s="58">
        <f>IF(ISBLANK('Score Sheet (ENTER DATA)'!H58),"",'Score Sheet (ENTER DATA)'!H58)</f>
        <v>5</v>
      </c>
      <c r="I11" s="58">
        <f>IF(ISBLANK('Score Sheet (ENTER DATA)'!I58),"",'Score Sheet (ENTER DATA)'!I58)</f>
        <v>3</v>
      </c>
      <c r="J11" s="58">
        <f>IF(ISBLANK('Score Sheet (ENTER DATA)'!J58),"",'Score Sheet (ENTER DATA)'!J58)</f>
        <v>4</v>
      </c>
      <c r="K11" s="58">
        <f>IF(ISBLANK('Score Sheet (ENTER DATA)'!K58),"",'Score Sheet (ENTER DATA)'!K58)</f>
        <v>4</v>
      </c>
      <c r="L11" s="58">
        <f>IF(ISBLANK('Score Sheet (ENTER DATA)'!L58),"",'Score Sheet (ENTER DATA)'!L58)</f>
        <v>5</v>
      </c>
      <c r="M11" s="62">
        <f>IF('Score Sheet (ENTER DATA)'!M58=0,"",'Score Sheet (ENTER DATA)'!M58)</f>
        <v>35</v>
      </c>
      <c r="N11" s="58">
        <f>IF(ISBLANK('Score Sheet (ENTER DATA)'!N58),"",'Score Sheet (ENTER DATA)'!N58)</f>
        <v>7</v>
      </c>
      <c r="O11" s="58">
        <f>IF(ISBLANK('Score Sheet (ENTER DATA)'!O58),"",'Score Sheet (ENTER DATA)'!O58)</f>
        <v>4</v>
      </c>
      <c r="P11" s="58">
        <f>IF(ISBLANK('Score Sheet (ENTER DATA)'!P58),"",'Score Sheet (ENTER DATA)'!P58)</f>
        <v>4</v>
      </c>
      <c r="Q11" s="58">
        <f>IF(ISBLANK('Score Sheet (ENTER DATA)'!Q58),"",'Score Sheet (ENTER DATA)'!Q58)</f>
        <v>4</v>
      </c>
      <c r="R11" s="58">
        <f>IF(ISBLANK('Score Sheet (ENTER DATA)'!R58),"",'Score Sheet (ENTER DATA)'!R58)</f>
        <v>5</v>
      </c>
      <c r="S11" s="58">
        <f>IF(ISBLANK('Score Sheet (ENTER DATA)'!S58),"",'Score Sheet (ENTER DATA)'!S58)</f>
        <v>4</v>
      </c>
      <c r="T11" s="58">
        <f>IF(ISBLANK('Score Sheet (ENTER DATA)'!T58),"",'Score Sheet (ENTER DATA)'!T58)</f>
        <v>4</v>
      </c>
      <c r="U11" s="58">
        <f>IF(ISBLANK('Score Sheet (ENTER DATA)'!U58),"",'Score Sheet (ENTER DATA)'!U58)</f>
        <v>3</v>
      </c>
      <c r="V11" s="58">
        <f>IF(ISBLANK('Score Sheet (ENTER DATA)'!V58),"",'Score Sheet (ENTER DATA)'!V58)</f>
        <v>5</v>
      </c>
      <c r="W11" s="62">
        <f>IF('Score Sheet (ENTER DATA)'!W58=0,"",'Score Sheet (ENTER DATA)'!W58)</f>
        <v>40</v>
      </c>
      <c r="X11" s="71">
        <f>IF('Score Sheet (ENTER DATA)'!X58=0,"",'Score Sheet (ENTER DATA)'!X58)</f>
        <v>75</v>
      </c>
      <c r="Y11" s="58">
        <f>IF('Score Sheet (ENTER DATA)'!Y58=0,"",'Score Sheet (ENTER DATA)'!Y58)</f>
        <v>40</v>
      </c>
      <c r="Z11" s="58">
        <f>IF('Score Sheet (ENTER DATA)'!Z58=0,"",'Score Sheet (ENTER DATA)'!Z58)</f>
        <v>25</v>
      </c>
      <c r="AA11" s="58">
        <f>IF('Score Sheet (ENTER DATA)'!AA27=0,"",'Score Sheet (ENTER DATA)'!AA27)</f>
        <v>70</v>
      </c>
      <c r="AB11" s="58">
        <f>IF('Score Sheet (ENTER DATA)'!AB58=0,"",'Score Sheet (ENTER DATA)'!AB58)</f>
        <v>5</v>
      </c>
      <c r="AC11" s="58">
        <f>IF('Score Sheet (ENTER DATA)'!AC58=0,"",'Score Sheet (ENTER DATA)'!AC58)</f>
        <v>35</v>
      </c>
      <c r="AD11" s="58">
        <f>IF('Score Sheet (ENTER DATA)'!AD58=0,"",'Score Sheet (ENTER DATA)'!AD58)</f>
        <v>24</v>
      </c>
      <c r="AE11" s="58">
        <f>IF('Score Sheet (ENTER DATA)'!AE58=0,"",'Score Sheet (ENTER DATA)'!AE58)</f>
        <v>13</v>
      </c>
      <c r="AF11" s="58">
        <f>IF('Score Sheet (ENTER DATA)'!AF58=0,"",'Score Sheet (ENTER DATA)'!AF58)</f>
        <v>5</v>
      </c>
      <c r="AG11" s="78">
        <v>2</v>
      </c>
    </row>
    <row r="12" spans="1:33" ht="13">
      <c r="A12" s="51" t="str">
        <f>IF(ISBLANK('Score Sheet (ENTER DATA)'!A14),"",'Score Sheet (ENTER DATA)'!A14)</f>
        <v>BAD</v>
      </c>
      <c r="B12" s="58">
        <f>IF(ISBLANK('Score Sheet (ENTER DATA)'!B14),"",'Score Sheet (ENTER DATA)'!B14)</f>
        <v>2</v>
      </c>
      <c r="C12" s="55" t="str">
        <f>IF(ISBLANK('Score Sheet (ENTER DATA)'!C14),"",'Score Sheet (ENTER DATA)'!C14)</f>
        <v>Connor Duggan</v>
      </c>
      <c r="D12" s="58">
        <f>IF(ISBLANK('Score Sheet (ENTER DATA)'!D14),"",'Score Sheet (ENTER DATA)'!D14)</f>
        <v>5</v>
      </c>
      <c r="E12" s="58">
        <f>IF(ISBLANK('Score Sheet (ENTER DATA)'!E14),"",'Score Sheet (ENTER DATA)'!E14)</f>
        <v>5</v>
      </c>
      <c r="F12" s="58">
        <f>IF(ISBLANK('Score Sheet (ENTER DATA)'!F14),"",'Score Sheet (ENTER DATA)'!F14)</f>
        <v>3</v>
      </c>
      <c r="G12" s="58">
        <f>IF(ISBLANK('Score Sheet (ENTER DATA)'!G14),"",'Score Sheet (ENTER DATA)'!G14)</f>
        <v>4</v>
      </c>
      <c r="H12" s="58">
        <f>IF(ISBLANK('Score Sheet (ENTER DATA)'!H14),"",'Score Sheet (ENTER DATA)'!H14)</f>
        <v>6</v>
      </c>
      <c r="I12" s="58">
        <f>IF(ISBLANK('Score Sheet (ENTER DATA)'!I14),"",'Score Sheet (ENTER DATA)'!I14)</f>
        <v>3</v>
      </c>
      <c r="J12" s="58">
        <f>IF(ISBLANK('Score Sheet (ENTER DATA)'!J14),"",'Score Sheet (ENTER DATA)'!J14)</f>
        <v>4</v>
      </c>
      <c r="K12" s="58">
        <f>IF(ISBLANK('Score Sheet (ENTER DATA)'!K14),"",'Score Sheet (ENTER DATA)'!K14)</f>
        <v>4</v>
      </c>
      <c r="L12" s="58">
        <f>IF(ISBLANK('Score Sheet (ENTER DATA)'!L14),"",'Score Sheet (ENTER DATA)'!L14)</f>
        <v>4</v>
      </c>
      <c r="M12" s="62">
        <f>IF('Score Sheet (ENTER DATA)'!M14=0,"",'Score Sheet (ENTER DATA)'!M14)</f>
        <v>38</v>
      </c>
      <c r="N12" s="58">
        <f>IF(ISBLANK('Score Sheet (ENTER DATA)'!N14),"",'Score Sheet (ENTER DATA)'!N14)</f>
        <v>6</v>
      </c>
      <c r="O12" s="58">
        <f>IF(ISBLANK('Score Sheet (ENTER DATA)'!O14),"",'Score Sheet (ENTER DATA)'!O14)</f>
        <v>4</v>
      </c>
      <c r="P12" s="58">
        <f>IF(ISBLANK('Score Sheet (ENTER DATA)'!P14),"",'Score Sheet (ENTER DATA)'!P14)</f>
        <v>4</v>
      </c>
      <c r="Q12" s="58">
        <f>IF(ISBLANK('Score Sheet (ENTER DATA)'!Q14),"",'Score Sheet (ENTER DATA)'!Q14)</f>
        <v>4</v>
      </c>
      <c r="R12" s="58">
        <f>IF(ISBLANK('Score Sheet (ENTER DATA)'!R14),"",'Score Sheet (ENTER DATA)'!R14)</f>
        <v>5</v>
      </c>
      <c r="S12" s="58">
        <f>IF(ISBLANK('Score Sheet (ENTER DATA)'!S14),"",'Score Sheet (ENTER DATA)'!S14)</f>
        <v>5</v>
      </c>
      <c r="T12" s="58">
        <f>IF(ISBLANK('Score Sheet (ENTER DATA)'!T14),"",'Score Sheet (ENTER DATA)'!T14)</f>
        <v>4</v>
      </c>
      <c r="U12" s="58">
        <f>IF(ISBLANK('Score Sheet (ENTER DATA)'!U14),"",'Score Sheet (ENTER DATA)'!U14)</f>
        <v>2</v>
      </c>
      <c r="V12" s="58">
        <f>IF(ISBLANK('Score Sheet (ENTER DATA)'!V14),"",'Score Sheet (ENTER DATA)'!V14)</f>
        <v>4</v>
      </c>
      <c r="W12" s="62">
        <f>IF('Score Sheet (ENTER DATA)'!W14=0,"",'Score Sheet (ENTER DATA)'!W14)</f>
        <v>38</v>
      </c>
      <c r="X12" s="71">
        <f>IF('Score Sheet (ENTER DATA)'!X14=0,"",'Score Sheet (ENTER DATA)'!X14)</f>
        <v>76</v>
      </c>
      <c r="Y12" s="58">
        <f>IF('Score Sheet (ENTER DATA)'!Y14=0,"",'Score Sheet (ENTER DATA)'!Y14)</f>
        <v>38</v>
      </c>
      <c r="Z12" s="58">
        <f>IF('Score Sheet (ENTER DATA)'!Z14=0,"",'Score Sheet (ENTER DATA)'!Z14)</f>
        <v>24</v>
      </c>
      <c r="AA12" s="58">
        <f>IF('Score Sheet (ENTER DATA)'!AA32=0,"",'Score Sheet (ENTER DATA)'!AA32)</f>
        <v>14</v>
      </c>
      <c r="AB12" s="58">
        <f>IF('Score Sheet (ENTER DATA)'!AB14=0,"",'Score Sheet (ENTER DATA)'!AB14)</f>
        <v>4</v>
      </c>
      <c r="AC12" s="58">
        <f>IF('Score Sheet (ENTER DATA)'!AC14=0,"",'Score Sheet (ENTER DATA)'!AC14)</f>
        <v>38</v>
      </c>
      <c r="AD12" s="58">
        <f>IF('Score Sheet (ENTER DATA)'!AD14=0,"",'Score Sheet (ENTER DATA)'!AD14)</f>
        <v>25</v>
      </c>
      <c r="AE12" s="58">
        <f>IF('Score Sheet (ENTER DATA)'!AE14=0,"",'Score Sheet (ENTER DATA)'!AE14)</f>
        <v>12</v>
      </c>
      <c r="AF12" s="58">
        <f>IF('Score Sheet (ENTER DATA)'!AF14=0,"",'Score Sheet (ENTER DATA)'!AF14)</f>
        <v>4</v>
      </c>
      <c r="AG12" s="78">
        <v>3</v>
      </c>
    </row>
    <row r="13" spans="1:33" ht="13">
      <c r="A13" s="103" t="str">
        <f>IF(ISBLANK('Score Sheet (ENTER DATA)'!A67),"",'Score Sheet (ENTER DATA)'!A67)</f>
        <v>WAT</v>
      </c>
      <c r="B13" s="58">
        <f>IF(ISBLANK('Score Sheet (ENTER DATA)'!B67),"",'Score Sheet (ENTER DATA)'!B67)</f>
        <v>1</v>
      </c>
      <c r="C13" s="55" t="str">
        <f>IF(ISBLANK('Score Sheet (ENTER DATA)'!C67),"",'Score Sheet (ENTER DATA)'!C67)</f>
        <v>Josh Koszarek</v>
      </c>
      <c r="D13" s="58">
        <f>IF(ISBLANK('Score Sheet (ENTER DATA)'!D67),"",'Score Sheet (ENTER DATA)'!D67)</f>
        <v>3</v>
      </c>
      <c r="E13" s="58">
        <f>IF(ISBLANK('Score Sheet (ENTER DATA)'!E67),"",'Score Sheet (ENTER DATA)'!E67)</f>
        <v>5</v>
      </c>
      <c r="F13" s="58">
        <f>IF(ISBLANK('Score Sheet (ENTER DATA)'!F67),"",'Score Sheet (ENTER DATA)'!F67)</f>
        <v>3</v>
      </c>
      <c r="G13" s="58">
        <f>IF(ISBLANK('Score Sheet (ENTER DATA)'!G67),"",'Score Sheet (ENTER DATA)'!G67)</f>
        <v>4</v>
      </c>
      <c r="H13" s="58">
        <f>IF(ISBLANK('Score Sheet (ENTER DATA)'!H67),"",'Score Sheet (ENTER DATA)'!H67)</f>
        <v>5</v>
      </c>
      <c r="I13" s="58">
        <f>IF(ISBLANK('Score Sheet (ENTER DATA)'!I67),"",'Score Sheet (ENTER DATA)'!I67)</f>
        <v>2</v>
      </c>
      <c r="J13" s="58">
        <f>IF(ISBLANK('Score Sheet (ENTER DATA)'!J67),"",'Score Sheet (ENTER DATA)'!J67)</f>
        <v>4</v>
      </c>
      <c r="K13" s="58">
        <f>IF(ISBLANK('Score Sheet (ENTER DATA)'!K67),"",'Score Sheet (ENTER DATA)'!K67)</f>
        <v>5</v>
      </c>
      <c r="L13" s="58">
        <f>IF(ISBLANK('Score Sheet (ENTER DATA)'!L67),"",'Score Sheet (ENTER DATA)'!L67)</f>
        <v>5</v>
      </c>
      <c r="M13" s="62">
        <f>IF('Score Sheet (ENTER DATA)'!M67=0,"",'Score Sheet (ENTER DATA)'!M67)</f>
        <v>36</v>
      </c>
      <c r="N13" s="58">
        <f>IF(ISBLANK('Score Sheet (ENTER DATA)'!N67),"",'Score Sheet (ENTER DATA)'!N67)</f>
        <v>5</v>
      </c>
      <c r="O13" s="58">
        <f>IF(ISBLANK('Score Sheet (ENTER DATA)'!O67),"",'Score Sheet (ENTER DATA)'!O67)</f>
        <v>3</v>
      </c>
      <c r="P13" s="58">
        <f>IF(ISBLANK('Score Sheet (ENTER DATA)'!P67),"",'Score Sheet (ENTER DATA)'!P67)</f>
        <v>5</v>
      </c>
      <c r="Q13" s="58">
        <f>IF(ISBLANK('Score Sheet (ENTER DATA)'!Q67),"",'Score Sheet (ENTER DATA)'!Q67)</f>
        <v>4</v>
      </c>
      <c r="R13" s="58">
        <f>IF(ISBLANK('Score Sheet (ENTER DATA)'!R67),"",'Score Sheet (ENTER DATA)'!R67)</f>
        <v>6</v>
      </c>
      <c r="S13" s="58">
        <f>IF(ISBLANK('Score Sheet (ENTER DATA)'!S67),"",'Score Sheet (ENTER DATA)'!S67)</f>
        <v>5</v>
      </c>
      <c r="T13" s="58">
        <f>IF(ISBLANK('Score Sheet (ENTER DATA)'!T67),"",'Score Sheet (ENTER DATA)'!T67)</f>
        <v>5</v>
      </c>
      <c r="U13" s="58">
        <f>IF(ISBLANK('Score Sheet (ENTER DATA)'!U67),"",'Score Sheet (ENTER DATA)'!U67)</f>
        <v>3</v>
      </c>
      <c r="V13" s="58">
        <f>IF(ISBLANK('Score Sheet (ENTER DATA)'!V67),"",'Score Sheet (ENTER DATA)'!V67)</f>
        <v>4</v>
      </c>
      <c r="W13" s="62">
        <f>IF('Score Sheet (ENTER DATA)'!W67=0,"",'Score Sheet (ENTER DATA)'!W67)</f>
        <v>40</v>
      </c>
      <c r="X13" s="71">
        <f>IF('Score Sheet (ENTER DATA)'!X67=0,"",'Score Sheet (ENTER DATA)'!X67)</f>
        <v>76</v>
      </c>
      <c r="Y13" s="58">
        <f>IF('Score Sheet (ENTER DATA)'!Y67=0,"",'Score Sheet (ENTER DATA)'!Y67)</f>
        <v>40</v>
      </c>
      <c r="Z13" s="58">
        <f>IF('Score Sheet (ENTER DATA)'!Z67=0,"",'Score Sheet (ENTER DATA)'!Z67)</f>
        <v>27</v>
      </c>
      <c r="AA13" s="109">
        <v>14</v>
      </c>
      <c r="AB13" s="58">
        <f>IF('Score Sheet (ENTER DATA)'!AB67=0,"",'Score Sheet (ENTER DATA)'!AB67)</f>
        <v>4</v>
      </c>
      <c r="AC13" s="58">
        <f>IF('Score Sheet (ENTER DATA)'!AC67=0,"",'Score Sheet (ENTER DATA)'!AC67)</f>
        <v>36</v>
      </c>
      <c r="AD13" s="58">
        <f>IF('Score Sheet (ENTER DATA)'!AD67=0,"",'Score Sheet (ENTER DATA)'!AD67)</f>
        <v>25</v>
      </c>
      <c r="AE13" s="58">
        <f>IF('Score Sheet (ENTER DATA)'!AE67=0,"",'Score Sheet (ENTER DATA)'!AE67)</f>
        <v>14</v>
      </c>
      <c r="AF13" s="58">
        <f>IF('Score Sheet (ENTER DATA)'!AF67=0,"",'Score Sheet (ENTER DATA)'!AF67)</f>
        <v>5</v>
      </c>
      <c r="AG13" s="78">
        <v>4</v>
      </c>
    </row>
    <row r="14" spans="1:33" ht="13">
      <c r="A14" s="116" t="str">
        <f>IF(ISBLANK('Score Sheet (ENTER DATA)'!A86),"",'Score Sheet (ENTER DATA)'!A86)</f>
        <v>WIL</v>
      </c>
      <c r="B14" s="58">
        <f>IF(ISBLANK('Score Sheet (ENTER DATA)'!B86),"",'Score Sheet (ENTER DATA)'!B86)</f>
        <v>2</v>
      </c>
      <c r="C14" s="55" t="str">
        <f>IF(ISBLANK('Score Sheet (ENTER DATA)'!C86),"",'Score Sheet (ENTER DATA)'!C86)</f>
        <v>Dayne Schleusner</v>
      </c>
      <c r="D14" s="58">
        <f>IF(ISBLANK('Score Sheet (ENTER DATA)'!D86),"",'Score Sheet (ENTER DATA)'!D86)</f>
        <v>5</v>
      </c>
      <c r="E14" s="58">
        <f>IF(ISBLANK('Score Sheet (ENTER DATA)'!E86),"",'Score Sheet (ENTER DATA)'!E86)</f>
        <v>4</v>
      </c>
      <c r="F14" s="58">
        <f>IF(ISBLANK('Score Sheet (ENTER DATA)'!F86),"",'Score Sheet (ENTER DATA)'!F86)</f>
        <v>3</v>
      </c>
      <c r="G14" s="58">
        <f>IF(ISBLANK('Score Sheet (ENTER DATA)'!G86),"",'Score Sheet (ENTER DATA)'!G86)</f>
        <v>5</v>
      </c>
      <c r="H14" s="58">
        <f>IF(ISBLANK('Score Sheet (ENTER DATA)'!H86),"",'Score Sheet (ENTER DATA)'!H86)</f>
        <v>5</v>
      </c>
      <c r="I14" s="58">
        <f>IF(ISBLANK('Score Sheet (ENTER DATA)'!I86),"",'Score Sheet (ENTER DATA)'!I86)</f>
        <v>4</v>
      </c>
      <c r="J14" s="58">
        <f>IF(ISBLANK('Score Sheet (ENTER DATA)'!J86),"",'Score Sheet (ENTER DATA)'!J86)</f>
        <v>4</v>
      </c>
      <c r="K14" s="58">
        <f>IF(ISBLANK('Score Sheet (ENTER DATA)'!K86),"",'Score Sheet (ENTER DATA)'!K86)</f>
        <v>3</v>
      </c>
      <c r="L14" s="58">
        <f>IF(ISBLANK('Score Sheet (ENTER DATA)'!L86),"",'Score Sheet (ENTER DATA)'!L86)</f>
        <v>5</v>
      </c>
      <c r="M14" s="62">
        <f>IF('Score Sheet (ENTER DATA)'!M86=0,"",'Score Sheet (ENTER DATA)'!M86)</f>
        <v>38</v>
      </c>
      <c r="N14" s="58">
        <f>IF(ISBLANK('Score Sheet (ENTER DATA)'!N86),"",'Score Sheet (ENTER DATA)'!N86)</f>
        <v>5</v>
      </c>
      <c r="O14" s="58">
        <f>IF(ISBLANK('Score Sheet (ENTER DATA)'!O86),"",'Score Sheet (ENTER DATA)'!O86)</f>
        <v>2</v>
      </c>
      <c r="P14" s="58">
        <f>IF(ISBLANK('Score Sheet (ENTER DATA)'!P86),"",'Score Sheet (ENTER DATA)'!P86)</f>
        <v>5</v>
      </c>
      <c r="Q14" s="58">
        <f>IF(ISBLANK('Score Sheet (ENTER DATA)'!Q86),"",'Score Sheet (ENTER DATA)'!Q86)</f>
        <v>4</v>
      </c>
      <c r="R14" s="58">
        <f>IF(ISBLANK('Score Sheet (ENTER DATA)'!R86),"",'Score Sheet (ENTER DATA)'!R86)</f>
        <v>7</v>
      </c>
      <c r="S14" s="58">
        <f>IF(ISBLANK('Score Sheet (ENTER DATA)'!S86),"",'Score Sheet (ENTER DATA)'!S86)</f>
        <v>5</v>
      </c>
      <c r="T14" s="58">
        <f>IF(ISBLANK('Score Sheet (ENTER DATA)'!T86),"",'Score Sheet (ENTER DATA)'!T86)</f>
        <v>5</v>
      </c>
      <c r="U14" s="58">
        <f>IF(ISBLANK('Score Sheet (ENTER DATA)'!U86),"",'Score Sheet (ENTER DATA)'!U86)</f>
        <v>3</v>
      </c>
      <c r="V14" s="58">
        <f>IF(ISBLANK('Score Sheet (ENTER DATA)'!V86),"",'Score Sheet (ENTER DATA)'!V86)</f>
        <v>4</v>
      </c>
      <c r="W14" s="62">
        <f>IF('Score Sheet (ENTER DATA)'!W86=0,"",'Score Sheet (ENTER DATA)'!W86)</f>
        <v>40</v>
      </c>
      <c r="X14" s="71">
        <f>IF('Score Sheet (ENTER DATA)'!X86=0,"",'Score Sheet (ENTER DATA)'!X86)</f>
        <v>78</v>
      </c>
      <c r="Y14" s="58">
        <f>IF('Score Sheet (ENTER DATA)'!Y86=0,"",'Score Sheet (ENTER DATA)'!Y86)</f>
        <v>40</v>
      </c>
      <c r="Z14" s="58">
        <f>IF('Score Sheet (ENTER DATA)'!Z86=0,"",'Score Sheet (ENTER DATA)'!Z86)</f>
        <v>28</v>
      </c>
      <c r="AA14" s="58">
        <f>IF('Score Sheet (ENTER DATA)'!AA25=0,"",'Score Sheet (ENTER DATA)'!AA25)</f>
        <v>18</v>
      </c>
      <c r="AB14" s="58">
        <f>IF('Score Sheet (ENTER DATA)'!AB86=0,"",'Score Sheet (ENTER DATA)'!AB86)</f>
        <v>4</v>
      </c>
      <c r="AC14" s="58">
        <f>IF('Score Sheet (ENTER DATA)'!AC86=0,"",'Score Sheet (ENTER DATA)'!AC86)</f>
        <v>38</v>
      </c>
      <c r="AD14" s="58">
        <f>IF('Score Sheet (ENTER DATA)'!AD86=0,"",'Score Sheet (ENTER DATA)'!AD86)</f>
        <v>26</v>
      </c>
      <c r="AE14" s="58">
        <f>IF('Score Sheet (ENTER DATA)'!AE86=0,"",'Score Sheet (ENTER DATA)'!AE86)</f>
        <v>12</v>
      </c>
      <c r="AF14" s="58">
        <f>IF('Score Sheet (ENTER DATA)'!AF86=0,"",'Score Sheet (ENTER DATA)'!AF86)</f>
        <v>5</v>
      </c>
      <c r="AG14" s="78">
        <v>5</v>
      </c>
    </row>
    <row r="15" spans="1:33" ht="13">
      <c r="A15" s="121" t="str">
        <f>IF(ISBLANK('Score Sheet (ENTER DATA)'!A77),"",'Score Sheet (ENTER DATA)'!A77)</f>
        <v>WES</v>
      </c>
      <c r="B15" s="58">
        <f>IF(ISBLANK('Score Sheet (ENTER DATA)'!B77),"",'Score Sheet (ENTER DATA)'!B77)</f>
        <v>2</v>
      </c>
      <c r="C15" s="55" t="str">
        <f>IF(ISBLANK('Score Sheet (ENTER DATA)'!C77),"",'Score Sheet (ENTER DATA)'!C77)</f>
        <v>Paul Lynch</v>
      </c>
      <c r="D15" s="58">
        <f>IF(ISBLANK('Score Sheet (ENTER DATA)'!D77),"",'Score Sheet (ENTER DATA)'!D77)</f>
        <v>5</v>
      </c>
      <c r="E15" s="58">
        <f>IF(ISBLANK('Score Sheet (ENTER DATA)'!E77),"",'Score Sheet (ENTER DATA)'!E77)</f>
        <v>6</v>
      </c>
      <c r="F15" s="58">
        <f>IF(ISBLANK('Score Sheet (ENTER DATA)'!F77),"",'Score Sheet (ENTER DATA)'!F77)</f>
        <v>4</v>
      </c>
      <c r="G15" s="58">
        <f>IF(ISBLANK('Score Sheet (ENTER DATA)'!G77),"",'Score Sheet (ENTER DATA)'!G77)</f>
        <v>3</v>
      </c>
      <c r="H15" s="58">
        <f>IF(ISBLANK('Score Sheet (ENTER DATA)'!H77),"",'Score Sheet (ENTER DATA)'!H77)</f>
        <v>5</v>
      </c>
      <c r="I15" s="58">
        <f>IF(ISBLANK('Score Sheet (ENTER DATA)'!I77),"",'Score Sheet (ENTER DATA)'!I77)</f>
        <v>4</v>
      </c>
      <c r="J15" s="58">
        <f>IF(ISBLANK('Score Sheet (ENTER DATA)'!J77),"",'Score Sheet (ENTER DATA)'!J77)</f>
        <v>5</v>
      </c>
      <c r="K15" s="58">
        <f>IF(ISBLANK('Score Sheet (ENTER DATA)'!K77),"",'Score Sheet (ENTER DATA)'!K77)</f>
        <v>4</v>
      </c>
      <c r="L15" s="58">
        <f>IF(ISBLANK('Score Sheet (ENTER DATA)'!L77),"",'Score Sheet (ENTER DATA)'!L77)</f>
        <v>5</v>
      </c>
      <c r="M15" s="62">
        <f>IF('Score Sheet (ENTER DATA)'!M77=0,"",'Score Sheet (ENTER DATA)'!M77)</f>
        <v>41</v>
      </c>
      <c r="N15" s="58">
        <f>IF(ISBLANK('Score Sheet (ENTER DATA)'!N77),"",'Score Sheet (ENTER DATA)'!N77)</f>
        <v>5</v>
      </c>
      <c r="O15" s="58">
        <f>IF(ISBLANK('Score Sheet (ENTER DATA)'!O77),"",'Score Sheet (ENTER DATA)'!O77)</f>
        <v>3</v>
      </c>
      <c r="P15" s="58">
        <f>IF(ISBLANK('Score Sheet (ENTER DATA)'!P77),"",'Score Sheet (ENTER DATA)'!P77)</f>
        <v>4</v>
      </c>
      <c r="Q15" s="58">
        <f>IF(ISBLANK('Score Sheet (ENTER DATA)'!Q77),"",'Score Sheet (ENTER DATA)'!Q77)</f>
        <v>5</v>
      </c>
      <c r="R15" s="58">
        <f>IF(ISBLANK('Score Sheet (ENTER DATA)'!R77),"",'Score Sheet (ENTER DATA)'!R77)</f>
        <v>5</v>
      </c>
      <c r="S15" s="58">
        <f>IF(ISBLANK('Score Sheet (ENTER DATA)'!S77),"",'Score Sheet (ENTER DATA)'!S77)</f>
        <v>4</v>
      </c>
      <c r="T15" s="58">
        <f>IF(ISBLANK('Score Sheet (ENTER DATA)'!T77),"",'Score Sheet (ENTER DATA)'!T77)</f>
        <v>5</v>
      </c>
      <c r="U15" s="58">
        <f>IF(ISBLANK('Score Sheet (ENTER DATA)'!U77),"",'Score Sheet (ENTER DATA)'!U77)</f>
        <v>3</v>
      </c>
      <c r="V15" s="58">
        <f>IF(ISBLANK('Score Sheet (ENTER DATA)'!V77),"",'Score Sheet (ENTER DATA)'!V77)</f>
        <v>4</v>
      </c>
      <c r="W15" s="62">
        <f>IF('Score Sheet (ENTER DATA)'!W77=0,"",'Score Sheet (ENTER DATA)'!W77)</f>
        <v>38</v>
      </c>
      <c r="X15" s="71">
        <f>IF('Score Sheet (ENTER DATA)'!X77=0,"",'Score Sheet (ENTER DATA)'!X77)</f>
        <v>79</v>
      </c>
      <c r="Y15" s="58">
        <f>IF('Score Sheet (ENTER DATA)'!Y77=0,"",'Score Sheet (ENTER DATA)'!Y77)</f>
        <v>38</v>
      </c>
      <c r="Z15" s="58">
        <f>IF('Score Sheet (ENTER DATA)'!Z77=0,"",'Score Sheet (ENTER DATA)'!Z77)</f>
        <v>26</v>
      </c>
      <c r="AA15" s="58">
        <f>IF('Score Sheet (ENTER DATA)'!AA24=0,"",'Score Sheet (ENTER DATA)'!AA24)</f>
        <v>15</v>
      </c>
      <c r="AB15" s="58">
        <f>IF('Score Sheet (ENTER DATA)'!AB77=0,"",'Score Sheet (ENTER DATA)'!AB77)</f>
        <v>4</v>
      </c>
      <c r="AC15" s="58">
        <f>IF('Score Sheet (ENTER DATA)'!AC77=0,"",'Score Sheet (ENTER DATA)'!AC77)</f>
        <v>41</v>
      </c>
      <c r="AD15" s="58">
        <f>IF('Score Sheet (ENTER DATA)'!AD77=0,"",'Score Sheet (ENTER DATA)'!AD77)</f>
        <v>26</v>
      </c>
      <c r="AE15" s="58">
        <f>IF('Score Sheet (ENTER DATA)'!AE77=0,"",'Score Sheet (ENTER DATA)'!AE77)</f>
        <v>14</v>
      </c>
      <c r="AF15" s="58">
        <f>IF('Score Sheet (ENTER DATA)'!AF77=0,"",'Score Sheet (ENTER DATA)'!AF77)</f>
        <v>5</v>
      </c>
      <c r="AG15" s="78">
        <v>6</v>
      </c>
    </row>
    <row r="16" spans="1:33" ht="13">
      <c r="A16" s="116" t="str">
        <f>IF(ISBLANK('Score Sheet (ENTER DATA)'!A85),"",'Score Sheet (ENTER DATA)'!A85)</f>
        <v>WIL</v>
      </c>
      <c r="B16" s="58">
        <f>IF(ISBLANK('Score Sheet (ENTER DATA)'!B85),"",'Score Sheet (ENTER DATA)'!B85)</f>
        <v>1</v>
      </c>
      <c r="C16" s="55" t="str">
        <f>IF(ISBLANK('Score Sheet (ENTER DATA)'!C85),"",'Score Sheet (ENTER DATA)'!C85)</f>
        <v>Zach Strasser</v>
      </c>
      <c r="D16" s="58">
        <f>IF(ISBLANK('Score Sheet (ENTER DATA)'!D85),"",'Score Sheet (ENTER DATA)'!D85)</f>
        <v>4</v>
      </c>
      <c r="E16" s="58">
        <f>IF(ISBLANK('Score Sheet (ENTER DATA)'!E85),"",'Score Sheet (ENTER DATA)'!E85)</f>
        <v>4</v>
      </c>
      <c r="F16" s="58">
        <f>IF(ISBLANK('Score Sheet (ENTER DATA)'!F85),"",'Score Sheet (ENTER DATA)'!F85)</f>
        <v>3</v>
      </c>
      <c r="G16" s="58">
        <f>IF(ISBLANK('Score Sheet (ENTER DATA)'!G85),"",'Score Sheet (ENTER DATA)'!G85)</f>
        <v>5</v>
      </c>
      <c r="H16" s="58">
        <f>IF(ISBLANK('Score Sheet (ENTER DATA)'!H85),"",'Score Sheet (ENTER DATA)'!H85)</f>
        <v>5</v>
      </c>
      <c r="I16" s="58">
        <f>IF(ISBLANK('Score Sheet (ENTER DATA)'!I85),"",'Score Sheet (ENTER DATA)'!I85)</f>
        <v>3</v>
      </c>
      <c r="J16" s="58">
        <f>IF(ISBLANK('Score Sheet (ENTER DATA)'!J85),"",'Score Sheet (ENTER DATA)'!J85)</f>
        <v>5</v>
      </c>
      <c r="K16" s="58">
        <f>IF(ISBLANK('Score Sheet (ENTER DATA)'!K85),"",'Score Sheet (ENTER DATA)'!K85)</f>
        <v>5</v>
      </c>
      <c r="L16" s="58">
        <f>IF(ISBLANK('Score Sheet (ENTER DATA)'!L85),"",'Score Sheet (ENTER DATA)'!L85)</f>
        <v>4</v>
      </c>
      <c r="M16" s="62">
        <f>IF('Score Sheet (ENTER DATA)'!M85=0,"",'Score Sheet (ENTER DATA)'!M85)</f>
        <v>38</v>
      </c>
      <c r="N16" s="58">
        <f>IF(ISBLANK('Score Sheet (ENTER DATA)'!N85),"",'Score Sheet (ENTER DATA)'!N85)</f>
        <v>5</v>
      </c>
      <c r="O16" s="58">
        <f>IF(ISBLANK('Score Sheet (ENTER DATA)'!O85),"",'Score Sheet (ENTER DATA)'!O85)</f>
        <v>3</v>
      </c>
      <c r="P16" s="58">
        <f>IF(ISBLANK('Score Sheet (ENTER DATA)'!P85),"",'Score Sheet (ENTER DATA)'!P85)</f>
        <v>5</v>
      </c>
      <c r="Q16" s="58">
        <f>IF(ISBLANK('Score Sheet (ENTER DATA)'!Q85),"",'Score Sheet (ENTER DATA)'!Q85)</f>
        <v>5</v>
      </c>
      <c r="R16" s="58">
        <f>IF(ISBLANK('Score Sheet (ENTER DATA)'!R85),"",'Score Sheet (ENTER DATA)'!R85)</f>
        <v>5</v>
      </c>
      <c r="S16" s="58">
        <f>IF(ISBLANK('Score Sheet (ENTER DATA)'!S85),"",'Score Sheet (ENTER DATA)'!S85)</f>
        <v>7</v>
      </c>
      <c r="T16" s="58">
        <f>IF(ISBLANK('Score Sheet (ENTER DATA)'!T85),"",'Score Sheet (ENTER DATA)'!T85)</f>
        <v>4</v>
      </c>
      <c r="U16" s="58">
        <f>IF(ISBLANK('Score Sheet (ENTER DATA)'!U85),"",'Score Sheet (ENTER DATA)'!U85)</f>
        <v>4</v>
      </c>
      <c r="V16" s="58">
        <f>IF(ISBLANK('Score Sheet (ENTER DATA)'!V85),"",'Score Sheet (ENTER DATA)'!V85)</f>
        <v>4</v>
      </c>
      <c r="W16" s="62">
        <f>IF('Score Sheet (ENTER DATA)'!W85=0,"",'Score Sheet (ENTER DATA)'!W85)</f>
        <v>42</v>
      </c>
      <c r="X16" s="71">
        <f>IF('Score Sheet (ENTER DATA)'!X85=0,"",'Score Sheet (ENTER DATA)'!X85)</f>
        <v>80</v>
      </c>
      <c r="Y16" s="58">
        <f>IF('Score Sheet (ENTER DATA)'!Y85=0,"",'Score Sheet (ENTER DATA)'!Y85)</f>
        <v>42</v>
      </c>
      <c r="Z16" s="58">
        <f>IF('Score Sheet (ENTER DATA)'!Z85=0,"",'Score Sheet (ENTER DATA)'!Z85)</f>
        <v>29</v>
      </c>
      <c r="AA16" s="109">
        <v>15</v>
      </c>
      <c r="AB16" s="58">
        <f>IF('Score Sheet (ENTER DATA)'!AB85=0,"",'Score Sheet (ENTER DATA)'!AB85)</f>
        <v>4</v>
      </c>
      <c r="AC16" s="58">
        <f>IF('Score Sheet (ENTER DATA)'!AC85=0,"",'Score Sheet (ENTER DATA)'!AC85)</f>
        <v>38</v>
      </c>
      <c r="AD16" s="58">
        <f>IF('Score Sheet (ENTER DATA)'!AD85=0,"",'Score Sheet (ENTER DATA)'!AD85)</f>
        <v>27</v>
      </c>
      <c r="AE16" s="58">
        <f>IF('Score Sheet (ENTER DATA)'!AE85=0,"",'Score Sheet (ENTER DATA)'!AE85)</f>
        <v>14</v>
      </c>
      <c r="AF16" s="58">
        <f>IF('Score Sheet (ENTER DATA)'!AF85=0,"",'Score Sheet (ENTER DATA)'!AF85)</f>
        <v>4</v>
      </c>
      <c r="AG16" s="78">
        <v>7</v>
      </c>
    </row>
    <row r="17" spans="1:33" ht="13">
      <c r="A17" s="121" t="str">
        <f>IF(ISBLANK('Score Sheet (ENTER DATA)'!A76),"",'Score Sheet (ENTER DATA)'!A76)</f>
        <v>WES</v>
      </c>
      <c r="B17" s="58">
        <f>IF(ISBLANK('Score Sheet (ENTER DATA)'!B76),"",'Score Sheet (ENTER DATA)'!B76)</f>
        <v>1</v>
      </c>
      <c r="C17" s="55" t="str">
        <f>IF(ISBLANK('Score Sheet (ENTER DATA)'!C76),"",'Score Sheet (ENTER DATA)'!C76)</f>
        <v>Jack Polick</v>
      </c>
      <c r="D17" s="58">
        <f>IF(ISBLANK('Score Sheet (ENTER DATA)'!D76),"",'Score Sheet (ENTER DATA)'!D76)</f>
        <v>3</v>
      </c>
      <c r="E17" s="58">
        <f>IF(ISBLANK('Score Sheet (ENTER DATA)'!E76),"",'Score Sheet (ENTER DATA)'!E76)</f>
        <v>4</v>
      </c>
      <c r="F17" s="58">
        <f>IF(ISBLANK('Score Sheet (ENTER DATA)'!F76),"",'Score Sheet (ENTER DATA)'!F76)</f>
        <v>3</v>
      </c>
      <c r="G17" s="58">
        <f>IF(ISBLANK('Score Sheet (ENTER DATA)'!G76),"",'Score Sheet (ENTER DATA)'!G76)</f>
        <v>5</v>
      </c>
      <c r="H17" s="58">
        <f>IF(ISBLANK('Score Sheet (ENTER DATA)'!H76),"",'Score Sheet (ENTER DATA)'!H76)</f>
        <v>6</v>
      </c>
      <c r="I17" s="58">
        <f>IF(ISBLANK('Score Sheet (ENTER DATA)'!I76),"",'Score Sheet (ENTER DATA)'!I76)</f>
        <v>3</v>
      </c>
      <c r="J17" s="58">
        <f>IF(ISBLANK('Score Sheet (ENTER DATA)'!J76),"",'Score Sheet (ENTER DATA)'!J76)</f>
        <v>3</v>
      </c>
      <c r="K17" s="58">
        <f>IF(ISBLANK('Score Sheet (ENTER DATA)'!K76),"",'Score Sheet (ENTER DATA)'!K76)</f>
        <v>5</v>
      </c>
      <c r="L17" s="58">
        <f>IF(ISBLANK('Score Sheet (ENTER DATA)'!L76),"",'Score Sheet (ENTER DATA)'!L76)</f>
        <v>6</v>
      </c>
      <c r="M17" s="62">
        <f>IF('Score Sheet (ENTER DATA)'!M76=0,"",'Score Sheet (ENTER DATA)'!M76)</f>
        <v>38</v>
      </c>
      <c r="N17" s="58">
        <f>IF(ISBLANK('Score Sheet (ENTER DATA)'!N76),"",'Score Sheet (ENTER DATA)'!N76)</f>
        <v>5</v>
      </c>
      <c r="O17" s="58">
        <f>IF(ISBLANK('Score Sheet (ENTER DATA)'!O76),"",'Score Sheet (ENTER DATA)'!O76)</f>
        <v>4</v>
      </c>
      <c r="P17" s="58">
        <f>IF(ISBLANK('Score Sheet (ENTER DATA)'!P76),"",'Score Sheet (ENTER DATA)'!P76)</f>
        <v>6</v>
      </c>
      <c r="Q17" s="58">
        <f>IF(ISBLANK('Score Sheet (ENTER DATA)'!Q76),"",'Score Sheet (ENTER DATA)'!Q76)</f>
        <v>4</v>
      </c>
      <c r="R17" s="58">
        <f>IF(ISBLANK('Score Sheet (ENTER DATA)'!R76),"",'Score Sheet (ENTER DATA)'!R76)</f>
        <v>5</v>
      </c>
      <c r="S17" s="58">
        <f>IF(ISBLANK('Score Sheet (ENTER DATA)'!S76),"",'Score Sheet (ENTER DATA)'!S76)</f>
        <v>6</v>
      </c>
      <c r="T17" s="58">
        <f>IF(ISBLANK('Score Sheet (ENTER DATA)'!T76),"",'Score Sheet (ENTER DATA)'!T76)</f>
        <v>4</v>
      </c>
      <c r="U17" s="58">
        <f>IF(ISBLANK('Score Sheet (ENTER DATA)'!U76),"",'Score Sheet (ENTER DATA)'!U76)</f>
        <v>5</v>
      </c>
      <c r="V17" s="58">
        <f>IF(ISBLANK('Score Sheet (ENTER DATA)'!V76),"",'Score Sheet (ENTER DATA)'!V76)</f>
        <v>4</v>
      </c>
      <c r="W17" s="62">
        <f>IF('Score Sheet (ENTER DATA)'!W76=0,"",'Score Sheet (ENTER DATA)'!W76)</f>
        <v>43</v>
      </c>
      <c r="X17" s="71">
        <f>IF('Score Sheet (ENTER DATA)'!X76=0,"",'Score Sheet (ENTER DATA)'!X76)</f>
        <v>81</v>
      </c>
      <c r="Y17" s="58">
        <f>IF('Score Sheet (ENTER DATA)'!Y76=0,"",'Score Sheet (ENTER DATA)'!Y76)</f>
        <v>43</v>
      </c>
      <c r="Z17" s="58">
        <f>IF('Score Sheet (ENTER DATA)'!Z76=0,"",'Score Sheet (ENTER DATA)'!Z76)</f>
        <v>28</v>
      </c>
      <c r="AA17" s="109">
        <v>12</v>
      </c>
      <c r="AB17" s="58">
        <f>IF('Score Sheet (ENTER DATA)'!AB76=0,"",'Score Sheet (ENTER DATA)'!AB76)</f>
        <v>4</v>
      </c>
      <c r="AC17" s="58">
        <f>IF('Score Sheet (ENTER DATA)'!AC76=0,"",'Score Sheet (ENTER DATA)'!AC76)</f>
        <v>38</v>
      </c>
      <c r="AD17" s="58">
        <f>IF('Score Sheet (ENTER DATA)'!AD76=0,"",'Score Sheet (ENTER DATA)'!AD76)</f>
        <v>28</v>
      </c>
      <c r="AE17" s="58">
        <f>IF('Score Sheet (ENTER DATA)'!AE76=0,"",'Score Sheet (ENTER DATA)'!AE76)</f>
        <v>14</v>
      </c>
      <c r="AF17" s="58">
        <f>IF('Score Sheet (ENTER DATA)'!AF76=0,"",'Score Sheet (ENTER DATA)'!AF76)</f>
        <v>6</v>
      </c>
      <c r="AG17" s="78">
        <v>8</v>
      </c>
    </row>
    <row r="18" spans="1:33" ht="13">
      <c r="A18" s="51" t="str">
        <f>IF(ISBLANK('Score Sheet (ENTER DATA)'!A16),"",'Score Sheet (ENTER DATA)'!A16)</f>
        <v>BAD</v>
      </c>
      <c r="B18" s="58">
        <f>IF(ISBLANK('Score Sheet (ENTER DATA)'!B16),"",'Score Sheet (ENTER DATA)'!B16)</f>
        <v>4</v>
      </c>
      <c r="C18" s="55" t="str">
        <f>IF(ISBLANK('Score Sheet (ENTER DATA)'!C16),"",'Score Sheet (ENTER DATA)'!C16)</f>
        <v>Carter Parent</v>
      </c>
      <c r="D18" s="58">
        <f>IF(ISBLANK('Score Sheet (ENTER DATA)'!D16),"",'Score Sheet (ENTER DATA)'!D16)</f>
        <v>4</v>
      </c>
      <c r="E18" s="58">
        <f>IF(ISBLANK('Score Sheet (ENTER DATA)'!E16),"",'Score Sheet (ENTER DATA)'!E16)</f>
        <v>4</v>
      </c>
      <c r="F18" s="58">
        <f>IF(ISBLANK('Score Sheet (ENTER DATA)'!F16),"",'Score Sheet (ENTER DATA)'!F16)</f>
        <v>4</v>
      </c>
      <c r="G18" s="58">
        <f>IF(ISBLANK('Score Sheet (ENTER DATA)'!G16),"",'Score Sheet (ENTER DATA)'!G16)</f>
        <v>5</v>
      </c>
      <c r="H18" s="58">
        <f>IF(ISBLANK('Score Sheet (ENTER DATA)'!H16),"",'Score Sheet (ENTER DATA)'!H16)</f>
        <v>5</v>
      </c>
      <c r="I18" s="58">
        <f>IF(ISBLANK('Score Sheet (ENTER DATA)'!I16),"",'Score Sheet (ENTER DATA)'!I16)</f>
        <v>3</v>
      </c>
      <c r="J18" s="58">
        <f>IF(ISBLANK('Score Sheet (ENTER DATA)'!J16),"",'Score Sheet (ENTER DATA)'!J16)</f>
        <v>5</v>
      </c>
      <c r="K18" s="58">
        <f>IF(ISBLANK('Score Sheet (ENTER DATA)'!K16),"",'Score Sheet (ENTER DATA)'!K16)</f>
        <v>4</v>
      </c>
      <c r="L18" s="58">
        <f>IF(ISBLANK('Score Sheet (ENTER DATA)'!L16),"",'Score Sheet (ENTER DATA)'!L16)</f>
        <v>4</v>
      </c>
      <c r="M18" s="62">
        <f>IF('Score Sheet (ENTER DATA)'!M16=0,"",'Score Sheet (ENTER DATA)'!M16)</f>
        <v>38</v>
      </c>
      <c r="N18" s="58">
        <f>IF(ISBLANK('Score Sheet (ENTER DATA)'!N16),"",'Score Sheet (ENTER DATA)'!N16)</f>
        <v>5</v>
      </c>
      <c r="O18" s="58">
        <f>IF(ISBLANK('Score Sheet (ENTER DATA)'!O16),"",'Score Sheet (ENTER DATA)'!O16)</f>
        <v>4</v>
      </c>
      <c r="P18" s="58">
        <f>IF(ISBLANK('Score Sheet (ENTER DATA)'!P16),"",'Score Sheet (ENTER DATA)'!P16)</f>
        <v>5</v>
      </c>
      <c r="Q18" s="58">
        <f>IF(ISBLANK('Score Sheet (ENTER DATA)'!Q16),"",'Score Sheet (ENTER DATA)'!Q16)</f>
        <v>5</v>
      </c>
      <c r="R18" s="58">
        <f>IF(ISBLANK('Score Sheet (ENTER DATA)'!R16),"",'Score Sheet (ENTER DATA)'!R16)</f>
        <v>7</v>
      </c>
      <c r="S18" s="58">
        <f>IF(ISBLANK('Score Sheet (ENTER DATA)'!S16),"",'Score Sheet (ENTER DATA)'!S16)</f>
        <v>5</v>
      </c>
      <c r="T18" s="58">
        <f>IF(ISBLANK('Score Sheet (ENTER DATA)'!T16),"",'Score Sheet (ENTER DATA)'!T16)</f>
        <v>4</v>
      </c>
      <c r="U18" s="58">
        <f>IF(ISBLANK('Score Sheet (ENTER DATA)'!U16),"",'Score Sheet (ENTER DATA)'!U16)</f>
        <v>3</v>
      </c>
      <c r="V18" s="58">
        <f>IF(ISBLANK('Score Sheet (ENTER DATA)'!V16),"",'Score Sheet (ENTER DATA)'!V16)</f>
        <v>5</v>
      </c>
      <c r="W18" s="62">
        <f>IF('Score Sheet (ENTER DATA)'!W16=0,"",'Score Sheet (ENTER DATA)'!W16)</f>
        <v>43</v>
      </c>
      <c r="X18" s="71">
        <f>IF('Score Sheet (ENTER DATA)'!X16=0,"",'Score Sheet (ENTER DATA)'!X16)</f>
        <v>81</v>
      </c>
      <c r="Y18" s="58">
        <f>IF('Score Sheet (ENTER DATA)'!Y16=0,"",'Score Sheet (ENTER DATA)'!Y16)</f>
        <v>43</v>
      </c>
      <c r="Z18" s="58">
        <f>IF('Score Sheet (ENTER DATA)'!Z16=0,"",'Score Sheet (ENTER DATA)'!Z16)</f>
        <v>29</v>
      </c>
      <c r="AA18" s="58">
        <f>IF('Score Sheet (ENTER DATA)'!AA33=0,"",'Score Sheet (ENTER DATA)'!AA33)</f>
        <v>16</v>
      </c>
      <c r="AB18" s="58">
        <f>IF('Score Sheet (ENTER DATA)'!AB16=0,"",'Score Sheet (ENTER DATA)'!AB16)</f>
        <v>5</v>
      </c>
      <c r="AC18" s="58">
        <f>IF('Score Sheet (ENTER DATA)'!AC16=0,"",'Score Sheet (ENTER DATA)'!AC16)</f>
        <v>38</v>
      </c>
      <c r="AD18" s="58">
        <f>IF('Score Sheet (ENTER DATA)'!AD16=0,"",'Score Sheet (ENTER DATA)'!AD16)</f>
        <v>26</v>
      </c>
      <c r="AE18" s="58">
        <f>IF('Score Sheet (ENTER DATA)'!AE16=0,"",'Score Sheet (ENTER DATA)'!AE16)</f>
        <v>13</v>
      </c>
      <c r="AF18" s="58">
        <f>IF('Score Sheet (ENTER DATA)'!AF15=0,"",'Score Sheet (ENTER DATA)'!AF15)</f>
        <v>6</v>
      </c>
      <c r="AG18" s="78">
        <v>9</v>
      </c>
    </row>
    <row r="19" spans="1:33" ht="13">
      <c r="A19" s="116" t="str">
        <f>IF(ISBLANK('Score Sheet (ENTER DATA)'!A87),"",'Score Sheet (ENTER DATA)'!A87)</f>
        <v>WIL</v>
      </c>
      <c r="B19" s="58">
        <f>IF(ISBLANK('Score Sheet (ENTER DATA)'!B87),"",'Score Sheet (ENTER DATA)'!B87)</f>
        <v>3</v>
      </c>
      <c r="C19" s="55" t="str">
        <f>IF(ISBLANK('Score Sheet (ENTER DATA)'!C87),"",'Score Sheet (ENTER DATA)'!C87)</f>
        <v>Josh Peterson</v>
      </c>
      <c r="D19" s="58">
        <f>IF(ISBLANK('Score Sheet (ENTER DATA)'!D87),"",'Score Sheet (ENTER DATA)'!D87)</f>
        <v>5</v>
      </c>
      <c r="E19" s="58">
        <f>IF(ISBLANK('Score Sheet (ENTER DATA)'!E87),"",'Score Sheet (ENTER DATA)'!E87)</f>
        <v>4</v>
      </c>
      <c r="F19" s="58">
        <f>IF(ISBLANK('Score Sheet (ENTER DATA)'!F87),"",'Score Sheet (ENTER DATA)'!F87)</f>
        <v>5</v>
      </c>
      <c r="G19" s="58">
        <f>IF(ISBLANK('Score Sheet (ENTER DATA)'!G87),"",'Score Sheet (ENTER DATA)'!G87)</f>
        <v>3</v>
      </c>
      <c r="H19" s="58">
        <f>IF(ISBLANK('Score Sheet (ENTER DATA)'!H87),"",'Score Sheet (ENTER DATA)'!H87)</f>
        <v>6</v>
      </c>
      <c r="I19" s="58">
        <f>IF(ISBLANK('Score Sheet (ENTER DATA)'!I87),"",'Score Sheet (ENTER DATA)'!I87)</f>
        <v>2</v>
      </c>
      <c r="J19" s="58">
        <f>IF(ISBLANK('Score Sheet (ENTER DATA)'!J87),"",'Score Sheet (ENTER DATA)'!J87)</f>
        <v>4</v>
      </c>
      <c r="K19" s="58">
        <f>IF(ISBLANK('Score Sheet (ENTER DATA)'!K87),"",'Score Sheet (ENTER DATA)'!K87)</f>
        <v>4</v>
      </c>
      <c r="L19" s="58">
        <f>IF(ISBLANK('Score Sheet (ENTER DATA)'!L87),"",'Score Sheet (ENTER DATA)'!L87)</f>
        <v>5</v>
      </c>
      <c r="M19" s="62">
        <f>IF('Score Sheet (ENTER DATA)'!M87=0,"",'Score Sheet (ENTER DATA)'!M87)</f>
        <v>38</v>
      </c>
      <c r="N19" s="58">
        <f>IF(ISBLANK('Score Sheet (ENTER DATA)'!N87),"",'Score Sheet (ENTER DATA)'!N87)</f>
        <v>5</v>
      </c>
      <c r="O19" s="58">
        <f>IF(ISBLANK('Score Sheet (ENTER DATA)'!O87),"",'Score Sheet (ENTER DATA)'!O87)</f>
        <v>3</v>
      </c>
      <c r="P19" s="58">
        <f>IF(ISBLANK('Score Sheet (ENTER DATA)'!P87),"",'Score Sheet (ENTER DATA)'!P87)</f>
        <v>5</v>
      </c>
      <c r="Q19" s="58">
        <f>IF(ISBLANK('Score Sheet (ENTER DATA)'!Q87),"",'Score Sheet (ENTER DATA)'!Q87)</f>
        <v>6</v>
      </c>
      <c r="R19" s="58">
        <f>IF(ISBLANK('Score Sheet (ENTER DATA)'!R87),"",'Score Sheet (ENTER DATA)'!R87)</f>
        <v>7</v>
      </c>
      <c r="S19" s="58">
        <f>IF(ISBLANK('Score Sheet (ENTER DATA)'!S87),"",'Score Sheet (ENTER DATA)'!S87)</f>
        <v>4</v>
      </c>
      <c r="T19" s="58">
        <f>IF(ISBLANK('Score Sheet (ENTER DATA)'!T87),"",'Score Sheet (ENTER DATA)'!T87)</f>
        <v>5</v>
      </c>
      <c r="U19" s="58">
        <f>IF(ISBLANK('Score Sheet (ENTER DATA)'!U87),"",'Score Sheet (ENTER DATA)'!U87)</f>
        <v>3</v>
      </c>
      <c r="V19" s="58">
        <f>IF(ISBLANK('Score Sheet (ENTER DATA)'!V87),"",'Score Sheet (ENTER DATA)'!V87)</f>
        <v>5</v>
      </c>
      <c r="W19" s="62">
        <f>IF('Score Sheet (ENTER DATA)'!W87=0,"",'Score Sheet (ENTER DATA)'!W87)</f>
        <v>43</v>
      </c>
      <c r="X19" s="71">
        <f>IF('Score Sheet (ENTER DATA)'!X87=0,"",'Score Sheet (ENTER DATA)'!X87)</f>
        <v>81</v>
      </c>
      <c r="Y19" s="58">
        <f>IF('Score Sheet (ENTER DATA)'!Y87=0,"",'Score Sheet (ENTER DATA)'!Y87)</f>
        <v>43</v>
      </c>
      <c r="Z19" s="58">
        <f>IF('Score Sheet (ENTER DATA)'!Z87=0,"",'Score Sheet (ENTER DATA)'!Z87)</f>
        <v>30</v>
      </c>
      <c r="AA19" s="109">
        <v>15</v>
      </c>
      <c r="AB19" s="58">
        <f>IF('Score Sheet (ENTER DATA)'!AB87=0,"",'Score Sheet (ENTER DATA)'!AB87)</f>
        <v>5</v>
      </c>
      <c r="AC19" s="58">
        <f>IF('Score Sheet (ENTER DATA)'!AC87=0,"",'Score Sheet (ENTER DATA)'!AC87)</f>
        <v>38</v>
      </c>
      <c r="AD19" s="58">
        <f>IF('Score Sheet (ENTER DATA)'!AD87=0,"",'Score Sheet (ENTER DATA)'!AD87)</f>
        <v>24</v>
      </c>
      <c r="AE19" s="58">
        <f>IF('Score Sheet (ENTER DATA)'!AE87=0,"",'Score Sheet (ENTER DATA)'!AE87)</f>
        <v>13</v>
      </c>
      <c r="AF19" s="58">
        <f>IF('Score Sheet (ENTER DATA)'!AF87=0,"",'Score Sheet (ENTER DATA)'!AF87)</f>
        <v>5</v>
      </c>
      <c r="AG19" s="78">
        <v>10</v>
      </c>
    </row>
    <row r="20" spans="1:33" ht="13">
      <c r="A20" s="80" t="str">
        <f>IF(ISBLANK('Score Sheet (ENTER DATA)'!A59),"",'Score Sheet (ENTER DATA)'!A59)</f>
        <v>UG</v>
      </c>
      <c r="B20" s="58">
        <f>IF(ISBLANK('Score Sheet (ENTER DATA)'!B59),"",'Score Sheet (ENTER DATA)'!B59)</f>
        <v>2</v>
      </c>
      <c r="C20" s="55" t="str">
        <f>IF(ISBLANK('Score Sheet (ENTER DATA)'!C59),"",'Score Sheet (ENTER DATA)'!C59)</f>
        <v>Nate Koch</v>
      </c>
      <c r="D20" s="58">
        <f>IF(ISBLANK('Score Sheet (ENTER DATA)'!D59),"",'Score Sheet (ENTER DATA)'!D59)</f>
        <v>5</v>
      </c>
      <c r="E20" s="58">
        <f>IF(ISBLANK('Score Sheet (ENTER DATA)'!E59),"",'Score Sheet (ENTER DATA)'!E59)</f>
        <v>4</v>
      </c>
      <c r="F20" s="58">
        <f>IF(ISBLANK('Score Sheet (ENTER DATA)'!F59),"",'Score Sheet (ENTER DATA)'!F59)</f>
        <v>3</v>
      </c>
      <c r="G20" s="58">
        <f>IF(ISBLANK('Score Sheet (ENTER DATA)'!G59),"",'Score Sheet (ENTER DATA)'!G59)</f>
        <v>4</v>
      </c>
      <c r="H20" s="58">
        <f>IF(ISBLANK('Score Sheet (ENTER DATA)'!H59),"",'Score Sheet (ENTER DATA)'!H59)</f>
        <v>5</v>
      </c>
      <c r="I20" s="58">
        <f>IF(ISBLANK('Score Sheet (ENTER DATA)'!I59),"",'Score Sheet (ENTER DATA)'!I59)</f>
        <v>3</v>
      </c>
      <c r="J20" s="58">
        <f>IF(ISBLANK('Score Sheet (ENTER DATA)'!J59),"",'Score Sheet (ENTER DATA)'!J59)</f>
        <v>4</v>
      </c>
      <c r="K20" s="58">
        <f>IF(ISBLANK('Score Sheet (ENTER DATA)'!K59),"",'Score Sheet (ENTER DATA)'!K59)</f>
        <v>5</v>
      </c>
      <c r="L20" s="58">
        <f>IF(ISBLANK('Score Sheet (ENTER DATA)'!L59),"",'Score Sheet (ENTER DATA)'!L59)</f>
        <v>4</v>
      </c>
      <c r="M20" s="62">
        <f>IF('Score Sheet (ENTER DATA)'!M59=0,"",'Score Sheet (ENTER DATA)'!M59)</f>
        <v>37</v>
      </c>
      <c r="N20" s="58">
        <f>IF(ISBLANK('Score Sheet (ENTER DATA)'!N59),"",'Score Sheet (ENTER DATA)'!N59)</f>
        <v>6</v>
      </c>
      <c r="O20" s="58">
        <f>IF(ISBLANK('Score Sheet (ENTER DATA)'!O59),"",'Score Sheet (ENTER DATA)'!O59)</f>
        <v>5</v>
      </c>
      <c r="P20" s="58">
        <f>IF(ISBLANK('Score Sheet (ENTER DATA)'!P59),"",'Score Sheet (ENTER DATA)'!P59)</f>
        <v>6</v>
      </c>
      <c r="Q20" s="58">
        <f>IF(ISBLANK('Score Sheet (ENTER DATA)'!Q59),"",'Score Sheet (ENTER DATA)'!Q59)</f>
        <v>6</v>
      </c>
      <c r="R20" s="58">
        <f>IF(ISBLANK('Score Sheet (ENTER DATA)'!R59),"",'Score Sheet (ENTER DATA)'!R59)</f>
        <v>5</v>
      </c>
      <c r="S20" s="58">
        <f>IF(ISBLANK('Score Sheet (ENTER DATA)'!S59),"",'Score Sheet (ENTER DATA)'!S59)</f>
        <v>5</v>
      </c>
      <c r="T20" s="58">
        <f>IF(ISBLANK('Score Sheet (ENTER DATA)'!T59),"",'Score Sheet (ENTER DATA)'!T59)</f>
        <v>5</v>
      </c>
      <c r="U20" s="58">
        <f>IF(ISBLANK('Score Sheet (ENTER DATA)'!U59),"",'Score Sheet (ENTER DATA)'!U59)</f>
        <v>3</v>
      </c>
      <c r="V20" s="58">
        <f>IF(ISBLANK('Score Sheet (ENTER DATA)'!V59),"",'Score Sheet (ENTER DATA)'!V59)</f>
        <v>3</v>
      </c>
      <c r="W20" s="62">
        <f>IF('Score Sheet (ENTER DATA)'!W59=0,"",'Score Sheet (ENTER DATA)'!W59)</f>
        <v>44</v>
      </c>
      <c r="X20" s="71">
        <f>IF('Score Sheet (ENTER DATA)'!X59=0,"",'Score Sheet (ENTER DATA)'!X59)</f>
        <v>81</v>
      </c>
      <c r="Y20" s="58">
        <f>IF('Score Sheet (ENTER DATA)'!Y59=0,"",'Score Sheet (ENTER DATA)'!Y59)</f>
        <v>44</v>
      </c>
      <c r="Z20" s="58">
        <f>IF('Score Sheet (ENTER DATA)'!Z59=0,"",'Score Sheet (ENTER DATA)'!Z59)</f>
        <v>27</v>
      </c>
      <c r="AA20" s="58">
        <f>IF('Score Sheet (ENTER DATA)'!AA22=0,"",'Score Sheet (ENTER DATA)'!AA22)</f>
        <v>18</v>
      </c>
      <c r="AB20" s="58">
        <f>IF('Score Sheet (ENTER DATA)'!AB59=0,"",'Score Sheet (ENTER DATA)'!AB59)</f>
        <v>3</v>
      </c>
      <c r="AC20" s="58">
        <f>IF('Score Sheet (ENTER DATA)'!AC59=0,"",'Score Sheet (ENTER DATA)'!AC59)</f>
        <v>37</v>
      </c>
      <c r="AD20" s="58">
        <f>IF('Score Sheet (ENTER DATA)'!AD59=0,"",'Score Sheet (ENTER DATA)'!AD59)</f>
        <v>25</v>
      </c>
      <c r="AE20" s="58">
        <f>IF('Score Sheet (ENTER DATA)'!AE59=0,"",'Score Sheet (ENTER DATA)'!AE59)</f>
        <v>13</v>
      </c>
      <c r="AF20" s="58">
        <f>IF('Score Sheet (ENTER DATA)'!AF59=0,"",'Score Sheet (ENTER DATA)'!AF59)</f>
        <v>4</v>
      </c>
      <c r="AG20" s="78">
        <v>11</v>
      </c>
    </row>
    <row r="21" spans="1:33" ht="13">
      <c r="A21" s="51" t="str">
        <f>IF(ISBLANK('Score Sheet (ENTER DATA)'!A15),"",'Score Sheet (ENTER DATA)'!A15)</f>
        <v>BAD</v>
      </c>
      <c r="B21" s="58">
        <f>IF(ISBLANK('Score Sheet (ENTER DATA)'!B15),"",'Score Sheet (ENTER DATA)'!B15)</f>
        <v>3</v>
      </c>
      <c r="C21" s="55" t="str">
        <f>IF(ISBLANK('Score Sheet (ENTER DATA)'!C15),"",'Score Sheet (ENTER DATA)'!C15)</f>
        <v>Ben Rademaker</v>
      </c>
      <c r="D21" s="58">
        <f>IF(ISBLANK('Score Sheet (ENTER DATA)'!D15),"",'Score Sheet (ENTER DATA)'!D15)</f>
        <v>5</v>
      </c>
      <c r="E21" s="58">
        <f>IF(ISBLANK('Score Sheet (ENTER DATA)'!E15),"",'Score Sheet (ENTER DATA)'!E15)</f>
        <v>5</v>
      </c>
      <c r="F21" s="58">
        <f>IF(ISBLANK('Score Sheet (ENTER DATA)'!F15),"",'Score Sheet (ENTER DATA)'!F15)</f>
        <v>4</v>
      </c>
      <c r="G21" s="58">
        <f>IF(ISBLANK('Score Sheet (ENTER DATA)'!G15),"",'Score Sheet (ENTER DATA)'!G15)</f>
        <v>4</v>
      </c>
      <c r="H21" s="58">
        <f>IF(ISBLANK('Score Sheet (ENTER DATA)'!H15),"",'Score Sheet (ENTER DATA)'!H15)</f>
        <v>5</v>
      </c>
      <c r="I21" s="58">
        <f>IF(ISBLANK('Score Sheet (ENTER DATA)'!I15),"",'Score Sheet (ENTER DATA)'!I15)</f>
        <v>5</v>
      </c>
      <c r="J21" s="58">
        <f>IF(ISBLANK('Score Sheet (ENTER DATA)'!J15),"",'Score Sheet (ENTER DATA)'!J15)</f>
        <v>4</v>
      </c>
      <c r="K21" s="58">
        <f>IF(ISBLANK('Score Sheet (ENTER DATA)'!K15),"",'Score Sheet (ENTER DATA)'!K15)</f>
        <v>3</v>
      </c>
      <c r="L21" s="58">
        <f>IF(ISBLANK('Score Sheet (ENTER DATA)'!L15),"",'Score Sheet (ENTER DATA)'!L15)</f>
        <v>6</v>
      </c>
      <c r="M21" s="62">
        <f>IF('Score Sheet (ENTER DATA)'!M15=0,"",'Score Sheet (ENTER DATA)'!M15)</f>
        <v>41</v>
      </c>
      <c r="N21" s="58">
        <f>IF(ISBLANK('Score Sheet (ENTER DATA)'!N15),"",'Score Sheet (ENTER DATA)'!N15)</f>
        <v>6</v>
      </c>
      <c r="O21" s="58">
        <f>IF(ISBLANK('Score Sheet (ENTER DATA)'!O15),"",'Score Sheet (ENTER DATA)'!O15)</f>
        <v>3</v>
      </c>
      <c r="P21" s="58">
        <f>IF(ISBLANK('Score Sheet (ENTER DATA)'!P15),"",'Score Sheet (ENTER DATA)'!P15)</f>
        <v>4</v>
      </c>
      <c r="Q21" s="58">
        <f>IF(ISBLANK('Score Sheet (ENTER DATA)'!Q15),"",'Score Sheet (ENTER DATA)'!Q15)</f>
        <v>5</v>
      </c>
      <c r="R21" s="58">
        <f>IF(ISBLANK('Score Sheet (ENTER DATA)'!R15),"",'Score Sheet (ENTER DATA)'!R15)</f>
        <v>5</v>
      </c>
      <c r="S21" s="58">
        <f>IF(ISBLANK('Score Sheet (ENTER DATA)'!S15),"",'Score Sheet (ENTER DATA)'!S15)</f>
        <v>5</v>
      </c>
      <c r="T21" s="58">
        <f>IF(ISBLANK('Score Sheet (ENTER DATA)'!T15),"",'Score Sheet (ENTER DATA)'!T15)</f>
        <v>4</v>
      </c>
      <c r="U21" s="58">
        <f>IF(ISBLANK('Score Sheet (ENTER DATA)'!U15),"",'Score Sheet (ENTER DATA)'!U15)</f>
        <v>4</v>
      </c>
      <c r="V21" s="58">
        <f>IF(ISBLANK('Score Sheet (ENTER DATA)'!V15),"",'Score Sheet (ENTER DATA)'!V15)</f>
        <v>5</v>
      </c>
      <c r="W21" s="62">
        <f>IF('Score Sheet (ENTER DATA)'!W15=0,"",'Score Sheet (ENTER DATA)'!W15)</f>
        <v>41</v>
      </c>
      <c r="X21" s="71">
        <f>IF('Score Sheet (ENTER DATA)'!X15=0,"",'Score Sheet (ENTER DATA)'!X15)</f>
        <v>82</v>
      </c>
      <c r="Y21" s="58">
        <f>IF('Score Sheet (ENTER DATA)'!Y15=0,"",'Score Sheet (ENTER DATA)'!Y15)</f>
        <v>41</v>
      </c>
      <c r="Z21" s="58">
        <f>IF('Score Sheet (ENTER DATA)'!Z15=0,"",'Score Sheet (ENTER DATA)'!Z15)</f>
        <v>28</v>
      </c>
      <c r="AA21" s="58">
        <f>IF('Score Sheet (ENTER DATA)'!AA15=0,"",'Score Sheet (ENTER DATA)'!AA15)</f>
        <v>13</v>
      </c>
      <c r="AB21" s="58">
        <f>IF('Score Sheet (ENTER DATA)'!AB15=0,"",'Score Sheet (ENTER DATA)'!AB15)</f>
        <v>5</v>
      </c>
      <c r="AC21" s="58">
        <f>IF('Score Sheet (ENTER DATA)'!AC15=0,"",'Score Sheet (ENTER DATA)'!AC15)</f>
        <v>41</v>
      </c>
      <c r="AD21" s="58">
        <f>IF('Score Sheet (ENTER DATA)'!AD15=0,"",'Score Sheet (ENTER DATA)'!AD15)</f>
        <v>27</v>
      </c>
      <c r="AE21" s="58">
        <f>IF('Score Sheet (ENTER DATA)'!AE15=0,"",'Score Sheet (ENTER DATA)'!AE15)</f>
        <v>13</v>
      </c>
      <c r="AF21" s="58">
        <f>IF('Score Sheet (ENTER DATA)'!AF15=0,"",'Score Sheet (ENTER DATA)'!AF15)</f>
        <v>6</v>
      </c>
      <c r="AG21" s="78">
        <v>12</v>
      </c>
    </row>
    <row r="22" spans="1:33" ht="13">
      <c r="A22" s="80" t="str">
        <f>IF(ISBLANK('Score Sheet (ENTER DATA)'!A62),"",'Score Sheet (ENTER DATA)'!A62)</f>
        <v>UG</v>
      </c>
      <c r="B22" s="58">
        <f>IF(ISBLANK('Score Sheet (ENTER DATA)'!B62),"",'Score Sheet (ENTER DATA)'!B62)</f>
        <v>5</v>
      </c>
      <c r="C22" s="55" t="str">
        <f>IF(ISBLANK('Score Sheet (ENTER DATA)'!C62),"",'Score Sheet (ENTER DATA)'!C62)</f>
        <v>Dylan Olson</v>
      </c>
      <c r="D22" s="58">
        <f>IF(ISBLANK('Score Sheet (ENTER DATA)'!D62),"",'Score Sheet (ENTER DATA)'!D62)</f>
        <v>6</v>
      </c>
      <c r="E22" s="58">
        <f>IF(ISBLANK('Score Sheet (ENTER DATA)'!E62),"",'Score Sheet (ENTER DATA)'!E62)</f>
        <v>5</v>
      </c>
      <c r="F22" s="58">
        <f>IF(ISBLANK('Score Sheet (ENTER DATA)'!F62),"",'Score Sheet (ENTER DATA)'!F62)</f>
        <v>4</v>
      </c>
      <c r="G22" s="58">
        <f>IF(ISBLANK('Score Sheet (ENTER DATA)'!G62),"",'Score Sheet (ENTER DATA)'!G62)</f>
        <v>4</v>
      </c>
      <c r="H22" s="58">
        <f>IF(ISBLANK('Score Sheet (ENTER DATA)'!H62),"",'Score Sheet (ENTER DATA)'!H62)</f>
        <v>6</v>
      </c>
      <c r="I22" s="58">
        <f>IF(ISBLANK('Score Sheet (ENTER DATA)'!I62),"",'Score Sheet (ENTER DATA)'!I62)</f>
        <v>3</v>
      </c>
      <c r="J22" s="58">
        <f>IF(ISBLANK('Score Sheet (ENTER DATA)'!J62),"",'Score Sheet (ENTER DATA)'!J62)</f>
        <v>4</v>
      </c>
      <c r="K22" s="58">
        <f>IF(ISBLANK('Score Sheet (ENTER DATA)'!K62),"",'Score Sheet (ENTER DATA)'!K62)</f>
        <v>5</v>
      </c>
      <c r="L22" s="58">
        <f>IF(ISBLANK('Score Sheet (ENTER DATA)'!L62),"",'Score Sheet (ENTER DATA)'!L62)</f>
        <v>4</v>
      </c>
      <c r="M22" s="62">
        <f>IF('Score Sheet (ENTER DATA)'!M62=0,"",'Score Sheet (ENTER DATA)'!M62)</f>
        <v>41</v>
      </c>
      <c r="N22" s="58">
        <f>IF(ISBLANK('Score Sheet (ENTER DATA)'!N62),"",'Score Sheet (ENTER DATA)'!N62)</f>
        <v>5</v>
      </c>
      <c r="O22" s="58">
        <f>IF(ISBLANK('Score Sheet (ENTER DATA)'!O62),"",'Score Sheet (ENTER DATA)'!O62)</f>
        <v>4</v>
      </c>
      <c r="P22" s="58">
        <f>IF(ISBLANK('Score Sheet (ENTER DATA)'!P62),"",'Score Sheet (ENTER DATA)'!P62)</f>
        <v>4</v>
      </c>
      <c r="Q22" s="58">
        <f>IF(ISBLANK('Score Sheet (ENTER DATA)'!Q62),"",'Score Sheet (ENTER DATA)'!Q62)</f>
        <v>4</v>
      </c>
      <c r="R22" s="58">
        <f>IF(ISBLANK('Score Sheet (ENTER DATA)'!R62),"",'Score Sheet (ENTER DATA)'!R62)</f>
        <v>6</v>
      </c>
      <c r="S22" s="58">
        <f>IF(ISBLANK('Score Sheet (ENTER DATA)'!S62),"",'Score Sheet (ENTER DATA)'!S62)</f>
        <v>5</v>
      </c>
      <c r="T22" s="58">
        <f>IF(ISBLANK('Score Sheet (ENTER DATA)'!T62),"",'Score Sheet (ENTER DATA)'!T62)</f>
        <v>5</v>
      </c>
      <c r="U22" s="58">
        <f>IF(ISBLANK('Score Sheet (ENTER DATA)'!U62),"",'Score Sheet (ENTER DATA)'!U62)</f>
        <v>5</v>
      </c>
      <c r="V22" s="58">
        <f>IF(ISBLANK('Score Sheet (ENTER DATA)'!V62),"",'Score Sheet (ENTER DATA)'!V62)</f>
        <v>5</v>
      </c>
      <c r="W22" s="62">
        <f>IF('Score Sheet (ENTER DATA)'!W62=0,"",'Score Sheet (ENTER DATA)'!W62)</f>
        <v>43</v>
      </c>
      <c r="X22" s="71">
        <f>IF('Score Sheet (ENTER DATA)'!X62=0,"",'Score Sheet (ENTER DATA)'!X62)</f>
        <v>84</v>
      </c>
      <c r="Y22" s="58">
        <f>IF('Score Sheet (ENTER DATA)'!Y62=0,"",'Score Sheet (ENTER DATA)'!Y62)</f>
        <v>43</v>
      </c>
      <c r="Z22" s="58">
        <f>IF('Score Sheet (ENTER DATA)'!Z62=0,"",'Score Sheet (ENTER DATA)'!Z62)</f>
        <v>30</v>
      </c>
      <c r="AA22" s="109">
        <v>21</v>
      </c>
      <c r="AB22" s="58">
        <f>IF('Score Sheet (ENTER DATA)'!AB62=0,"",'Score Sheet (ENTER DATA)'!AB62)</f>
        <v>5</v>
      </c>
      <c r="AC22" s="58">
        <f>IF('Score Sheet (ENTER DATA)'!AC62=0,"",'Score Sheet (ENTER DATA)'!AC62)</f>
        <v>41</v>
      </c>
      <c r="AD22" s="58">
        <f>IF('Score Sheet (ENTER DATA)'!AD62=0,"",'Score Sheet (ENTER DATA)'!AD62)</f>
        <v>26</v>
      </c>
      <c r="AE22" s="58">
        <f>IF('Score Sheet (ENTER DATA)'!AE62=0,"",'Score Sheet (ENTER DATA)'!AE62)</f>
        <v>13</v>
      </c>
      <c r="AF22" s="58">
        <f>IF('Score Sheet (ENTER DATA)'!AF62=0,"",'Score Sheet (ENTER DATA)'!AF62)</f>
        <v>4</v>
      </c>
      <c r="AG22" s="78">
        <v>13</v>
      </c>
    </row>
    <row r="23" spans="1:33" ht="13">
      <c r="A23" s="121" t="str">
        <f>IF(ISBLANK('Score Sheet (ENTER DATA)'!A79),"",'Score Sheet (ENTER DATA)'!A79)</f>
        <v>WES</v>
      </c>
      <c r="B23" s="58">
        <f>IF(ISBLANK('Score Sheet (ENTER DATA)'!B79),"",'Score Sheet (ENTER DATA)'!B79)</f>
        <v>4</v>
      </c>
      <c r="C23" s="55" t="str">
        <f>IF(ISBLANK('Score Sheet (ENTER DATA)'!C79),"",'Score Sheet (ENTER DATA)'!C79)</f>
        <v>Bryce Drier</v>
      </c>
      <c r="D23" s="58">
        <f>IF(ISBLANK('Score Sheet (ENTER DATA)'!D79),"",'Score Sheet (ENTER DATA)'!D79)</f>
        <v>6</v>
      </c>
      <c r="E23" s="58">
        <f>IF(ISBLANK('Score Sheet (ENTER DATA)'!E79),"",'Score Sheet (ENTER DATA)'!E79)</f>
        <v>5</v>
      </c>
      <c r="F23" s="58">
        <f>IF(ISBLANK('Score Sheet (ENTER DATA)'!F79),"",'Score Sheet (ENTER DATA)'!F79)</f>
        <v>4</v>
      </c>
      <c r="G23" s="58">
        <f>IF(ISBLANK('Score Sheet (ENTER DATA)'!G79),"",'Score Sheet (ENTER DATA)'!G79)</f>
        <v>5</v>
      </c>
      <c r="H23" s="58">
        <f>IF(ISBLANK('Score Sheet (ENTER DATA)'!H79),"",'Score Sheet (ENTER DATA)'!H79)</f>
        <v>5</v>
      </c>
      <c r="I23" s="58">
        <f>IF(ISBLANK('Score Sheet (ENTER DATA)'!I79),"",'Score Sheet (ENTER DATA)'!I79)</f>
        <v>5</v>
      </c>
      <c r="J23" s="58">
        <f>IF(ISBLANK('Score Sheet (ENTER DATA)'!J79),"",'Score Sheet (ENTER DATA)'!J79)</f>
        <v>5</v>
      </c>
      <c r="K23" s="58">
        <f>IF(ISBLANK('Score Sheet (ENTER DATA)'!K79),"",'Score Sheet (ENTER DATA)'!K79)</f>
        <v>6</v>
      </c>
      <c r="L23" s="58">
        <f>IF(ISBLANK('Score Sheet (ENTER DATA)'!L79),"",'Score Sheet (ENTER DATA)'!L79)</f>
        <v>6</v>
      </c>
      <c r="M23" s="62">
        <f>IF('Score Sheet (ENTER DATA)'!M79=0,"",'Score Sheet (ENTER DATA)'!M79)</f>
        <v>47</v>
      </c>
      <c r="N23" s="58">
        <f>IF(ISBLANK('Score Sheet (ENTER DATA)'!N79),"",'Score Sheet (ENTER DATA)'!N79)</f>
        <v>6</v>
      </c>
      <c r="O23" s="58">
        <f>IF(ISBLANK('Score Sheet (ENTER DATA)'!O79),"",'Score Sheet (ENTER DATA)'!O79)</f>
        <v>3</v>
      </c>
      <c r="P23" s="58">
        <f>IF(ISBLANK('Score Sheet (ENTER DATA)'!P79),"",'Score Sheet (ENTER DATA)'!P79)</f>
        <v>4</v>
      </c>
      <c r="Q23" s="58">
        <f>IF(ISBLANK('Score Sheet (ENTER DATA)'!Q79),"",'Score Sheet (ENTER DATA)'!Q79)</f>
        <v>4</v>
      </c>
      <c r="R23" s="58">
        <f>IF(ISBLANK('Score Sheet (ENTER DATA)'!R79),"",'Score Sheet (ENTER DATA)'!R79)</f>
        <v>5</v>
      </c>
      <c r="S23" s="58">
        <f>IF(ISBLANK('Score Sheet (ENTER DATA)'!S79),"",'Score Sheet (ENTER DATA)'!S79)</f>
        <v>4</v>
      </c>
      <c r="T23" s="58">
        <f>IF(ISBLANK('Score Sheet (ENTER DATA)'!T79),"",'Score Sheet (ENTER DATA)'!T79)</f>
        <v>5</v>
      </c>
      <c r="U23" s="58">
        <f>IF(ISBLANK('Score Sheet (ENTER DATA)'!U79),"",'Score Sheet (ENTER DATA)'!U79)</f>
        <v>3</v>
      </c>
      <c r="V23" s="58">
        <f>IF(ISBLANK('Score Sheet (ENTER DATA)'!V79),"",'Score Sheet (ENTER DATA)'!V79)</f>
        <v>4</v>
      </c>
      <c r="W23" s="62">
        <f>IF('Score Sheet (ENTER DATA)'!W79=0,"",'Score Sheet (ENTER DATA)'!W79)</f>
        <v>38</v>
      </c>
      <c r="X23" s="71">
        <f>IF('Score Sheet (ENTER DATA)'!X79=0,"",'Score Sheet (ENTER DATA)'!X79)</f>
        <v>85</v>
      </c>
      <c r="Y23" s="58">
        <f>IF('Score Sheet (ENTER DATA)'!Y79=0,"",'Score Sheet (ENTER DATA)'!Y79)</f>
        <v>38</v>
      </c>
      <c r="Z23" s="58">
        <f>IF('Score Sheet (ENTER DATA)'!Z79=0,"",'Score Sheet (ENTER DATA)'!Z79)</f>
        <v>25</v>
      </c>
      <c r="AA23" s="109">
        <v>12</v>
      </c>
      <c r="AB23" s="58">
        <f>IF('Score Sheet (ENTER DATA)'!AB79=0,"",'Score Sheet (ENTER DATA)'!AB79)</f>
        <v>4</v>
      </c>
      <c r="AC23" s="58">
        <f>IF('Score Sheet (ENTER DATA)'!AC79=0,"",'Score Sheet (ENTER DATA)'!AC79)</f>
        <v>47</v>
      </c>
      <c r="AD23" s="58">
        <f>IF('Score Sheet (ENTER DATA)'!AD79=0,"",'Score Sheet (ENTER DATA)'!AD79)</f>
        <v>32</v>
      </c>
      <c r="AE23" s="58">
        <f>IF('Score Sheet (ENTER DATA)'!AE79=0,"",'Score Sheet (ENTER DATA)'!AE79)</f>
        <v>17</v>
      </c>
      <c r="AF23" s="58">
        <f>IF('Score Sheet (ENTER DATA)'!AF79=0,"",'Score Sheet (ENTER DATA)'!AF79)</f>
        <v>6</v>
      </c>
      <c r="AG23" s="78">
        <v>14</v>
      </c>
    </row>
    <row r="24" spans="1:33" ht="13">
      <c r="A24" s="103" t="str">
        <f>IF(ISBLANK('Score Sheet (ENTER DATA)'!A68),"",'Score Sheet (ENTER DATA)'!A68)</f>
        <v>WAT</v>
      </c>
      <c r="B24" s="58">
        <f>IF(ISBLANK('Score Sheet (ENTER DATA)'!B68),"",'Score Sheet (ENTER DATA)'!B68)</f>
        <v>2</v>
      </c>
      <c r="C24" s="55" t="str">
        <f>IF(ISBLANK('Score Sheet (ENTER DATA)'!C68),"",'Score Sheet (ENTER DATA)'!C68)</f>
        <v>Alan Oliver</v>
      </c>
      <c r="D24" s="58">
        <f>IF(ISBLANK('Score Sheet (ENTER DATA)'!D68),"",'Score Sheet (ENTER DATA)'!D68)</f>
        <v>5</v>
      </c>
      <c r="E24" s="58">
        <f>IF(ISBLANK('Score Sheet (ENTER DATA)'!E68),"",'Score Sheet (ENTER DATA)'!E68)</f>
        <v>5</v>
      </c>
      <c r="F24" s="58">
        <f>IF(ISBLANK('Score Sheet (ENTER DATA)'!F68),"",'Score Sheet (ENTER DATA)'!F68)</f>
        <v>4</v>
      </c>
      <c r="G24" s="58">
        <f>IF(ISBLANK('Score Sheet (ENTER DATA)'!G68),"",'Score Sheet (ENTER DATA)'!G68)</f>
        <v>4</v>
      </c>
      <c r="H24" s="58">
        <f>IF(ISBLANK('Score Sheet (ENTER DATA)'!H68),"",'Score Sheet (ENTER DATA)'!H68)</f>
        <v>6</v>
      </c>
      <c r="I24" s="58">
        <f>IF(ISBLANK('Score Sheet (ENTER DATA)'!I68),"",'Score Sheet (ENTER DATA)'!I68)</f>
        <v>4</v>
      </c>
      <c r="J24" s="58">
        <f>IF(ISBLANK('Score Sheet (ENTER DATA)'!J68),"",'Score Sheet (ENTER DATA)'!J68)</f>
        <v>5</v>
      </c>
      <c r="K24" s="58">
        <f>IF(ISBLANK('Score Sheet (ENTER DATA)'!K68),"",'Score Sheet (ENTER DATA)'!K68)</f>
        <v>4</v>
      </c>
      <c r="L24" s="58">
        <f>IF(ISBLANK('Score Sheet (ENTER DATA)'!L68),"",'Score Sheet (ENTER DATA)'!L68)</f>
        <v>5</v>
      </c>
      <c r="M24" s="62">
        <f>IF('Score Sheet (ENTER DATA)'!M68=0,"",'Score Sheet (ENTER DATA)'!M68)</f>
        <v>42</v>
      </c>
      <c r="N24" s="58">
        <f>IF(ISBLANK('Score Sheet (ENTER DATA)'!N68),"",'Score Sheet (ENTER DATA)'!N68)</f>
        <v>5</v>
      </c>
      <c r="O24" s="58">
        <f>IF(ISBLANK('Score Sheet (ENTER DATA)'!O68),"",'Score Sheet (ENTER DATA)'!O68)</f>
        <v>3</v>
      </c>
      <c r="P24" s="58">
        <f>IF(ISBLANK('Score Sheet (ENTER DATA)'!P68),"",'Score Sheet (ENTER DATA)'!P68)</f>
        <v>4</v>
      </c>
      <c r="Q24" s="58">
        <f>IF(ISBLANK('Score Sheet (ENTER DATA)'!Q68),"",'Score Sheet (ENTER DATA)'!Q68)</f>
        <v>6</v>
      </c>
      <c r="R24" s="58">
        <f>IF(ISBLANK('Score Sheet (ENTER DATA)'!R68),"",'Score Sheet (ENTER DATA)'!R68)</f>
        <v>5</v>
      </c>
      <c r="S24" s="58">
        <f>IF(ISBLANK('Score Sheet (ENTER DATA)'!S68),"",'Score Sheet (ENTER DATA)'!S68)</f>
        <v>5</v>
      </c>
      <c r="T24" s="58">
        <f>IF(ISBLANK('Score Sheet (ENTER DATA)'!T68),"",'Score Sheet (ENTER DATA)'!T68)</f>
        <v>7</v>
      </c>
      <c r="U24" s="58">
        <f>IF(ISBLANK('Score Sheet (ENTER DATA)'!U68),"",'Score Sheet (ENTER DATA)'!U68)</f>
        <v>4</v>
      </c>
      <c r="V24" s="58">
        <f>IF(ISBLANK('Score Sheet (ENTER DATA)'!V68),"",'Score Sheet (ENTER DATA)'!V68)</f>
        <v>4</v>
      </c>
      <c r="W24" s="62">
        <f>IF('Score Sheet (ENTER DATA)'!W68=0,"",'Score Sheet (ENTER DATA)'!W68)</f>
        <v>43</v>
      </c>
      <c r="X24" s="71">
        <f>IF('Score Sheet (ENTER DATA)'!X68=0,"",'Score Sheet (ENTER DATA)'!X68)</f>
        <v>85</v>
      </c>
      <c r="Y24" s="58">
        <f>IF('Score Sheet (ENTER DATA)'!Y68=0,"",'Score Sheet (ENTER DATA)'!Y68)</f>
        <v>43</v>
      </c>
      <c r="Z24" s="58">
        <f>IF('Score Sheet (ENTER DATA)'!Z68=0,"",'Score Sheet (ENTER DATA)'!Z68)</f>
        <v>31</v>
      </c>
      <c r="AA24" s="109">
        <v>16</v>
      </c>
      <c r="AB24" s="58">
        <f>IF('Score Sheet (ENTER DATA)'!AB68=0,"",'Score Sheet (ENTER DATA)'!AB68)</f>
        <v>4</v>
      </c>
      <c r="AC24" s="58">
        <f>IF('Score Sheet (ENTER DATA)'!AC68=0,"",'Score Sheet (ENTER DATA)'!AC68)</f>
        <v>42</v>
      </c>
      <c r="AD24" s="58">
        <f>IF('Score Sheet (ENTER DATA)'!AD68=0,"",'Score Sheet (ENTER DATA)'!AD68)</f>
        <v>28</v>
      </c>
      <c r="AE24" s="58">
        <f>IF('Score Sheet (ENTER DATA)'!AE68=0,"",'Score Sheet (ENTER DATA)'!AE68)</f>
        <v>14</v>
      </c>
      <c r="AF24" s="58">
        <f>IF('Score Sheet (ENTER DATA)'!AF68=0,"",'Score Sheet (ENTER DATA)'!AF68)</f>
        <v>5</v>
      </c>
      <c r="AG24" s="78">
        <v>15</v>
      </c>
    </row>
    <row r="25" spans="1:33" ht="13">
      <c r="A25" s="169" t="str">
        <f>IF(ISBLANK('Score Sheet (ENTER DATA)'!A42),"",'Score Sheet (ENTER DATA)'!A42)</f>
        <v>ELK</v>
      </c>
      <c r="B25" s="58">
        <f>IF(ISBLANK('Score Sheet (ENTER DATA)'!B42),"",'Score Sheet (ENTER DATA)'!B42)</f>
        <v>3</v>
      </c>
      <c r="C25" s="55" t="str">
        <f>IF(ISBLANK('Score Sheet (ENTER DATA)'!C42),"",'Score Sheet (ENTER DATA)'!C42)</f>
        <v>Nolan Shirk</v>
      </c>
      <c r="D25" s="58">
        <f>IF(ISBLANK('Score Sheet (ENTER DATA)'!D42),"",'Score Sheet (ENTER DATA)'!D42)</f>
        <v>4</v>
      </c>
      <c r="E25" s="58">
        <f>IF(ISBLANK('Score Sheet (ENTER DATA)'!E42),"",'Score Sheet (ENTER DATA)'!E42)</f>
        <v>5</v>
      </c>
      <c r="F25" s="58">
        <f>IF(ISBLANK('Score Sheet (ENTER DATA)'!F42),"",'Score Sheet (ENTER DATA)'!F42)</f>
        <v>3</v>
      </c>
      <c r="G25" s="58">
        <f>IF(ISBLANK('Score Sheet (ENTER DATA)'!G42),"",'Score Sheet (ENTER DATA)'!G42)</f>
        <v>6</v>
      </c>
      <c r="H25" s="58">
        <f>IF(ISBLANK('Score Sheet (ENTER DATA)'!H42),"",'Score Sheet (ENTER DATA)'!H42)</f>
        <v>6</v>
      </c>
      <c r="I25" s="58">
        <f>IF(ISBLANK('Score Sheet (ENTER DATA)'!I42),"",'Score Sheet (ENTER DATA)'!I42)</f>
        <v>4</v>
      </c>
      <c r="J25" s="58">
        <f>IF(ISBLANK('Score Sheet (ENTER DATA)'!J42),"",'Score Sheet (ENTER DATA)'!J42)</f>
        <v>4</v>
      </c>
      <c r="K25" s="58">
        <f>IF(ISBLANK('Score Sheet (ENTER DATA)'!K42),"",'Score Sheet (ENTER DATA)'!K42)</f>
        <v>5</v>
      </c>
      <c r="L25" s="58">
        <f>IF(ISBLANK('Score Sheet (ENTER DATA)'!L42),"",'Score Sheet (ENTER DATA)'!L42)</f>
        <v>7</v>
      </c>
      <c r="M25" s="62">
        <f>IF('Score Sheet (ENTER DATA)'!M42=0,"",'Score Sheet (ENTER DATA)'!M42)</f>
        <v>44</v>
      </c>
      <c r="N25" s="58">
        <f>IF(ISBLANK('Score Sheet (ENTER DATA)'!N42),"",'Score Sheet (ENTER DATA)'!N42)</f>
        <v>5</v>
      </c>
      <c r="O25" s="58">
        <f>IF(ISBLANK('Score Sheet (ENTER DATA)'!O42),"",'Score Sheet (ENTER DATA)'!O42)</f>
        <v>3</v>
      </c>
      <c r="P25" s="58">
        <f>IF(ISBLANK('Score Sheet (ENTER DATA)'!P42),"",'Score Sheet (ENTER DATA)'!P42)</f>
        <v>4</v>
      </c>
      <c r="Q25" s="58">
        <f>IF(ISBLANK('Score Sheet (ENTER DATA)'!Q42),"",'Score Sheet (ENTER DATA)'!Q42)</f>
        <v>6</v>
      </c>
      <c r="R25" s="58">
        <f>IF(ISBLANK('Score Sheet (ENTER DATA)'!R42),"",'Score Sheet (ENTER DATA)'!R42)</f>
        <v>5</v>
      </c>
      <c r="S25" s="58">
        <f>IF(ISBLANK('Score Sheet (ENTER DATA)'!S42),"",'Score Sheet (ENTER DATA)'!S42)</f>
        <v>4</v>
      </c>
      <c r="T25" s="58">
        <f>IF(ISBLANK('Score Sheet (ENTER DATA)'!T42),"",'Score Sheet (ENTER DATA)'!T42)</f>
        <v>5</v>
      </c>
      <c r="U25" s="58">
        <f>IF(ISBLANK('Score Sheet (ENTER DATA)'!U42),"",'Score Sheet (ENTER DATA)'!U42)</f>
        <v>4</v>
      </c>
      <c r="V25" s="58">
        <f>IF(ISBLANK('Score Sheet (ENTER DATA)'!V42),"",'Score Sheet (ENTER DATA)'!V42)</f>
        <v>6</v>
      </c>
      <c r="W25" s="62">
        <f>IF('Score Sheet (ENTER DATA)'!W42=0,"",'Score Sheet (ENTER DATA)'!W42)</f>
        <v>42</v>
      </c>
      <c r="X25" s="71">
        <f>IF('Score Sheet (ENTER DATA)'!X42=0,"",'Score Sheet (ENTER DATA)'!X42)</f>
        <v>86</v>
      </c>
      <c r="Y25" s="58">
        <f>IF('Score Sheet (ENTER DATA)'!Y42=0,"",'Score Sheet (ENTER DATA)'!Y42)</f>
        <v>42</v>
      </c>
      <c r="Z25" s="58">
        <f>IF('Score Sheet (ENTER DATA)'!Z42=0,"",'Score Sheet (ENTER DATA)'!Z42)</f>
        <v>30</v>
      </c>
      <c r="AA25" s="58">
        <f>IF('Score Sheet (ENTER DATA)'!AA40=0,"",'Score Sheet (ENTER DATA)'!AA40)</f>
        <v>12</v>
      </c>
      <c r="AB25" s="58">
        <f>IF('Score Sheet (ENTER DATA)'!AB42=0,"",'Score Sheet (ENTER DATA)'!AB42)</f>
        <v>6</v>
      </c>
      <c r="AC25" s="58">
        <f>IF('Score Sheet (ENTER DATA)'!AC42=0,"",'Score Sheet (ENTER DATA)'!AC42)</f>
        <v>44</v>
      </c>
      <c r="AD25" s="58">
        <f>IF('Score Sheet (ENTER DATA)'!AD42=0,"",'Score Sheet (ENTER DATA)'!AD42)</f>
        <v>32</v>
      </c>
      <c r="AE25" s="58">
        <f>IF('Score Sheet (ENTER DATA)'!AE42=0,"",'Score Sheet (ENTER DATA)'!AE42)</f>
        <v>16</v>
      </c>
      <c r="AF25" s="58">
        <f>IF('Score Sheet (ENTER DATA)'!AF42=0,"",'Score Sheet (ENTER DATA)'!AF42)</f>
        <v>7</v>
      </c>
      <c r="AG25" s="78">
        <v>16</v>
      </c>
    </row>
    <row r="26" spans="1:33" ht="13">
      <c r="A26" s="169" t="str">
        <f>IF(ISBLANK('Score Sheet (ENTER DATA)'!A40),"",'Score Sheet (ENTER DATA)'!A40)</f>
        <v>ELK</v>
      </c>
      <c r="B26" s="58">
        <f>IF(ISBLANK('Score Sheet (ENTER DATA)'!B40),"",'Score Sheet (ENTER DATA)'!B40)</f>
        <v>1</v>
      </c>
      <c r="C26" s="55" t="str">
        <f>IF(ISBLANK('Score Sheet (ENTER DATA)'!C40),"",'Score Sheet (ENTER DATA)'!C40)</f>
        <v>Nick Keller</v>
      </c>
      <c r="D26" s="58">
        <f>IF(ISBLANK('Score Sheet (ENTER DATA)'!D40),"",'Score Sheet (ENTER DATA)'!D40)</f>
        <v>4</v>
      </c>
      <c r="E26" s="58">
        <f>IF(ISBLANK('Score Sheet (ENTER DATA)'!E40),"",'Score Sheet (ENTER DATA)'!E40)</f>
        <v>5</v>
      </c>
      <c r="F26" s="58">
        <f>IF(ISBLANK('Score Sheet (ENTER DATA)'!F40),"",'Score Sheet (ENTER DATA)'!F40)</f>
        <v>5</v>
      </c>
      <c r="G26" s="58">
        <f>IF(ISBLANK('Score Sheet (ENTER DATA)'!G40),"",'Score Sheet (ENTER DATA)'!G40)</f>
        <v>6</v>
      </c>
      <c r="H26" s="58">
        <f>IF(ISBLANK('Score Sheet (ENTER DATA)'!H40),"",'Score Sheet (ENTER DATA)'!H40)</f>
        <v>6</v>
      </c>
      <c r="I26" s="58">
        <f>IF(ISBLANK('Score Sheet (ENTER DATA)'!I40),"",'Score Sheet (ENTER DATA)'!I40)</f>
        <v>3</v>
      </c>
      <c r="J26" s="58">
        <f>IF(ISBLANK('Score Sheet (ENTER DATA)'!J40),"",'Score Sheet (ENTER DATA)'!J40)</f>
        <v>5</v>
      </c>
      <c r="K26" s="58">
        <f>IF(ISBLANK('Score Sheet (ENTER DATA)'!K40),"",'Score Sheet (ENTER DATA)'!K40)</f>
        <v>4</v>
      </c>
      <c r="L26" s="58">
        <f>IF(ISBLANK('Score Sheet (ENTER DATA)'!L40),"",'Score Sheet (ENTER DATA)'!L40)</f>
        <v>5</v>
      </c>
      <c r="M26" s="62">
        <f>IF('Score Sheet (ENTER DATA)'!M40=0,"",'Score Sheet (ENTER DATA)'!M40)</f>
        <v>43</v>
      </c>
      <c r="N26" s="58">
        <f>IF(ISBLANK('Score Sheet (ENTER DATA)'!N40),"",'Score Sheet (ENTER DATA)'!N40)</f>
        <v>6</v>
      </c>
      <c r="O26" s="58">
        <f>IF(ISBLANK('Score Sheet (ENTER DATA)'!O40),"",'Score Sheet (ENTER DATA)'!O40)</f>
        <v>3</v>
      </c>
      <c r="P26" s="58">
        <f>IF(ISBLANK('Score Sheet (ENTER DATA)'!P40),"",'Score Sheet (ENTER DATA)'!P40)</f>
        <v>4</v>
      </c>
      <c r="Q26" s="58">
        <f>IF(ISBLANK('Score Sheet (ENTER DATA)'!Q40),"",'Score Sheet (ENTER DATA)'!Q40)</f>
        <v>6</v>
      </c>
      <c r="R26" s="58">
        <f>IF(ISBLANK('Score Sheet (ENTER DATA)'!R40),"",'Score Sheet (ENTER DATA)'!R40)</f>
        <v>6</v>
      </c>
      <c r="S26" s="58">
        <f>IF(ISBLANK('Score Sheet (ENTER DATA)'!S40),"",'Score Sheet (ENTER DATA)'!S40)</f>
        <v>6</v>
      </c>
      <c r="T26" s="58">
        <f>IF(ISBLANK('Score Sheet (ENTER DATA)'!T40),"",'Score Sheet (ENTER DATA)'!T40)</f>
        <v>4</v>
      </c>
      <c r="U26" s="58">
        <f>IF(ISBLANK('Score Sheet (ENTER DATA)'!U40),"",'Score Sheet (ENTER DATA)'!U40)</f>
        <v>5</v>
      </c>
      <c r="V26" s="58">
        <f>IF(ISBLANK('Score Sheet (ENTER DATA)'!V40),"",'Score Sheet (ENTER DATA)'!V40)</f>
        <v>3</v>
      </c>
      <c r="W26" s="62">
        <f>IF('Score Sheet (ENTER DATA)'!W40=0,"",'Score Sheet (ENTER DATA)'!W40)</f>
        <v>43</v>
      </c>
      <c r="X26" s="71">
        <f>IF('Score Sheet (ENTER DATA)'!X40=0,"",'Score Sheet (ENTER DATA)'!X40)</f>
        <v>86</v>
      </c>
      <c r="Y26" s="58">
        <f>IF('Score Sheet (ENTER DATA)'!Y40=0,"",'Score Sheet (ENTER DATA)'!Y40)</f>
        <v>43</v>
      </c>
      <c r="Z26" s="58">
        <f>IF('Score Sheet (ENTER DATA)'!Z40=0,"",'Score Sheet (ENTER DATA)'!Z40)</f>
        <v>30</v>
      </c>
      <c r="AA26" s="58">
        <f>IF('Score Sheet (ENTER DATA)'!AA36=0,"",'Score Sheet (ENTER DATA)'!AA36)</f>
        <v>68</v>
      </c>
      <c r="AB26" s="58">
        <f>IF('Score Sheet (ENTER DATA)'!AB40=0,"",'Score Sheet (ENTER DATA)'!AB40)</f>
        <v>3</v>
      </c>
      <c r="AC26" s="58">
        <f>IF('Score Sheet (ENTER DATA)'!AC40=0,"",'Score Sheet (ENTER DATA)'!AC40)</f>
        <v>43</v>
      </c>
      <c r="AD26" s="58">
        <f>IF('Score Sheet (ENTER DATA)'!AD40=0,"",'Score Sheet (ENTER DATA)'!AD40)</f>
        <v>29</v>
      </c>
      <c r="AE26" s="58">
        <f>IF('Score Sheet (ENTER DATA)'!AE40=0,"",'Score Sheet (ENTER DATA)'!AE40)</f>
        <v>14</v>
      </c>
      <c r="AF26" s="58">
        <f>IF('Score Sheet (ENTER DATA)'!AF40=0,"",'Score Sheet (ENTER DATA)'!AF40)</f>
        <v>5</v>
      </c>
      <c r="AG26" s="78">
        <v>17</v>
      </c>
    </row>
    <row r="27" spans="1:33" ht="13">
      <c r="A27" s="80" t="str">
        <f>IF(ISBLANK('Score Sheet (ENTER DATA)'!A60),"",'Score Sheet (ENTER DATA)'!A60)</f>
        <v>UG</v>
      </c>
      <c r="B27" s="58">
        <f>IF(ISBLANK('Score Sheet (ENTER DATA)'!B60),"",'Score Sheet (ENTER DATA)'!B60)</f>
        <v>3</v>
      </c>
      <c r="C27" s="55" t="str">
        <f>IF(ISBLANK('Score Sheet (ENTER DATA)'!C60),"",'Score Sheet (ENTER DATA)'!C60)</f>
        <v>Nick Tracy</v>
      </c>
      <c r="D27" s="58">
        <f>IF(ISBLANK('Score Sheet (ENTER DATA)'!D60),"",'Score Sheet (ENTER DATA)'!D60)</f>
        <v>6</v>
      </c>
      <c r="E27" s="58">
        <f>IF(ISBLANK('Score Sheet (ENTER DATA)'!E60),"",'Score Sheet (ENTER DATA)'!E60)</f>
        <v>5</v>
      </c>
      <c r="F27" s="58">
        <f>IF(ISBLANK('Score Sheet (ENTER DATA)'!F60),"",'Score Sheet (ENTER DATA)'!F60)</f>
        <v>3</v>
      </c>
      <c r="G27" s="58">
        <f>IF(ISBLANK('Score Sheet (ENTER DATA)'!G60),"",'Score Sheet (ENTER DATA)'!G60)</f>
        <v>4</v>
      </c>
      <c r="H27" s="58">
        <f>IF(ISBLANK('Score Sheet (ENTER DATA)'!H60),"",'Score Sheet (ENTER DATA)'!H60)</f>
        <v>5</v>
      </c>
      <c r="I27" s="58">
        <f>IF(ISBLANK('Score Sheet (ENTER DATA)'!I60),"",'Score Sheet (ENTER DATA)'!I60)</f>
        <v>4</v>
      </c>
      <c r="J27" s="58">
        <f>IF(ISBLANK('Score Sheet (ENTER DATA)'!J60),"",'Score Sheet (ENTER DATA)'!J60)</f>
        <v>5</v>
      </c>
      <c r="K27" s="58">
        <f>IF(ISBLANK('Score Sheet (ENTER DATA)'!K60),"",'Score Sheet (ENTER DATA)'!K60)</f>
        <v>5</v>
      </c>
      <c r="L27" s="58">
        <f>IF(ISBLANK('Score Sheet (ENTER DATA)'!L60),"",'Score Sheet (ENTER DATA)'!L60)</f>
        <v>5</v>
      </c>
      <c r="M27" s="62">
        <f>IF('Score Sheet (ENTER DATA)'!M60=0,"",'Score Sheet (ENTER DATA)'!M60)</f>
        <v>42</v>
      </c>
      <c r="N27" s="58">
        <f>IF(ISBLANK('Score Sheet (ENTER DATA)'!N60),"",'Score Sheet (ENTER DATA)'!N60)</f>
        <v>6</v>
      </c>
      <c r="O27" s="58">
        <f>IF(ISBLANK('Score Sheet (ENTER DATA)'!O60),"",'Score Sheet (ENTER DATA)'!O60)</f>
        <v>3</v>
      </c>
      <c r="P27" s="58">
        <f>IF(ISBLANK('Score Sheet (ENTER DATA)'!P60),"",'Score Sheet (ENTER DATA)'!P60)</f>
        <v>5</v>
      </c>
      <c r="Q27" s="58">
        <f>IF(ISBLANK('Score Sheet (ENTER DATA)'!Q60),"",'Score Sheet (ENTER DATA)'!Q60)</f>
        <v>5</v>
      </c>
      <c r="R27" s="58">
        <f>IF(ISBLANK('Score Sheet (ENTER DATA)'!R60),"",'Score Sheet (ENTER DATA)'!R60)</f>
        <v>5</v>
      </c>
      <c r="S27" s="58">
        <f>IF(ISBLANK('Score Sheet (ENTER DATA)'!S60),"",'Score Sheet (ENTER DATA)'!S60)</f>
        <v>5</v>
      </c>
      <c r="T27" s="58">
        <f>IF(ISBLANK('Score Sheet (ENTER DATA)'!T60),"",'Score Sheet (ENTER DATA)'!T60)</f>
        <v>5</v>
      </c>
      <c r="U27" s="58">
        <f>IF(ISBLANK('Score Sheet (ENTER DATA)'!U60),"",'Score Sheet (ENTER DATA)'!U60)</f>
        <v>4</v>
      </c>
      <c r="V27" s="58">
        <f>IF(ISBLANK('Score Sheet (ENTER DATA)'!V60),"",'Score Sheet (ENTER DATA)'!V60)</f>
        <v>6</v>
      </c>
      <c r="W27" s="62">
        <f>IF('Score Sheet (ENTER DATA)'!W60=0,"",'Score Sheet (ENTER DATA)'!W60)</f>
        <v>44</v>
      </c>
      <c r="X27" s="71">
        <f>IF('Score Sheet (ENTER DATA)'!X60=0,"",'Score Sheet (ENTER DATA)'!X60)</f>
        <v>86</v>
      </c>
      <c r="Y27" s="58">
        <f>IF('Score Sheet (ENTER DATA)'!Y60=0,"",'Score Sheet (ENTER DATA)'!Y60)</f>
        <v>44</v>
      </c>
      <c r="Z27" s="58">
        <f>IF('Score Sheet (ENTER DATA)'!Z60=0,"",'Score Sheet (ENTER DATA)'!Z60)</f>
        <v>30</v>
      </c>
      <c r="AA27" s="58">
        <f>IF('Score Sheet (ENTER DATA)'!AA41=0,"",'Score Sheet (ENTER DATA)'!AA41)</f>
        <v>14</v>
      </c>
      <c r="AB27" s="58">
        <f>IF('Score Sheet (ENTER DATA)'!AB60=0,"",'Score Sheet (ENTER DATA)'!AB60)</f>
        <v>6</v>
      </c>
      <c r="AC27" s="58">
        <f>IF('Score Sheet (ENTER DATA)'!AC60=0,"",'Score Sheet (ENTER DATA)'!AC60)</f>
        <v>42</v>
      </c>
      <c r="AD27" s="58">
        <f>IF('Score Sheet (ENTER DATA)'!AD60=0,"",'Score Sheet (ENTER DATA)'!AD60)</f>
        <v>28</v>
      </c>
      <c r="AE27" s="58">
        <f>IF('Score Sheet (ENTER DATA)'!AE60=0,"",'Score Sheet (ENTER DATA)'!AE60)</f>
        <v>15</v>
      </c>
      <c r="AF27" s="58">
        <f>IF('Score Sheet (ENTER DATA)'!AF60=0,"",'Score Sheet (ENTER DATA)'!AF60)</f>
        <v>5</v>
      </c>
      <c r="AG27" s="78">
        <v>18</v>
      </c>
    </row>
    <row r="28" spans="1:33" ht="13">
      <c r="A28" s="103" t="str">
        <f>IF(ISBLANK('Score Sheet (ENTER DATA)'!A71),"",'Score Sheet (ENTER DATA)'!A71)</f>
        <v>WAT</v>
      </c>
      <c r="B28" s="58">
        <f>IF(ISBLANK('Score Sheet (ENTER DATA)'!B71),"",'Score Sheet (ENTER DATA)'!B71)</f>
        <v>5</v>
      </c>
      <c r="C28" s="55" t="str">
        <f>IF(ISBLANK('Score Sheet (ENTER DATA)'!C71),"",'Score Sheet (ENTER DATA)'!C71)</f>
        <v>Zach Weis</v>
      </c>
      <c r="D28" s="58">
        <f>IF(ISBLANK('Score Sheet (ENTER DATA)'!D71),"",'Score Sheet (ENTER DATA)'!D71)</f>
        <v>5</v>
      </c>
      <c r="E28" s="58">
        <f>IF(ISBLANK('Score Sheet (ENTER DATA)'!E71),"",'Score Sheet (ENTER DATA)'!E71)</f>
        <v>4</v>
      </c>
      <c r="F28" s="58">
        <f>IF(ISBLANK('Score Sheet (ENTER DATA)'!F71),"",'Score Sheet (ENTER DATA)'!F71)</f>
        <v>2</v>
      </c>
      <c r="G28" s="58">
        <f>IF(ISBLANK('Score Sheet (ENTER DATA)'!G71),"",'Score Sheet (ENTER DATA)'!G71)</f>
        <v>6</v>
      </c>
      <c r="H28" s="58">
        <f>IF(ISBLANK('Score Sheet (ENTER DATA)'!H71),"",'Score Sheet (ENTER DATA)'!H71)</f>
        <v>5</v>
      </c>
      <c r="I28" s="58">
        <f>IF(ISBLANK('Score Sheet (ENTER DATA)'!I71),"",'Score Sheet (ENTER DATA)'!I71)</f>
        <v>4</v>
      </c>
      <c r="J28" s="58">
        <f>IF(ISBLANK('Score Sheet (ENTER DATA)'!J71),"",'Score Sheet (ENTER DATA)'!J71)</f>
        <v>5</v>
      </c>
      <c r="K28" s="58">
        <f>IF(ISBLANK('Score Sheet (ENTER DATA)'!K71),"",'Score Sheet (ENTER DATA)'!K71)</f>
        <v>5</v>
      </c>
      <c r="L28" s="58">
        <f>IF(ISBLANK('Score Sheet (ENTER DATA)'!L71),"",'Score Sheet (ENTER DATA)'!L71)</f>
        <v>5</v>
      </c>
      <c r="M28" s="62">
        <f>IF('Score Sheet (ENTER DATA)'!M71=0,"",'Score Sheet (ENTER DATA)'!M71)</f>
        <v>41</v>
      </c>
      <c r="N28" s="58">
        <f>IF(ISBLANK('Score Sheet (ENTER DATA)'!N71),"",'Score Sheet (ENTER DATA)'!N71)</f>
        <v>6</v>
      </c>
      <c r="O28" s="58">
        <f>IF(ISBLANK('Score Sheet (ENTER DATA)'!O71),"",'Score Sheet (ENTER DATA)'!O71)</f>
        <v>4</v>
      </c>
      <c r="P28" s="58">
        <f>IF(ISBLANK('Score Sheet (ENTER DATA)'!P71),"",'Score Sheet (ENTER DATA)'!P71)</f>
        <v>5</v>
      </c>
      <c r="Q28" s="58">
        <f>IF(ISBLANK('Score Sheet (ENTER DATA)'!Q71),"",'Score Sheet (ENTER DATA)'!Q71)</f>
        <v>5</v>
      </c>
      <c r="R28" s="58">
        <f>IF(ISBLANK('Score Sheet (ENTER DATA)'!R71),"",'Score Sheet (ENTER DATA)'!R71)</f>
        <v>5</v>
      </c>
      <c r="S28" s="58">
        <f>IF(ISBLANK('Score Sheet (ENTER DATA)'!S71),"",'Score Sheet (ENTER DATA)'!S71)</f>
        <v>5</v>
      </c>
      <c r="T28" s="58">
        <f>IF(ISBLANK('Score Sheet (ENTER DATA)'!T71),"",'Score Sheet (ENTER DATA)'!T71)</f>
        <v>5</v>
      </c>
      <c r="U28" s="58">
        <f>IF(ISBLANK('Score Sheet (ENTER DATA)'!U71),"",'Score Sheet (ENTER DATA)'!U71)</f>
        <v>4</v>
      </c>
      <c r="V28" s="58">
        <f>IF(ISBLANK('Score Sheet (ENTER DATA)'!V71),"",'Score Sheet (ENTER DATA)'!V71)</f>
        <v>6</v>
      </c>
      <c r="W28" s="62">
        <f>IF('Score Sheet (ENTER DATA)'!W71=0,"",'Score Sheet (ENTER DATA)'!W71)</f>
        <v>45</v>
      </c>
      <c r="X28" s="71">
        <f>IF('Score Sheet (ENTER DATA)'!X71=0,"",'Score Sheet (ENTER DATA)'!X71)</f>
        <v>86</v>
      </c>
      <c r="Y28" s="58">
        <f>IF('Score Sheet (ENTER DATA)'!Y71=0,"",'Score Sheet (ENTER DATA)'!Y71)</f>
        <v>45</v>
      </c>
      <c r="Z28" s="58">
        <f>IF('Score Sheet (ENTER DATA)'!Z71=0,"",'Score Sheet (ENTER DATA)'!Z71)</f>
        <v>30</v>
      </c>
      <c r="AA28" s="58">
        <f>IF('Score Sheet (ENTER DATA)'!AA43=0,"",'Score Sheet (ENTER DATA)'!AA43)</f>
        <v>15</v>
      </c>
      <c r="AB28" s="58">
        <f>IF('Score Sheet (ENTER DATA)'!AB71=0,"",'Score Sheet (ENTER DATA)'!AB71)</f>
        <v>6</v>
      </c>
      <c r="AC28" s="58">
        <f>IF('Score Sheet (ENTER DATA)'!AC71=0,"",'Score Sheet (ENTER DATA)'!AC71)</f>
        <v>41</v>
      </c>
      <c r="AD28" s="58">
        <f>IF('Score Sheet (ENTER DATA)'!AD71=0,"",'Score Sheet (ENTER DATA)'!AD71)</f>
        <v>30</v>
      </c>
      <c r="AE28" s="58">
        <f>IF('Score Sheet (ENTER DATA)'!AE71=0,"",'Score Sheet (ENTER DATA)'!AE71)</f>
        <v>15</v>
      </c>
      <c r="AF28" s="58">
        <f>IF('Score Sheet (ENTER DATA)'!AF71=0,"",'Score Sheet (ENTER DATA)'!AF71)</f>
        <v>5</v>
      </c>
      <c r="AG28" s="78">
        <v>19</v>
      </c>
    </row>
    <row r="29" spans="1:33" ht="13">
      <c r="A29" s="121" t="str">
        <f>IF(ISBLANK('Score Sheet (ENTER DATA)'!A78),"",'Score Sheet (ENTER DATA)'!A78)</f>
        <v>WES</v>
      </c>
      <c r="B29" s="58">
        <f>IF(ISBLANK('Score Sheet (ENTER DATA)'!B78),"",'Score Sheet (ENTER DATA)'!B78)</f>
        <v>3</v>
      </c>
      <c r="C29" s="55" t="str">
        <f>IF(ISBLANK('Score Sheet (ENTER DATA)'!C78),"",'Score Sheet (ENTER DATA)'!C78)</f>
        <v>Gavin Goldstein</v>
      </c>
      <c r="D29" s="58">
        <f>IF(ISBLANK('Score Sheet (ENTER DATA)'!D78),"",'Score Sheet (ENTER DATA)'!D78)</f>
        <v>4</v>
      </c>
      <c r="E29" s="58">
        <f>IF(ISBLANK('Score Sheet (ENTER DATA)'!E78),"",'Score Sheet (ENTER DATA)'!E78)</f>
        <v>4</v>
      </c>
      <c r="F29" s="58">
        <f>IF(ISBLANK('Score Sheet (ENTER DATA)'!F78),"",'Score Sheet (ENTER DATA)'!F78)</f>
        <v>4</v>
      </c>
      <c r="G29" s="58">
        <f>IF(ISBLANK('Score Sheet (ENTER DATA)'!G78),"",'Score Sheet (ENTER DATA)'!G78)</f>
        <v>5</v>
      </c>
      <c r="H29" s="58">
        <f>IF(ISBLANK('Score Sheet (ENTER DATA)'!H78),"",'Score Sheet (ENTER DATA)'!H78)</f>
        <v>5</v>
      </c>
      <c r="I29" s="58">
        <f>IF(ISBLANK('Score Sheet (ENTER DATA)'!I78),"",'Score Sheet (ENTER DATA)'!I78)</f>
        <v>3</v>
      </c>
      <c r="J29" s="58">
        <f>IF(ISBLANK('Score Sheet (ENTER DATA)'!J78),"",'Score Sheet (ENTER DATA)'!J78)</f>
        <v>4</v>
      </c>
      <c r="K29" s="58">
        <f>IF(ISBLANK('Score Sheet (ENTER DATA)'!K78),"",'Score Sheet (ENTER DATA)'!K78)</f>
        <v>4</v>
      </c>
      <c r="L29" s="58">
        <f>IF(ISBLANK('Score Sheet (ENTER DATA)'!L78),"",'Score Sheet (ENTER DATA)'!L78)</f>
        <v>5</v>
      </c>
      <c r="M29" s="62">
        <f>IF('Score Sheet (ENTER DATA)'!M78=0,"",'Score Sheet (ENTER DATA)'!M78)</f>
        <v>38</v>
      </c>
      <c r="N29" s="58">
        <f>IF(ISBLANK('Score Sheet (ENTER DATA)'!N78),"",'Score Sheet (ENTER DATA)'!N78)</f>
        <v>7</v>
      </c>
      <c r="O29" s="58">
        <f>IF(ISBLANK('Score Sheet (ENTER DATA)'!O78),"",'Score Sheet (ENTER DATA)'!O78)</f>
        <v>4</v>
      </c>
      <c r="P29" s="58">
        <f>IF(ISBLANK('Score Sheet (ENTER DATA)'!P78),"",'Score Sheet (ENTER DATA)'!P78)</f>
        <v>5</v>
      </c>
      <c r="Q29" s="58">
        <f>IF(ISBLANK('Score Sheet (ENTER DATA)'!Q78),"",'Score Sheet (ENTER DATA)'!Q78)</f>
        <v>5</v>
      </c>
      <c r="R29" s="58">
        <f>IF(ISBLANK('Score Sheet (ENTER DATA)'!R78),"",'Score Sheet (ENTER DATA)'!R78)</f>
        <v>5</v>
      </c>
      <c r="S29" s="58">
        <f>IF(ISBLANK('Score Sheet (ENTER DATA)'!S78),"",'Score Sheet (ENTER DATA)'!S78)</f>
        <v>5</v>
      </c>
      <c r="T29" s="58">
        <f>IF(ISBLANK('Score Sheet (ENTER DATA)'!T78),"",'Score Sheet (ENTER DATA)'!T78)</f>
        <v>5</v>
      </c>
      <c r="U29" s="58">
        <f>IF(ISBLANK('Score Sheet (ENTER DATA)'!U78),"",'Score Sheet (ENTER DATA)'!U78)</f>
        <v>3</v>
      </c>
      <c r="V29" s="58">
        <f>IF(ISBLANK('Score Sheet (ENTER DATA)'!V78),"",'Score Sheet (ENTER DATA)'!V78)</f>
        <v>9</v>
      </c>
      <c r="W29" s="62">
        <f>IF('Score Sheet (ENTER DATA)'!W78=0,"",'Score Sheet (ENTER DATA)'!W78)</f>
        <v>48</v>
      </c>
      <c r="X29" s="71">
        <f>IF('Score Sheet (ENTER DATA)'!X78=0,"",'Score Sheet (ENTER DATA)'!X78)</f>
        <v>86</v>
      </c>
      <c r="Y29" s="58">
        <f>IF('Score Sheet (ENTER DATA)'!Y78=0,"",'Score Sheet (ENTER DATA)'!Y78)</f>
        <v>48</v>
      </c>
      <c r="Z29" s="58">
        <f>IF('Score Sheet (ENTER DATA)'!Z78=0,"",'Score Sheet (ENTER DATA)'!Z78)</f>
        <v>32</v>
      </c>
      <c r="AA29" s="58">
        <f>IF('Score Sheet (ENTER DATA)'!AA18=0,"",'Score Sheet (ENTER DATA)'!AA18)</f>
        <v>47</v>
      </c>
      <c r="AB29" s="58">
        <f>IF('Score Sheet (ENTER DATA)'!AB78=0,"",'Score Sheet (ENTER DATA)'!AB78)</f>
        <v>9</v>
      </c>
      <c r="AC29" s="58">
        <f>IF('Score Sheet (ENTER DATA)'!AC78=0,"",'Score Sheet (ENTER DATA)'!AC78)</f>
        <v>38</v>
      </c>
      <c r="AD29" s="58">
        <f>IF('Score Sheet (ENTER DATA)'!AD78=0,"",'Score Sheet (ENTER DATA)'!AD78)</f>
        <v>26</v>
      </c>
      <c r="AE29" s="58">
        <f>IF('Score Sheet (ENTER DATA)'!AE78=0,"",'Score Sheet (ENTER DATA)'!AE78)</f>
        <v>13</v>
      </c>
      <c r="AF29" s="58">
        <f>IF('Score Sheet (ENTER DATA)'!AF78=0,"",'Score Sheet (ENTER DATA)'!AF78)</f>
        <v>5</v>
      </c>
      <c r="AG29" s="78">
        <v>20</v>
      </c>
    </row>
    <row r="30" spans="1:33" ht="13">
      <c r="A30" s="116" t="str">
        <f>IF(ISBLANK('Score Sheet (ENTER DATA)'!A88),"",'Score Sheet (ENTER DATA)'!A88)</f>
        <v>WIL</v>
      </c>
      <c r="B30" s="58">
        <f>IF(ISBLANK('Score Sheet (ENTER DATA)'!B88),"",'Score Sheet (ENTER DATA)'!B88)</f>
        <v>4</v>
      </c>
      <c r="C30" s="55" t="str">
        <f>IF(ISBLANK('Score Sheet (ENTER DATA)'!C88),"",'Score Sheet (ENTER DATA)'!C88)</f>
        <v>Devin Spath</v>
      </c>
      <c r="D30" s="58">
        <f>IF(ISBLANK('Score Sheet (ENTER DATA)'!D88),"",'Score Sheet (ENTER DATA)'!D88)</f>
        <v>6</v>
      </c>
      <c r="E30" s="58">
        <f>IF(ISBLANK('Score Sheet (ENTER DATA)'!E88),"",'Score Sheet (ENTER DATA)'!E88)</f>
        <v>5</v>
      </c>
      <c r="F30" s="58">
        <f>IF(ISBLANK('Score Sheet (ENTER DATA)'!F88),"",'Score Sheet (ENTER DATA)'!F88)</f>
        <v>5</v>
      </c>
      <c r="G30" s="58">
        <f>IF(ISBLANK('Score Sheet (ENTER DATA)'!G88),"",'Score Sheet (ENTER DATA)'!G88)</f>
        <v>5</v>
      </c>
      <c r="H30" s="58">
        <f>IF(ISBLANK('Score Sheet (ENTER DATA)'!H88),"",'Score Sheet (ENTER DATA)'!H88)</f>
        <v>5</v>
      </c>
      <c r="I30" s="58">
        <f>IF(ISBLANK('Score Sheet (ENTER DATA)'!I88),"",'Score Sheet (ENTER DATA)'!I88)</f>
        <v>2</v>
      </c>
      <c r="J30" s="58">
        <f>IF(ISBLANK('Score Sheet (ENTER DATA)'!J88),"",'Score Sheet (ENTER DATA)'!J88)</f>
        <v>7</v>
      </c>
      <c r="K30" s="58">
        <f>IF(ISBLANK('Score Sheet (ENTER DATA)'!K88),"",'Score Sheet (ENTER DATA)'!K88)</f>
        <v>5</v>
      </c>
      <c r="L30" s="58">
        <f>IF(ISBLANK('Score Sheet (ENTER DATA)'!L88),"",'Score Sheet (ENTER DATA)'!L88)</f>
        <v>5</v>
      </c>
      <c r="M30" s="62">
        <f>IF('Score Sheet (ENTER DATA)'!M88=0,"",'Score Sheet (ENTER DATA)'!M88)</f>
        <v>45</v>
      </c>
      <c r="N30" s="58">
        <f>IF(ISBLANK('Score Sheet (ENTER DATA)'!N88),"",'Score Sheet (ENTER DATA)'!N88)</f>
        <v>6</v>
      </c>
      <c r="O30" s="58">
        <f>IF(ISBLANK('Score Sheet (ENTER DATA)'!O88),"",'Score Sheet (ENTER DATA)'!O88)</f>
        <v>3</v>
      </c>
      <c r="P30" s="58">
        <f>IF(ISBLANK('Score Sheet (ENTER DATA)'!P88),"",'Score Sheet (ENTER DATA)'!P88)</f>
        <v>5</v>
      </c>
      <c r="Q30" s="58">
        <f>IF(ISBLANK('Score Sheet (ENTER DATA)'!Q88),"",'Score Sheet (ENTER DATA)'!Q88)</f>
        <v>4</v>
      </c>
      <c r="R30" s="58">
        <f>IF(ISBLANK('Score Sheet (ENTER DATA)'!R88),"",'Score Sheet (ENTER DATA)'!R88)</f>
        <v>6</v>
      </c>
      <c r="S30" s="58">
        <f>IF(ISBLANK('Score Sheet (ENTER DATA)'!S88),"",'Score Sheet (ENTER DATA)'!S88)</f>
        <v>5</v>
      </c>
      <c r="T30" s="58">
        <f>IF(ISBLANK('Score Sheet (ENTER DATA)'!T88),"",'Score Sheet (ENTER DATA)'!T88)</f>
        <v>5</v>
      </c>
      <c r="U30" s="58">
        <f>IF(ISBLANK('Score Sheet (ENTER DATA)'!U88),"",'Score Sheet (ENTER DATA)'!U88)</f>
        <v>3</v>
      </c>
      <c r="V30" s="58">
        <f>IF(ISBLANK('Score Sheet (ENTER DATA)'!V88),"",'Score Sheet (ENTER DATA)'!V88)</f>
        <v>6</v>
      </c>
      <c r="W30" s="62">
        <f>IF('Score Sheet (ENTER DATA)'!W88=0,"",'Score Sheet (ENTER DATA)'!W88)</f>
        <v>43</v>
      </c>
      <c r="X30" s="71">
        <f>IF('Score Sheet (ENTER DATA)'!X88=0,"",'Score Sheet (ENTER DATA)'!X88)</f>
        <v>88</v>
      </c>
      <c r="Y30" s="58">
        <f>IF('Score Sheet (ENTER DATA)'!Y88=0,"",'Score Sheet (ENTER DATA)'!Y88)</f>
        <v>43</v>
      </c>
      <c r="Z30" s="58">
        <f>IF('Score Sheet (ENTER DATA)'!Z88=0,"",'Score Sheet (ENTER DATA)'!Z88)</f>
        <v>29</v>
      </c>
      <c r="AA30" s="58">
        <f>IF('Score Sheet (ENTER DATA)'!AA26=0,"",'Score Sheet (ENTER DATA)'!AA26)</f>
        <v>27</v>
      </c>
      <c r="AB30" s="58">
        <f>IF('Score Sheet (ENTER DATA)'!AB88=0,"",'Score Sheet (ENTER DATA)'!AB88)</f>
        <v>6</v>
      </c>
      <c r="AC30" s="58">
        <f>IF('Score Sheet (ENTER DATA)'!AC88=0,"",'Score Sheet (ENTER DATA)'!AC88)</f>
        <v>45</v>
      </c>
      <c r="AD30" s="58">
        <f>IF('Score Sheet (ENTER DATA)'!AD88=0,"",'Score Sheet (ENTER DATA)'!AD88)</f>
        <v>29</v>
      </c>
      <c r="AE30" s="58">
        <f>IF('Score Sheet (ENTER DATA)'!AE88=0,"",'Score Sheet (ENTER DATA)'!AE88)</f>
        <v>17</v>
      </c>
      <c r="AF30" s="58">
        <f>IF('Score Sheet (ENTER DATA)'!AF88=0,"",'Score Sheet (ENTER DATA)'!AF88)</f>
        <v>5</v>
      </c>
      <c r="AG30" s="78">
        <v>21</v>
      </c>
    </row>
    <row r="31" spans="1:33" ht="13">
      <c r="A31" s="169" t="str">
        <f>IF(ISBLANK('Score Sheet (ENTER DATA)'!A44),"",'Score Sheet (ENTER DATA)'!A44)</f>
        <v>ELK</v>
      </c>
      <c r="B31" s="58">
        <f>IF(ISBLANK('Score Sheet (ENTER DATA)'!B44),"",'Score Sheet (ENTER DATA)'!B44)</f>
        <v>5</v>
      </c>
      <c r="C31" s="55" t="str">
        <f>IF(ISBLANK('Score Sheet (ENTER DATA)'!C44),"",'Score Sheet (ENTER DATA)'!C44)</f>
        <v>Quentin Woytak</v>
      </c>
      <c r="D31" s="58">
        <f>IF(ISBLANK('Score Sheet (ENTER DATA)'!D44),"",'Score Sheet (ENTER DATA)'!D44)</f>
        <v>4</v>
      </c>
      <c r="E31" s="58">
        <f>IF(ISBLANK('Score Sheet (ENTER DATA)'!E44),"",'Score Sheet (ENTER DATA)'!E44)</f>
        <v>5</v>
      </c>
      <c r="F31" s="58">
        <f>IF(ISBLANK('Score Sheet (ENTER DATA)'!F44),"",'Score Sheet (ENTER DATA)'!F44)</f>
        <v>4</v>
      </c>
      <c r="G31" s="58">
        <f>IF(ISBLANK('Score Sheet (ENTER DATA)'!G44),"",'Score Sheet (ENTER DATA)'!G44)</f>
        <v>6</v>
      </c>
      <c r="H31" s="58">
        <f>IF(ISBLANK('Score Sheet (ENTER DATA)'!H44),"",'Score Sheet (ENTER DATA)'!H44)</f>
        <v>7</v>
      </c>
      <c r="I31" s="58">
        <f>IF(ISBLANK('Score Sheet (ENTER DATA)'!I44),"",'Score Sheet (ENTER DATA)'!I44)</f>
        <v>4</v>
      </c>
      <c r="J31" s="58">
        <f>IF(ISBLANK('Score Sheet (ENTER DATA)'!J44),"",'Score Sheet (ENTER DATA)'!J44)</f>
        <v>5</v>
      </c>
      <c r="K31" s="58">
        <f>IF(ISBLANK('Score Sheet (ENTER DATA)'!K44),"",'Score Sheet (ENTER DATA)'!K44)</f>
        <v>5</v>
      </c>
      <c r="L31" s="58">
        <f>IF(ISBLANK('Score Sheet (ENTER DATA)'!L44),"",'Score Sheet (ENTER DATA)'!L44)</f>
        <v>4</v>
      </c>
      <c r="M31" s="62">
        <f>IF('Score Sheet (ENTER DATA)'!M44=0,"",'Score Sheet (ENTER DATA)'!M44)</f>
        <v>44</v>
      </c>
      <c r="N31" s="58">
        <f>IF(ISBLANK('Score Sheet (ENTER DATA)'!N44),"",'Score Sheet (ENTER DATA)'!N44)</f>
        <v>5</v>
      </c>
      <c r="O31" s="58">
        <f>IF(ISBLANK('Score Sheet (ENTER DATA)'!O44),"",'Score Sheet (ENTER DATA)'!O44)</f>
        <v>3</v>
      </c>
      <c r="P31" s="58">
        <f>IF(ISBLANK('Score Sheet (ENTER DATA)'!P44),"",'Score Sheet (ENTER DATA)'!P44)</f>
        <v>6</v>
      </c>
      <c r="Q31" s="58">
        <f>IF(ISBLANK('Score Sheet (ENTER DATA)'!Q44),"",'Score Sheet (ENTER DATA)'!Q44)</f>
        <v>5</v>
      </c>
      <c r="R31" s="58">
        <f>IF(ISBLANK('Score Sheet (ENTER DATA)'!R44),"",'Score Sheet (ENTER DATA)'!R44)</f>
        <v>5</v>
      </c>
      <c r="S31" s="58">
        <f>IF(ISBLANK('Score Sheet (ENTER DATA)'!S44),"",'Score Sheet (ENTER DATA)'!S44)</f>
        <v>6</v>
      </c>
      <c r="T31" s="58">
        <f>IF(ISBLANK('Score Sheet (ENTER DATA)'!T44),"",'Score Sheet (ENTER DATA)'!T44)</f>
        <v>5</v>
      </c>
      <c r="U31" s="58">
        <f>IF(ISBLANK('Score Sheet (ENTER DATA)'!U44),"",'Score Sheet (ENTER DATA)'!U44)</f>
        <v>4</v>
      </c>
      <c r="V31" s="58">
        <f>IF(ISBLANK('Score Sheet (ENTER DATA)'!V44),"",'Score Sheet (ENTER DATA)'!V44)</f>
        <v>5</v>
      </c>
      <c r="W31" s="62">
        <f>IF('Score Sheet (ENTER DATA)'!W44=0,"",'Score Sheet (ENTER DATA)'!W44)</f>
        <v>44</v>
      </c>
      <c r="X31" s="71">
        <f>IF('Score Sheet (ENTER DATA)'!X44=0,"",'Score Sheet (ENTER DATA)'!X44)</f>
        <v>88</v>
      </c>
      <c r="Y31" s="58">
        <f>IF('Score Sheet (ENTER DATA)'!Y44=0,"",'Score Sheet (ENTER DATA)'!Y44)</f>
        <v>44</v>
      </c>
      <c r="Z31" s="58">
        <f>IF('Score Sheet (ENTER DATA)'!Z44=0,"",'Score Sheet (ENTER DATA)'!Z44)</f>
        <v>30</v>
      </c>
      <c r="AA31" s="109">
        <v>19</v>
      </c>
      <c r="AB31" s="58">
        <f>IF('Score Sheet (ENTER DATA)'!AB44=0,"",'Score Sheet (ENTER DATA)'!AB44)</f>
        <v>5</v>
      </c>
      <c r="AC31" s="58">
        <f>IF('Score Sheet (ENTER DATA)'!AC44=0,"",'Score Sheet (ENTER DATA)'!AC44)</f>
        <v>44</v>
      </c>
      <c r="AD31" s="58">
        <f>IF('Score Sheet (ENTER DATA)'!AD44=0,"",'Score Sheet (ENTER DATA)'!AD44)</f>
        <v>31</v>
      </c>
      <c r="AE31" s="58">
        <f>IF('Score Sheet (ENTER DATA)'!AE44=0,"",'Score Sheet (ENTER DATA)'!AE44)</f>
        <v>14</v>
      </c>
      <c r="AF31" s="58">
        <f>IF('Score Sheet (ENTER DATA)'!AF44=0,"",'Score Sheet (ENTER DATA)'!AF44)</f>
        <v>4</v>
      </c>
      <c r="AG31" s="78">
        <v>22</v>
      </c>
    </row>
    <row r="32" spans="1:33" ht="13">
      <c r="A32" s="170" t="str">
        <f>IF(ISBLANK('Score Sheet (ENTER DATA)'!A31),"",'Score Sheet (ENTER DATA)'!A31)</f>
        <v>DD</v>
      </c>
      <c r="B32" s="58">
        <f>IF(ISBLANK('Score Sheet (ENTER DATA)'!B31),"",'Score Sheet (ENTER DATA)'!B31)</f>
        <v>1</v>
      </c>
      <c r="C32" s="55" t="str">
        <f>IF(ISBLANK('Score Sheet (ENTER DATA)'!C31),"",'Score Sheet (ENTER DATA)'!C31)</f>
        <v>Matt Pierson</v>
      </c>
      <c r="D32" s="58">
        <f>IF(ISBLANK('Score Sheet (ENTER DATA)'!D31),"",'Score Sheet (ENTER DATA)'!D31)</f>
        <v>5</v>
      </c>
      <c r="E32" s="58">
        <f>IF(ISBLANK('Score Sheet (ENTER DATA)'!E31),"",'Score Sheet (ENTER DATA)'!E31)</f>
        <v>5</v>
      </c>
      <c r="F32" s="58">
        <f>IF(ISBLANK('Score Sheet (ENTER DATA)'!F31),"",'Score Sheet (ENTER DATA)'!F31)</f>
        <v>4</v>
      </c>
      <c r="G32" s="58">
        <f>IF(ISBLANK('Score Sheet (ENTER DATA)'!G31),"",'Score Sheet (ENTER DATA)'!G31)</f>
        <v>5</v>
      </c>
      <c r="H32" s="58">
        <f>IF(ISBLANK('Score Sheet (ENTER DATA)'!H31),"",'Score Sheet (ENTER DATA)'!H31)</f>
        <v>6</v>
      </c>
      <c r="I32" s="58">
        <f>IF(ISBLANK('Score Sheet (ENTER DATA)'!I31),"",'Score Sheet (ENTER DATA)'!I31)</f>
        <v>3</v>
      </c>
      <c r="J32" s="58">
        <f>IF(ISBLANK('Score Sheet (ENTER DATA)'!J31),"",'Score Sheet (ENTER DATA)'!J31)</f>
        <v>4</v>
      </c>
      <c r="K32" s="58">
        <f>IF(ISBLANK('Score Sheet (ENTER DATA)'!K31),"",'Score Sheet (ENTER DATA)'!K31)</f>
        <v>5</v>
      </c>
      <c r="L32" s="58">
        <f>IF(ISBLANK('Score Sheet (ENTER DATA)'!L31),"",'Score Sheet (ENTER DATA)'!L31)</f>
        <v>5</v>
      </c>
      <c r="M32" s="62">
        <f>IF('Score Sheet (ENTER DATA)'!M31=0,"",'Score Sheet (ENTER DATA)'!M31)</f>
        <v>42</v>
      </c>
      <c r="N32" s="58">
        <f>IF(ISBLANK('Score Sheet (ENTER DATA)'!N31),"",'Score Sheet (ENTER DATA)'!N31)</f>
        <v>5</v>
      </c>
      <c r="O32" s="58">
        <f>IF(ISBLANK('Score Sheet (ENTER DATA)'!O31),"",'Score Sheet (ENTER DATA)'!O31)</f>
        <v>3</v>
      </c>
      <c r="P32" s="58">
        <f>IF(ISBLANK('Score Sheet (ENTER DATA)'!P31),"",'Score Sheet (ENTER DATA)'!P31)</f>
        <v>5</v>
      </c>
      <c r="Q32" s="58">
        <f>IF(ISBLANK('Score Sheet (ENTER DATA)'!Q31),"",'Score Sheet (ENTER DATA)'!Q31)</f>
        <v>5</v>
      </c>
      <c r="R32" s="58">
        <f>IF(ISBLANK('Score Sheet (ENTER DATA)'!R31),"",'Score Sheet (ENTER DATA)'!R31)</f>
        <v>6</v>
      </c>
      <c r="S32" s="58">
        <f>IF(ISBLANK('Score Sheet (ENTER DATA)'!S31),"",'Score Sheet (ENTER DATA)'!S31)</f>
        <v>6</v>
      </c>
      <c r="T32" s="58">
        <f>IF(ISBLANK('Score Sheet (ENTER DATA)'!T31),"",'Score Sheet (ENTER DATA)'!T31)</f>
        <v>5</v>
      </c>
      <c r="U32" s="58">
        <f>IF(ISBLANK('Score Sheet (ENTER DATA)'!U31),"",'Score Sheet (ENTER DATA)'!U31)</f>
        <v>4</v>
      </c>
      <c r="V32" s="58">
        <f>IF(ISBLANK('Score Sheet (ENTER DATA)'!V31),"",'Score Sheet (ENTER DATA)'!V31)</f>
        <v>7</v>
      </c>
      <c r="W32" s="62">
        <f>IF('Score Sheet (ENTER DATA)'!W31=0,"",'Score Sheet (ENTER DATA)'!W31)</f>
        <v>46</v>
      </c>
      <c r="X32" s="71">
        <f>IF('Score Sheet (ENTER DATA)'!X31=0,"",'Score Sheet (ENTER DATA)'!X31)</f>
        <v>88</v>
      </c>
      <c r="Y32" s="58">
        <f>IF('Score Sheet (ENTER DATA)'!Y31=0,"",'Score Sheet (ENTER DATA)'!Y31)</f>
        <v>46</v>
      </c>
      <c r="Z32" s="58">
        <f>IF('Score Sheet (ENTER DATA)'!Z31=0,"",'Score Sheet (ENTER DATA)'!Z31)</f>
        <v>33</v>
      </c>
      <c r="AA32" s="58">
        <f>IF('Score Sheet (ENTER DATA)'!AA45=0,"",'Score Sheet (ENTER DATA)'!AA45)</f>
        <v>55</v>
      </c>
      <c r="AB32" s="58">
        <f>IF('Score Sheet (ENTER DATA)'!AB31=0,"",'Score Sheet (ENTER DATA)'!AB31)</f>
        <v>7</v>
      </c>
      <c r="AC32" s="58">
        <f>IF('Score Sheet (ENTER DATA)'!AC31=0,"",'Score Sheet (ENTER DATA)'!AC31)</f>
        <v>42</v>
      </c>
      <c r="AD32" s="58">
        <f>IF('Score Sheet (ENTER DATA)'!AD31=0,"",'Score Sheet (ENTER DATA)'!AD31)</f>
        <v>28</v>
      </c>
      <c r="AE32" s="58">
        <f>IF('Score Sheet (ENTER DATA)'!AE31=0,"",'Score Sheet (ENTER DATA)'!AE31)</f>
        <v>14</v>
      </c>
      <c r="AF32" s="58">
        <f>IF('Score Sheet (ENTER DATA)'!AF31=0,"",'Score Sheet (ENTER DATA)'!AF31)</f>
        <v>5</v>
      </c>
      <c r="AG32" s="78">
        <v>23</v>
      </c>
    </row>
    <row r="33" spans="1:33" ht="13">
      <c r="A33" s="80" t="str">
        <f>IF(ISBLANK('Score Sheet (ENTER DATA)'!A61),"",'Score Sheet (ENTER DATA)'!A61)</f>
        <v>UG</v>
      </c>
      <c r="B33" s="58">
        <f>IF(ISBLANK('Score Sheet (ENTER DATA)'!B61),"",'Score Sheet (ENTER DATA)'!B61)</f>
        <v>4</v>
      </c>
      <c r="C33" s="55" t="str">
        <f>IF(ISBLANK('Score Sheet (ENTER DATA)'!C61),"",'Score Sheet (ENTER DATA)'!C61)</f>
        <v>Ian Donovan</v>
      </c>
      <c r="D33" s="58">
        <f>IF(ISBLANK('Score Sheet (ENTER DATA)'!D61),"",'Score Sheet (ENTER DATA)'!D61)</f>
        <v>5</v>
      </c>
      <c r="E33" s="58">
        <f>IF(ISBLANK('Score Sheet (ENTER DATA)'!E61),"",'Score Sheet (ENTER DATA)'!E61)</f>
        <v>5</v>
      </c>
      <c r="F33" s="58">
        <f>IF(ISBLANK('Score Sheet (ENTER DATA)'!F61),"",'Score Sheet (ENTER DATA)'!F61)</f>
        <v>4</v>
      </c>
      <c r="G33" s="58">
        <f>IF(ISBLANK('Score Sheet (ENTER DATA)'!G61),"",'Score Sheet (ENTER DATA)'!G61)</f>
        <v>5</v>
      </c>
      <c r="H33" s="58">
        <f>IF(ISBLANK('Score Sheet (ENTER DATA)'!H61),"",'Score Sheet (ENTER DATA)'!H61)</f>
        <v>7</v>
      </c>
      <c r="I33" s="58">
        <f>IF(ISBLANK('Score Sheet (ENTER DATA)'!I61),"",'Score Sheet (ENTER DATA)'!I61)</f>
        <v>4</v>
      </c>
      <c r="J33" s="58">
        <f>IF(ISBLANK('Score Sheet (ENTER DATA)'!J61),"",'Score Sheet (ENTER DATA)'!J61)</f>
        <v>5</v>
      </c>
      <c r="K33" s="58">
        <f>IF(ISBLANK('Score Sheet (ENTER DATA)'!K61),"",'Score Sheet (ENTER DATA)'!K61)</f>
        <v>6</v>
      </c>
      <c r="L33" s="58">
        <f>IF(ISBLANK('Score Sheet (ENTER DATA)'!L61),"",'Score Sheet (ENTER DATA)'!L61)</f>
        <v>6</v>
      </c>
      <c r="M33" s="62">
        <f>IF('Score Sheet (ENTER DATA)'!M61=0,"",'Score Sheet (ENTER DATA)'!M61)</f>
        <v>47</v>
      </c>
      <c r="N33" s="58">
        <f>IF(ISBLANK('Score Sheet (ENTER DATA)'!N61),"",'Score Sheet (ENTER DATA)'!N61)</f>
        <v>5</v>
      </c>
      <c r="O33" s="58">
        <f>IF(ISBLANK('Score Sheet (ENTER DATA)'!O61),"",'Score Sheet (ENTER DATA)'!O61)</f>
        <v>4</v>
      </c>
      <c r="P33" s="58">
        <f>IF(ISBLANK('Score Sheet (ENTER DATA)'!P61),"",'Score Sheet (ENTER DATA)'!P61)</f>
        <v>5</v>
      </c>
      <c r="Q33" s="58">
        <f>IF(ISBLANK('Score Sheet (ENTER DATA)'!Q61),"",'Score Sheet (ENTER DATA)'!Q61)</f>
        <v>4</v>
      </c>
      <c r="R33" s="58">
        <f>IF(ISBLANK('Score Sheet (ENTER DATA)'!R61),"",'Score Sheet (ENTER DATA)'!R61)</f>
        <v>5</v>
      </c>
      <c r="S33" s="58">
        <f>IF(ISBLANK('Score Sheet (ENTER DATA)'!S61),"",'Score Sheet (ENTER DATA)'!S61)</f>
        <v>4</v>
      </c>
      <c r="T33" s="58">
        <f>IF(ISBLANK('Score Sheet (ENTER DATA)'!T61),"",'Score Sheet (ENTER DATA)'!T61)</f>
        <v>5</v>
      </c>
      <c r="U33" s="58">
        <f>IF(ISBLANK('Score Sheet (ENTER DATA)'!U61),"",'Score Sheet (ENTER DATA)'!U61)</f>
        <v>4</v>
      </c>
      <c r="V33" s="58">
        <f>IF(ISBLANK('Score Sheet (ENTER DATA)'!V61),"",'Score Sheet (ENTER DATA)'!V61)</f>
        <v>6</v>
      </c>
      <c r="W33" s="62">
        <f>IF('Score Sheet (ENTER DATA)'!W61=0,"",'Score Sheet (ENTER DATA)'!W61)</f>
        <v>42</v>
      </c>
      <c r="X33" s="71">
        <f>IF('Score Sheet (ENTER DATA)'!X61=0,"",'Score Sheet (ENTER DATA)'!X61)</f>
        <v>89</v>
      </c>
      <c r="Y33" s="58">
        <f>IF('Score Sheet (ENTER DATA)'!Y61=0,"",'Score Sheet (ENTER DATA)'!Y61)</f>
        <v>42</v>
      </c>
      <c r="Z33" s="58">
        <f>IF('Score Sheet (ENTER DATA)'!Z61=0,"",'Score Sheet (ENTER DATA)'!Z61)</f>
        <v>28</v>
      </c>
      <c r="AA33" s="58">
        <f>IF('Score Sheet (ENTER DATA)'!AA23=0,"",'Score Sheet (ENTER DATA)'!AA23)</f>
        <v>19</v>
      </c>
      <c r="AB33" s="58">
        <f>IF('Score Sheet (ENTER DATA)'!AB61=0,"",'Score Sheet (ENTER DATA)'!AB61)</f>
        <v>6</v>
      </c>
      <c r="AC33" s="58">
        <f>IF('Score Sheet (ENTER DATA)'!AC61=0,"",'Score Sheet (ENTER DATA)'!AC61)</f>
        <v>47</v>
      </c>
      <c r="AD33" s="58">
        <f>IF('Score Sheet (ENTER DATA)'!AD61=0,"",'Score Sheet (ENTER DATA)'!AD61)</f>
        <v>33</v>
      </c>
      <c r="AE33" s="58">
        <f>IF('Score Sheet (ENTER DATA)'!AE61=0,"",'Score Sheet (ENTER DATA)'!AE61)</f>
        <v>17</v>
      </c>
      <c r="AF33" s="58">
        <f>IF('Score Sheet (ENTER DATA)'!AF61=0,"",'Score Sheet (ENTER DATA)'!AF61)</f>
        <v>6</v>
      </c>
      <c r="AG33" s="78">
        <v>24</v>
      </c>
    </row>
    <row r="34" spans="1:33" ht="13">
      <c r="A34" s="121" t="str">
        <f>IF(ISBLANK('Score Sheet (ENTER DATA)'!A80),"",'Score Sheet (ENTER DATA)'!A80)</f>
        <v>WES</v>
      </c>
      <c r="B34" s="58">
        <f>IF(ISBLANK('Score Sheet (ENTER DATA)'!B80),"",'Score Sheet (ENTER DATA)'!B80)</f>
        <v>5</v>
      </c>
      <c r="C34" s="55" t="str">
        <f>IF(ISBLANK('Score Sheet (ENTER DATA)'!C80),"",'Score Sheet (ENTER DATA)'!C80)</f>
        <v>Trent Stueber</v>
      </c>
      <c r="D34" s="58">
        <f>IF(ISBLANK('Score Sheet (ENTER DATA)'!D80),"",'Score Sheet (ENTER DATA)'!D80)</f>
        <v>5</v>
      </c>
      <c r="E34" s="58">
        <f>IF(ISBLANK('Score Sheet (ENTER DATA)'!E80),"",'Score Sheet (ENTER DATA)'!E80)</f>
        <v>5</v>
      </c>
      <c r="F34" s="58">
        <f>IF(ISBLANK('Score Sheet (ENTER DATA)'!F80),"",'Score Sheet (ENTER DATA)'!F80)</f>
        <v>4</v>
      </c>
      <c r="G34" s="58">
        <f>IF(ISBLANK('Score Sheet (ENTER DATA)'!G80),"",'Score Sheet (ENTER DATA)'!G80)</f>
        <v>5</v>
      </c>
      <c r="H34" s="58">
        <f>IF(ISBLANK('Score Sheet (ENTER DATA)'!H80),"",'Score Sheet (ENTER DATA)'!H80)</f>
        <v>6</v>
      </c>
      <c r="I34" s="58">
        <f>IF(ISBLANK('Score Sheet (ENTER DATA)'!I80),"",'Score Sheet (ENTER DATA)'!I80)</f>
        <v>3</v>
      </c>
      <c r="J34" s="58">
        <f>IF(ISBLANK('Score Sheet (ENTER DATA)'!J80),"",'Score Sheet (ENTER DATA)'!J80)</f>
        <v>5</v>
      </c>
      <c r="K34" s="58">
        <f>IF(ISBLANK('Score Sheet (ENTER DATA)'!K80),"",'Score Sheet (ENTER DATA)'!K80)</f>
        <v>6</v>
      </c>
      <c r="L34" s="58">
        <f>IF(ISBLANK('Score Sheet (ENTER DATA)'!L80),"",'Score Sheet (ENTER DATA)'!L80)</f>
        <v>5</v>
      </c>
      <c r="M34" s="62">
        <f>IF('Score Sheet (ENTER DATA)'!M80=0,"",'Score Sheet (ENTER DATA)'!M80)</f>
        <v>44</v>
      </c>
      <c r="N34" s="58">
        <f>IF(ISBLANK('Score Sheet (ENTER DATA)'!N80),"",'Score Sheet (ENTER DATA)'!N80)</f>
        <v>6</v>
      </c>
      <c r="O34" s="58">
        <f>IF(ISBLANK('Score Sheet (ENTER DATA)'!O80),"",'Score Sheet (ENTER DATA)'!O80)</f>
        <v>4</v>
      </c>
      <c r="P34" s="58">
        <f>IF(ISBLANK('Score Sheet (ENTER DATA)'!P80),"",'Score Sheet (ENTER DATA)'!P80)</f>
        <v>5</v>
      </c>
      <c r="Q34" s="58">
        <f>IF(ISBLANK('Score Sheet (ENTER DATA)'!Q80),"",'Score Sheet (ENTER DATA)'!Q80)</f>
        <v>4</v>
      </c>
      <c r="R34" s="58">
        <f>IF(ISBLANK('Score Sheet (ENTER DATA)'!R80),"",'Score Sheet (ENTER DATA)'!R80)</f>
        <v>6</v>
      </c>
      <c r="S34" s="58">
        <f>IF(ISBLANK('Score Sheet (ENTER DATA)'!S80),"",'Score Sheet (ENTER DATA)'!S80)</f>
        <v>5</v>
      </c>
      <c r="T34" s="58">
        <f>IF(ISBLANK('Score Sheet (ENTER DATA)'!T80),"",'Score Sheet (ENTER DATA)'!T80)</f>
        <v>5</v>
      </c>
      <c r="U34" s="58">
        <f>IF(ISBLANK('Score Sheet (ENTER DATA)'!U80),"",'Score Sheet (ENTER DATA)'!U80)</f>
        <v>5</v>
      </c>
      <c r="V34" s="58">
        <f>IF(ISBLANK('Score Sheet (ENTER DATA)'!V80),"",'Score Sheet (ENTER DATA)'!V80)</f>
        <v>5</v>
      </c>
      <c r="W34" s="62">
        <f>IF('Score Sheet (ENTER DATA)'!W80=0,"",'Score Sheet (ENTER DATA)'!W80)</f>
        <v>45</v>
      </c>
      <c r="X34" s="71">
        <f>IF('Score Sheet (ENTER DATA)'!X80=0,"",'Score Sheet (ENTER DATA)'!X80)</f>
        <v>89</v>
      </c>
      <c r="Y34" s="58">
        <f>IF('Score Sheet (ENTER DATA)'!Y80=0,"",'Score Sheet (ENTER DATA)'!Y80)</f>
        <v>45</v>
      </c>
      <c r="Z34" s="58">
        <f>IF('Score Sheet (ENTER DATA)'!Z80=0,"",'Score Sheet (ENTER DATA)'!Z80)</f>
        <v>30</v>
      </c>
      <c r="AA34" s="58">
        <f>IF('Score Sheet (ENTER DATA)'!AA31=0,"",'Score Sheet (ENTER DATA)'!AA31)</f>
        <v>16</v>
      </c>
      <c r="AB34" s="58">
        <f>IF('Score Sheet (ENTER DATA)'!AB80=0,"",'Score Sheet (ENTER DATA)'!AB80)</f>
        <v>5</v>
      </c>
      <c r="AC34" s="58">
        <f>IF('Score Sheet (ENTER DATA)'!AC80=0,"",'Score Sheet (ENTER DATA)'!AC80)</f>
        <v>44</v>
      </c>
      <c r="AD34" s="58">
        <f>IF('Score Sheet (ENTER DATA)'!AD80=0,"",'Score Sheet (ENTER DATA)'!AD80)</f>
        <v>30</v>
      </c>
      <c r="AE34" s="58">
        <f>IF('Score Sheet (ENTER DATA)'!AE80=0,"",'Score Sheet (ENTER DATA)'!AE80)</f>
        <v>16</v>
      </c>
      <c r="AF34" s="58">
        <f>IF('Score Sheet (ENTER DATA)'!AF80=0,"",'Score Sheet (ENTER DATA)'!AF80)</f>
        <v>5</v>
      </c>
      <c r="AG34" s="78">
        <v>25</v>
      </c>
    </row>
    <row r="35" spans="1:33" ht="13">
      <c r="A35" s="103" t="str">
        <f>IF(ISBLANK('Score Sheet (ENTER DATA)'!A70),"",'Score Sheet (ENTER DATA)'!A70)</f>
        <v>WAT</v>
      </c>
      <c r="B35" s="58">
        <f>IF(ISBLANK('Score Sheet (ENTER DATA)'!B70),"",'Score Sheet (ENTER DATA)'!B70)</f>
        <v>4</v>
      </c>
      <c r="C35" s="55" t="str">
        <f>IF(ISBLANK('Score Sheet (ENTER DATA)'!C70),"",'Score Sheet (ENTER DATA)'!C70)</f>
        <v>Max Blank</v>
      </c>
      <c r="D35" s="58">
        <f>IF(ISBLANK('Score Sheet (ENTER DATA)'!D70),"",'Score Sheet (ENTER DATA)'!D70)</f>
        <v>5</v>
      </c>
      <c r="E35" s="58">
        <f>IF(ISBLANK('Score Sheet (ENTER DATA)'!E70),"",'Score Sheet (ENTER DATA)'!E70)</f>
        <v>6</v>
      </c>
      <c r="F35" s="58">
        <f>IF(ISBLANK('Score Sheet (ENTER DATA)'!F70),"",'Score Sheet (ENTER DATA)'!F70)</f>
        <v>4</v>
      </c>
      <c r="G35" s="58">
        <f>IF(ISBLANK('Score Sheet (ENTER DATA)'!G70),"",'Score Sheet (ENTER DATA)'!G70)</f>
        <v>5</v>
      </c>
      <c r="H35" s="58">
        <f>IF(ISBLANK('Score Sheet (ENTER DATA)'!H70),"",'Score Sheet (ENTER DATA)'!H70)</f>
        <v>7</v>
      </c>
      <c r="I35" s="58">
        <f>IF(ISBLANK('Score Sheet (ENTER DATA)'!I70),"",'Score Sheet (ENTER DATA)'!I70)</f>
        <v>5</v>
      </c>
      <c r="J35" s="58">
        <f>IF(ISBLANK('Score Sheet (ENTER DATA)'!J70),"",'Score Sheet (ENTER DATA)'!J70)</f>
        <v>5</v>
      </c>
      <c r="K35" s="58">
        <f>IF(ISBLANK('Score Sheet (ENTER DATA)'!K70),"",'Score Sheet (ENTER DATA)'!K70)</f>
        <v>8</v>
      </c>
      <c r="L35" s="58">
        <f>IF(ISBLANK('Score Sheet (ENTER DATA)'!L70),"",'Score Sheet (ENTER DATA)'!L70)</f>
        <v>6</v>
      </c>
      <c r="M35" s="62">
        <f>IF('Score Sheet (ENTER DATA)'!M70=0,"",'Score Sheet (ENTER DATA)'!M70)</f>
        <v>51</v>
      </c>
      <c r="N35" s="58">
        <f>IF(ISBLANK('Score Sheet (ENTER DATA)'!N70),"",'Score Sheet (ENTER DATA)'!N70)</f>
        <v>5</v>
      </c>
      <c r="O35" s="58">
        <f>IF(ISBLANK('Score Sheet (ENTER DATA)'!O70),"",'Score Sheet (ENTER DATA)'!O70)</f>
        <v>3</v>
      </c>
      <c r="P35" s="58">
        <f>IF(ISBLANK('Score Sheet (ENTER DATA)'!P70),"",'Score Sheet (ENTER DATA)'!P70)</f>
        <v>5</v>
      </c>
      <c r="Q35" s="58">
        <f>IF(ISBLANK('Score Sheet (ENTER DATA)'!Q70),"",'Score Sheet (ENTER DATA)'!Q70)</f>
        <v>4</v>
      </c>
      <c r="R35" s="58">
        <f>IF(ISBLANK('Score Sheet (ENTER DATA)'!R70),"",'Score Sheet (ENTER DATA)'!R70)</f>
        <v>5</v>
      </c>
      <c r="S35" s="58">
        <f>IF(ISBLANK('Score Sheet (ENTER DATA)'!S70),"",'Score Sheet (ENTER DATA)'!S70)</f>
        <v>5</v>
      </c>
      <c r="T35" s="58">
        <f>IF(ISBLANK('Score Sheet (ENTER DATA)'!T70),"",'Score Sheet (ENTER DATA)'!T70)</f>
        <v>4</v>
      </c>
      <c r="U35" s="58">
        <f>IF(ISBLANK('Score Sheet (ENTER DATA)'!U70),"",'Score Sheet (ENTER DATA)'!U70)</f>
        <v>3</v>
      </c>
      <c r="V35" s="58">
        <f>IF(ISBLANK('Score Sheet (ENTER DATA)'!V70),"",'Score Sheet (ENTER DATA)'!V70)</f>
        <v>6</v>
      </c>
      <c r="W35" s="62">
        <f>IF('Score Sheet (ENTER DATA)'!W70=0,"",'Score Sheet (ENTER DATA)'!W70)</f>
        <v>40</v>
      </c>
      <c r="X35" s="71">
        <f>IF('Score Sheet (ENTER DATA)'!X70=0,"",'Score Sheet (ENTER DATA)'!X70)</f>
        <v>91</v>
      </c>
      <c r="Y35" s="58">
        <f>IF('Score Sheet (ENTER DATA)'!Y70=0,"",'Score Sheet (ENTER DATA)'!Y70)</f>
        <v>40</v>
      </c>
      <c r="Z35" s="58">
        <f>IF('Score Sheet (ENTER DATA)'!Z70=0,"",'Score Sheet (ENTER DATA)'!Z70)</f>
        <v>27</v>
      </c>
      <c r="AA35" s="109">
        <v>15</v>
      </c>
      <c r="AB35" s="58">
        <f>IF('Score Sheet (ENTER DATA)'!AB70=0,"",'Score Sheet (ENTER DATA)'!AB70)</f>
        <v>6</v>
      </c>
      <c r="AC35" s="58">
        <f>IF('Score Sheet (ENTER DATA)'!AC70=0,"",'Score Sheet (ENTER DATA)'!AC70)</f>
        <v>51</v>
      </c>
      <c r="AD35" s="58">
        <f>IF('Score Sheet (ENTER DATA)'!AD70=0,"",'Score Sheet (ENTER DATA)'!AD70)</f>
        <v>36</v>
      </c>
      <c r="AE35" s="58">
        <f>IF('Score Sheet (ENTER DATA)'!AE70=0,"",'Score Sheet (ENTER DATA)'!AE70)</f>
        <v>19</v>
      </c>
      <c r="AF35" s="58">
        <f>IF('Score Sheet (ENTER DATA)'!AF70=0,"",'Score Sheet (ENTER DATA)'!AF70)</f>
        <v>6</v>
      </c>
      <c r="AG35" s="78">
        <v>26</v>
      </c>
    </row>
    <row r="36" spans="1:33" ht="13">
      <c r="A36" s="51" t="str">
        <f>IF(ISBLANK('Score Sheet (ENTER DATA)'!A17),"",'Score Sheet (ENTER DATA)'!A17)</f>
        <v>BAD</v>
      </c>
      <c r="B36" s="58">
        <f>IF(ISBLANK('Score Sheet (ENTER DATA)'!B17),"",'Score Sheet (ENTER DATA)'!B17)</f>
        <v>5</v>
      </c>
      <c r="C36" s="55" t="str">
        <f>IF(ISBLANK('Score Sheet (ENTER DATA)'!C17),"",'Score Sheet (ENTER DATA)'!C17)</f>
        <v>Luke Abram</v>
      </c>
      <c r="D36" s="58">
        <f>IF(ISBLANK('Score Sheet (ENTER DATA)'!D17),"",'Score Sheet (ENTER DATA)'!D17)</f>
        <v>5</v>
      </c>
      <c r="E36" s="58">
        <f>IF(ISBLANK('Score Sheet (ENTER DATA)'!E17),"",'Score Sheet (ENTER DATA)'!E17)</f>
        <v>4</v>
      </c>
      <c r="F36" s="58">
        <f>IF(ISBLANK('Score Sheet (ENTER DATA)'!F17),"",'Score Sheet (ENTER DATA)'!F17)</f>
        <v>4</v>
      </c>
      <c r="G36" s="58">
        <f>IF(ISBLANK('Score Sheet (ENTER DATA)'!G17),"",'Score Sheet (ENTER DATA)'!G17)</f>
        <v>6</v>
      </c>
      <c r="H36" s="58">
        <f>IF(ISBLANK('Score Sheet (ENTER DATA)'!H17),"",'Score Sheet (ENTER DATA)'!H17)</f>
        <v>6</v>
      </c>
      <c r="I36" s="58">
        <f>IF(ISBLANK('Score Sheet (ENTER DATA)'!I17),"",'Score Sheet (ENTER DATA)'!I17)</f>
        <v>2</v>
      </c>
      <c r="J36" s="58">
        <f>IF(ISBLANK('Score Sheet (ENTER DATA)'!J17),"",'Score Sheet (ENTER DATA)'!J17)</f>
        <v>6</v>
      </c>
      <c r="K36" s="58">
        <f>IF(ISBLANK('Score Sheet (ENTER DATA)'!K17),"",'Score Sheet (ENTER DATA)'!K17)</f>
        <v>6</v>
      </c>
      <c r="L36" s="58">
        <f>IF(ISBLANK('Score Sheet (ENTER DATA)'!L17),"",'Score Sheet (ENTER DATA)'!L17)</f>
        <v>5</v>
      </c>
      <c r="M36" s="62">
        <f>IF('Score Sheet (ENTER DATA)'!M17=0,"",'Score Sheet (ENTER DATA)'!M17)</f>
        <v>44</v>
      </c>
      <c r="N36" s="58">
        <f>IF(ISBLANK('Score Sheet (ENTER DATA)'!N17),"",'Score Sheet (ENTER DATA)'!N17)</f>
        <v>7</v>
      </c>
      <c r="O36" s="58">
        <f>IF(ISBLANK('Score Sheet (ENTER DATA)'!O17),"",'Score Sheet (ENTER DATA)'!O17)</f>
        <v>3</v>
      </c>
      <c r="P36" s="58">
        <f>IF(ISBLANK('Score Sheet (ENTER DATA)'!P17),"",'Score Sheet (ENTER DATA)'!P17)</f>
        <v>6</v>
      </c>
      <c r="Q36" s="58">
        <f>IF(ISBLANK('Score Sheet (ENTER DATA)'!Q17),"",'Score Sheet (ENTER DATA)'!Q17)</f>
        <v>6</v>
      </c>
      <c r="R36" s="58">
        <f>IF(ISBLANK('Score Sheet (ENTER DATA)'!R17),"",'Score Sheet (ENTER DATA)'!R17)</f>
        <v>5</v>
      </c>
      <c r="S36" s="58">
        <f>IF(ISBLANK('Score Sheet (ENTER DATA)'!S17),"",'Score Sheet (ENTER DATA)'!S17)</f>
        <v>5</v>
      </c>
      <c r="T36" s="58">
        <f>IF(ISBLANK('Score Sheet (ENTER DATA)'!T17),"",'Score Sheet (ENTER DATA)'!T17)</f>
        <v>5</v>
      </c>
      <c r="U36" s="58">
        <f>IF(ISBLANK('Score Sheet (ENTER DATA)'!U17),"",'Score Sheet (ENTER DATA)'!U17)</f>
        <v>3</v>
      </c>
      <c r="V36" s="58">
        <f>IF(ISBLANK('Score Sheet (ENTER DATA)'!V17),"",'Score Sheet (ENTER DATA)'!V17)</f>
        <v>7</v>
      </c>
      <c r="W36" s="62">
        <f>IF('Score Sheet (ENTER DATA)'!W17=0,"",'Score Sheet (ENTER DATA)'!W17)</f>
        <v>47</v>
      </c>
      <c r="X36" s="71">
        <f>IF('Score Sheet (ENTER DATA)'!X17=0,"",'Score Sheet (ENTER DATA)'!X17)</f>
        <v>91</v>
      </c>
      <c r="Y36" s="58">
        <f>IF('Score Sheet (ENTER DATA)'!Y17=0,"",'Score Sheet (ENTER DATA)'!Y17)</f>
        <v>47</v>
      </c>
      <c r="Z36" s="58">
        <f>IF('Score Sheet (ENTER DATA)'!Z17=0,"",'Score Sheet (ENTER DATA)'!Z17)</f>
        <v>31</v>
      </c>
      <c r="AA36" s="109">
        <v>15</v>
      </c>
      <c r="AB36" s="58">
        <f>IF('Score Sheet (ENTER DATA)'!AB17=0,"",'Score Sheet (ENTER DATA)'!AB17)</f>
        <v>7</v>
      </c>
      <c r="AC36" s="58">
        <f>IF('Score Sheet (ENTER DATA)'!AC17=0,"",'Score Sheet (ENTER DATA)'!AC17)</f>
        <v>44</v>
      </c>
      <c r="AD36" s="58">
        <f>IF('Score Sheet (ENTER DATA)'!AD17=0,"",'Score Sheet (ENTER DATA)'!AD17)</f>
        <v>31</v>
      </c>
      <c r="AE36" s="58">
        <f>IF('Score Sheet (ENTER DATA)'!AE17=0,"",'Score Sheet (ENTER DATA)'!AE17)</f>
        <v>17</v>
      </c>
      <c r="AF36" s="58">
        <f>IF('Score Sheet (ENTER DATA)'!AF17=0,"",'Score Sheet (ENTER DATA)'!AF17)</f>
        <v>5</v>
      </c>
      <c r="AG36" s="78">
        <v>27</v>
      </c>
    </row>
    <row r="37" spans="1:33" ht="13">
      <c r="A37" s="169" t="str">
        <f>IF(ISBLANK('Score Sheet (ENTER DATA)'!A43),"",'Score Sheet (ENTER DATA)'!A43)</f>
        <v>ELK</v>
      </c>
      <c r="B37" s="58">
        <f>IF(ISBLANK('Score Sheet (ENTER DATA)'!B43),"",'Score Sheet (ENTER DATA)'!B43)</f>
        <v>4</v>
      </c>
      <c r="C37" s="55" t="str">
        <f>IF(ISBLANK('Score Sheet (ENTER DATA)'!C43),"",'Score Sheet (ENTER DATA)'!C43)</f>
        <v>Kyle Schoenberg</v>
      </c>
      <c r="D37" s="58">
        <f>IF(ISBLANK('Score Sheet (ENTER DATA)'!D43),"",'Score Sheet (ENTER DATA)'!D43)</f>
        <v>4</v>
      </c>
      <c r="E37" s="58">
        <f>IF(ISBLANK('Score Sheet (ENTER DATA)'!E43),"",'Score Sheet (ENTER DATA)'!E43)</f>
        <v>5</v>
      </c>
      <c r="F37" s="58">
        <f>IF(ISBLANK('Score Sheet (ENTER DATA)'!F43),"",'Score Sheet (ENTER DATA)'!F43)</f>
        <v>4</v>
      </c>
      <c r="G37" s="58">
        <f>IF(ISBLANK('Score Sheet (ENTER DATA)'!G43),"",'Score Sheet (ENTER DATA)'!G43)</f>
        <v>4</v>
      </c>
      <c r="H37" s="58">
        <f>IF(ISBLANK('Score Sheet (ENTER DATA)'!H43),"",'Score Sheet (ENTER DATA)'!H43)</f>
        <v>7</v>
      </c>
      <c r="I37" s="58">
        <f>IF(ISBLANK('Score Sheet (ENTER DATA)'!I43),"",'Score Sheet (ENTER DATA)'!I43)</f>
        <v>4</v>
      </c>
      <c r="J37" s="58">
        <f>IF(ISBLANK('Score Sheet (ENTER DATA)'!J43),"",'Score Sheet (ENTER DATA)'!J43)</f>
        <v>5</v>
      </c>
      <c r="K37" s="58">
        <f>IF(ISBLANK('Score Sheet (ENTER DATA)'!K43),"",'Score Sheet (ENTER DATA)'!K43)</f>
        <v>5</v>
      </c>
      <c r="L37" s="58">
        <f>IF(ISBLANK('Score Sheet (ENTER DATA)'!L43),"",'Score Sheet (ENTER DATA)'!L43)</f>
        <v>7</v>
      </c>
      <c r="M37" s="62">
        <f>IF('Score Sheet (ENTER DATA)'!M43=0,"",'Score Sheet (ENTER DATA)'!M43)</f>
        <v>45</v>
      </c>
      <c r="N37" s="58">
        <f>IF(ISBLANK('Score Sheet (ENTER DATA)'!N43),"",'Score Sheet (ENTER DATA)'!N43)</f>
        <v>6</v>
      </c>
      <c r="O37" s="58">
        <f>IF(ISBLANK('Score Sheet (ENTER DATA)'!O43),"",'Score Sheet (ENTER DATA)'!O43)</f>
        <v>4</v>
      </c>
      <c r="P37" s="58">
        <f>IF(ISBLANK('Score Sheet (ENTER DATA)'!P43),"",'Score Sheet (ENTER DATA)'!P43)</f>
        <v>6</v>
      </c>
      <c r="Q37" s="58">
        <f>IF(ISBLANK('Score Sheet (ENTER DATA)'!Q43),"",'Score Sheet (ENTER DATA)'!Q43)</f>
        <v>5</v>
      </c>
      <c r="R37" s="58">
        <f>IF(ISBLANK('Score Sheet (ENTER DATA)'!R43),"",'Score Sheet (ENTER DATA)'!R43)</f>
        <v>6</v>
      </c>
      <c r="S37" s="58">
        <f>IF(ISBLANK('Score Sheet (ENTER DATA)'!S43),"",'Score Sheet (ENTER DATA)'!S43)</f>
        <v>5</v>
      </c>
      <c r="T37" s="58">
        <f>IF(ISBLANK('Score Sheet (ENTER DATA)'!T43),"",'Score Sheet (ENTER DATA)'!T43)</f>
        <v>5</v>
      </c>
      <c r="U37" s="58">
        <f>IF(ISBLANK('Score Sheet (ENTER DATA)'!U43),"",'Score Sheet (ENTER DATA)'!U43)</f>
        <v>5</v>
      </c>
      <c r="V37" s="58">
        <f>IF(ISBLANK('Score Sheet (ENTER DATA)'!V43),"",'Score Sheet (ENTER DATA)'!V43)</f>
        <v>5</v>
      </c>
      <c r="W37" s="62">
        <f>IF('Score Sheet (ENTER DATA)'!W43=0,"",'Score Sheet (ENTER DATA)'!W43)</f>
        <v>47</v>
      </c>
      <c r="X37" s="71">
        <f>IF('Score Sheet (ENTER DATA)'!X43=0,"",'Score Sheet (ENTER DATA)'!X43)</f>
        <v>92</v>
      </c>
      <c r="Y37" s="58">
        <f>IF('Score Sheet (ENTER DATA)'!Y43=0,"",'Score Sheet (ENTER DATA)'!Y43)</f>
        <v>47</v>
      </c>
      <c r="Z37" s="58">
        <f>IF('Score Sheet (ENTER DATA)'!Z43=0,"",'Score Sheet (ENTER DATA)'!Z43)</f>
        <v>31</v>
      </c>
      <c r="AA37" s="58">
        <f>IF('Score Sheet (ENTER DATA)'!AA44=0,"",'Score Sheet (ENTER DATA)'!AA44)</f>
        <v>14</v>
      </c>
      <c r="AB37" s="58">
        <f>IF('Score Sheet (ENTER DATA)'!AB43=0,"",'Score Sheet (ENTER DATA)'!AB43)</f>
        <v>5</v>
      </c>
      <c r="AC37" s="58">
        <f>IF('Score Sheet (ENTER DATA)'!AC43=0,"",'Score Sheet (ENTER DATA)'!AC43)</f>
        <v>45</v>
      </c>
      <c r="AD37" s="58">
        <f>IF('Score Sheet (ENTER DATA)'!AD43=0,"",'Score Sheet (ENTER DATA)'!AD43)</f>
        <v>32</v>
      </c>
      <c r="AE37" s="58">
        <f>IF('Score Sheet (ENTER DATA)'!AE43=0,"",'Score Sheet (ENTER DATA)'!AE43)</f>
        <v>17</v>
      </c>
      <c r="AF37" s="58">
        <f>IF('Score Sheet (ENTER DATA)'!AF43=0,"",'Score Sheet (ENTER DATA)'!AF43)</f>
        <v>7</v>
      </c>
      <c r="AG37" s="78">
        <v>28</v>
      </c>
    </row>
    <row r="38" spans="1:33" ht="13">
      <c r="A38" s="103" t="str">
        <f>IF(ISBLANK('Score Sheet (ENTER DATA)'!A69),"",'Score Sheet (ENTER DATA)'!A69)</f>
        <v>WAT</v>
      </c>
      <c r="B38" s="58">
        <f>IF(ISBLANK('Score Sheet (ENTER DATA)'!B69),"",'Score Sheet (ENTER DATA)'!B69)</f>
        <v>3</v>
      </c>
      <c r="C38" s="55" t="str">
        <f>IF(ISBLANK('Score Sheet (ENTER DATA)'!C69),"",'Score Sheet (ENTER DATA)'!C69)</f>
        <v>Logan Adams</v>
      </c>
      <c r="D38" s="58">
        <f>IF(ISBLANK('Score Sheet (ENTER DATA)'!D69),"",'Score Sheet (ENTER DATA)'!D69)</f>
        <v>6</v>
      </c>
      <c r="E38" s="58">
        <f>IF(ISBLANK('Score Sheet (ENTER DATA)'!E69),"",'Score Sheet (ENTER DATA)'!E69)</f>
        <v>5</v>
      </c>
      <c r="F38" s="58">
        <f>IF(ISBLANK('Score Sheet (ENTER DATA)'!F69),"",'Score Sheet (ENTER DATA)'!F69)</f>
        <v>3</v>
      </c>
      <c r="G38" s="58">
        <f>IF(ISBLANK('Score Sheet (ENTER DATA)'!G69),"",'Score Sheet (ENTER DATA)'!G69)</f>
        <v>5</v>
      </c>
      <c r="H38" s="58">
        <f>IF(ISBLANK('Score Sheet (ENTER DATA)'!H69),"",'Score Sheet (ENTER DATA)'!H69)</f>
        <v>6</v>
      </c>
      <c r="I38" s="58">
        <f>IF(ISBLANK('Score Sheet (ENTER DATA)'!I69),"",'Score Sheet (ENTER DATA)'!I69)</f>
        <v>5</v>
      </c>
      <c r="J38" s="58">
        <f>IF(ISBLANK('Score Sheet (ENTER DATA)'!J69),"",'Score Sheet (ENTER DATA)'!J69)</f>
        <v>4</v>
      </c>
      <c r="K38" s="58">
        <f>IF(ISBLANK('Score Sheet (ENTER DATA)'!K69),"",'Score Sheet (ENTER DATA)'!K69)</f>
        <v>5</v>
      </c>
      <c r="L38" s="58">
        <f>IF(ISBLANK('Score Sheet (ENTER DATA)'!L69),"",'Score Sheet (ENTER DATA)'!L69)</f>
        <v>5</v>
      </c>
      <c r="M38" s="62">
        <f>IF('Score Sheet (ENTER DATA)'!M69=0,"",'Score Sheet (ENTER DATA)'!M69)</f>
        <v>44</v>
      </c>
      <c r="N38" s="58">
        <f>IF(ISBLANK('Score Sheet (ENTER DATA)'!N69),"",'Score Sheet (ENTER DATA)'!N69)</f>
        <v>5</v>
      </c>
      <c r="O38" s="58">
        <f>IF(ISBLANK('Score Sheet (ENTER DATA)'!O69),"",'Score Sheet (ENTER DATA)'!O69)</f>
        <v>3</v>
      </c>
      <c r="P38" s="58">
        <f>IF(ISBLANK('Score Sheet (ENTER DATA)'!P69),"",'Score Sheet (ENTER DATA)'!P69)</f>
        <v>6</v>
      </c>
      <c r="Q38" s="58">
        <f>IF(ISBLANK('Score Sheet (ENTER DATA)'!Q69),"",'Score Sheet (ENTER DATA)'!Q69)</f>
        <v>5</v>
      </c>
      <c r="R38" s="58">
        <f>IF(ISBLANK('Score Sheet (ENTER DATA)'!R69),"",'Score Sheet (ENTER DATA)'!R69)</f>
        <v>9</v>
      </c>
      <c r="S38" s="58">
        <f>IF(ISBLANK('Score Sheet (ENTER DATA)'!S69),"",'Score Sheet (ENTER DATA)'!S69)</f>
        <v>5</v>
      </c>
      <c r="T38" s="58">
        <f>IF(ISBLANK('Score Sheet (ENTER DATA)'!T69),"",'Score Sheet (ENTER DATA)'!T69)</f>
        <v>5</v>
      </c>
      <c r="U38" s="58">
        <f>IF(ISBLANK('Score Sheet (ENTER DATA)'!U69),"",'Score Sheet (ENTER DATA)'!U69)</f>
        <v>4</v>
      </c>
      <c r="V38" s="58">
        <f>IF(ISBLANK('Score Sheet (ENTER DATA)'!V69),"",'Score Sheet (ENTER DATA)'!V69)</f>
        <v>6</v>
      </c>
      <c r="W38" s="62">
        <f>IF('Score Sheet (ENTER DATA)'!W69=0,"",'Score Sheet (ENTER DATA)'!W69)</f>
        <v>48</v>
      </c>
      <c r="X38" s="71">
        <f>IF('Score Sheet (ENTER DATA)'!X69=0,"",'Score Sheet (ENTER DATA)'!X69)</f>
        <v>92</v>
      </c>
      <c r="Y38" s="58">
        <f>IF('Score Sheet (ENTER DATA)'!Y69=0,"",'Score Sheet (ENTER DATA)'!Y69)</f>
        <v>48</v>
      </c>
      <c r="Z38" s="58">
        <f>IF('Score Sheet (ENTER DATA)'!Z69=0,"",'Score Sheet (ENTER DATA)'!Z69)</f>
        <v>34</v>
      </c>
      <c r="AA38" s="109">
        <v>15</v>
      </c>
      <c r="AB38" s="58">
        <f>IF('Score Sheet (ENTER DATA)'!AB69=0,"",'Score Sheet (ENTER DATA)'!AB69)</f>
        <v>6</v>
      </c>
      <c r="AC38" s="58">
        <f>IF('Score Sheet (ENTER DATA)'!AC69=0,"",'Score Sheet (ENTER DATA)'!AC69)</f>
        <v>44</v>
      </c>
      <c r="AD38" s="58">
        <f>IF('Score Sheet (ENTER DATA)'!AD69=0,"",'Score Sheet (ENTER DATA)'!AD69)</f>
        <v>30</v>
      </c>
      <c r="AE38" s="58">
        <f>IF('Score Sheet (ENTER DATA)'!AE69=0,"",'Score Sheet (ENTER DATA)'!AE69)</f>
        <v>14</v>
      </c>
      <c r="AF38" s="58">
        <f>IF('Score Sheet (ENTER DATA)'!AF69=0,"",'Score Sheet (ENTER DATA)'!AF69)</f>
        <v>5</v>
      </c>
      <c r="AG38" s="78">
        <v>29</v>
      </c>
    </row>
    <row r="39" spans="1:33" ht="13">
      <c r="A39" s="169" t="str">
        <f>IF(ISBLANK('Score Sheet (ENTER DATA)'!A41),"",'Score Sheet (ENTER DATA)'!A41)</f>
        <v>ELK</v>
      </c>
      <c r="B39" s="58">
        <f>IF(ISBLANK('Score Sheet (ENTER DATA)'!B41),"",'Score Sheet (ENTER DATA)'!B41)</f>
        <v>2</v>
      </c>
      <c r="C39" s="55" t="str">
        <f>IF(ISBLANK('Score Sheet (ENTER DATA)'!C41),"",'Score Sheet (ENTER DATA)'!C41)</f>
        <v>Liam Ahler</v>
      </c>
      <c r="D39" s="58">
        <f>IF(ISBLANK('Score Sheet (ENTER DATA)'!D41),"",'Score Sheet (ENTER DATA)'!D41)</f>
        <v>5</v>
      </c>
      <c r="E39" s="58">
        <f>IF(ISBLANK('Score Sheet (ENTER DATA)'!E41),"",'Score Sheet (ENTER DATA)'!E41)</f>
        <v>6</v>
      </c>
      <c r="F39" s="58">
        <f>IF(ISBLANK('Score Sheet (ENTER DATA)'!F41),"",'Score Sheet (ENTER DATA)'!F41)</f>
        <v>4</v>
      </c>
      <c r="G39" s="58">
        <f>IF(ISBLANK('Score Sheet (ENTER DATA)'!G41),"",'Score Sheet (ENTER DATA)'!G41)</f>
        <v>5</v>
      </c>
      <c r="H39" s="58">
        <f>IF(ISBLANK('Score Sheet (ENTER DATA)'!H41),"",'Score Sheet (ENTER DATA)'!H41)</f>
        <v>6</v>
      </c>
      <c r="I39" s="58">
        <f>IF(ISBLANK('Score Sheet (ENTER DATA)'!I41),"",'Score Sheet (ENTER DATA)'!I41)</f>
        <v>4</v>
      </c>
      <c r="J39" s="58">
        <f>IF(ISBLANK('Score Sheet (ENTER DATA)'!J41),"",'Score Sheet (ENTER DATA)'!J41)</f>
        <v>4</v>
      </c>
      <c r="K39" s="58">
        <f>IF(ISBLANK('Score Sheet (ENTER DATA)'!K41),"",'Score Sheet (ENTER DATA)'!K41)</f>
        <v>6</v>
      </c>
      <c r="L39" s="58">
        <f>IF(ISBLANK('Score Sheet (ENTER DATA)'!L41),"",'Score Sheet (ENTER DATA)'!L41)</f>
        <v>7</v>
      </c>
      <c r="M39" s="62">
        <f>IF('Score Sheet (ENTER DATA)'!M41=0,"",'Score Sheet (ENTER DATA)'!M41)</f>
        <v>47</v>
      </c>
      <c r="N39" s="58">
        <f>IF(ISBLANK('Score Sheet (ENTER DATA)'!N41),"",'Score Sheet (ENTER DATA)'!N41)</f>
        <v>6</v>
      </c>
      <c r="O39" s="58">
        <f>IF(ISBLANK('Score Sheet (ENTER DATA)'!O41),"",'Score Sheet (ENTER DATA)'!O41)</f>
        <v>3</v>
      </c>
      <c r="P39" s="58">
        <f>IF(ISBLANK('Score Sheet (ENTER DATA)'!P41),"",'Score Sheet (ENTER DATA)'!P41)</f>
        <v>4</v>
      </c>
      <c r="Q39" s="58">
        <f>IF(ISBLANK('Score Sheet (ENTER DATA)'!Q41),"",'Score Sheet (ENTER DATA)'!Q41)</f>
        <v>6</v>
      </c>
      <c r="R39" s="58">
        <f>IF(ISBLANK('Score Sheet (ENTER DATA)'!R41),"",'Score Sheet (ENTER DATA)'!R41)</f>
        <v>7</v>
      </c>
      <c r="S39" s="58">
        <f>IF(ISBLANK('Score Sheet (ENTER DATA)'!S41),"",'Score Sheet (ENTER DATA)'!S41)</f>
        <v>6</v>
      </c>
      <c r="T39" s="58">
        <f>IF(ISBLANK('Score Sheet (ENTER DATA)'!T41),"",'Score Sheet (ENTER DATA)'!T41)</f>
        <v>5</v>
      </c>
      <c r="U39" s="58">
        <f>IF(ISBLANK('Score Sheet (ENTER DATA)'!U41),"",'Score Sheet (ENTER DATA)'!U41)</f>
        <v>4</v>
      </c>
      <c r="V39" s="58">
        <f>IF(ISBLANK('Score Sheet (ENTER DATA)'!V41),"",'Score Sheet (ENTER DATA)'!V41)</f>
        <v>5</v>
      </c>
      <c r="W39" s="62">
        <f>IF('Score Sheet (ENTER DATA)'!W41=0,"",'Score Sheet (ENTER DATA)'!W41)</f>
        <v>46</v>
      </c>
      <c r="X39" s="71">
        <f>IF('Score Sheet (ENTER DATA)'!X41=0,"",'Score Sheet (ENTER DATA)'!X41)</f>
        <v>93</v>
      </c>
      <c r="Y39" s="58">
        <f>IF('Score Sheet (ENTER DATA)'!Y41=0,"",'Score Sheet (ENTER DATA)'!Y41)</f>
        <v>46</v>
      </c>
      <c r="Z39" s="58">
        <f>IF('Score Sheet (ENTER DATA)'!Z41=0,"",'Score Sheet (ENTER DATA)'!Z41)</f>
        <v>33</v>
      </c>
      <c r="AA39" s="109">
        <v>16</v>
      </c>
      <c r="AB39" s="58">
        <f>IF('Score Sheet (ENTER DATA)'!AB41=0,"",'Score Sheet (ENTER DATA)'!AB41)</f>
        <v>5</v>
      </c>
      <c r="AC39" s="58">
        <f>IF('Score Sheet (ENTER DATA)'!AC41=0,"",'Score Sheet (ENTER DATA)'!AC41)</f>
        <v>47</v>
      </c>
      <c r="AD39" s="58">
        <f>IF('Score Sheet (ENTER DATA)'!AD41=0,"",'Score Sheet (ENTER DATA)'!AD41)</f>
        <v>32</v>
      </c>
      <c r="AE39" s="58">
        <f>IF('Score Sheet (ENTER DATA)'!AE41=0,"",'Score Sheet (ENTER DATA)'!AE41)</f>
        <v>17</v>
      </c>
      <c r="AF39" s="58">
        <f>IF('Score Sheet (ENTER DATA)'!AF41=0,"",'Score Sheet (ENTER DATA)'!AF41)</f>
        <v>7</v>
      </c>
      <c r="AG39" s="78">
        <v>30</v>
      </c>
    </row>
    <row r="40" spans="1:33" ht="13">
      <c r="A40" s="170" t="str">
        <f>IF(ISBLANK('Score Sheet (ENTER DATA)'!A32),"",'Score Sheet (ENTER DATA)'!A32)</f>
        <v>DD</v>
      </c>
      <c r="B40" s="58">
        <f>IF(ISBLANK('Score Sheet (ENTER DATA)'!B32),"",'Score Sheet (ENTER DATA)'!B32)</f>
        <v>2</v>
      </c>
      <c r="C40" s="55" t="str">
        <f>IF(ISBLANK('Score Sheet (ENTER DATA)'!C32),"",'Score Sheet (ENTER DATA)'!C32)</f>
        <v>Christian Wichman</v>
      </c>
      <c r="D40" s="58">
        <f>IF(ISBLANK('Score Sheet (ENTER DATA)'!D32),"",'Score Sheet (ENTER DATA)'!D32)</f>
        <v>6</v>
      </c>
      <c r="E40" s="58">
        <f>IF(ISBLANK('Score Sheet (ENTER DATA)'!E32),"",'Score Sheet (ENTER DATA)'!E32)</f>
        <v>5</v>
      </c>
      <c r="F40" s="58">
        <f>IF(ISBLANK('Score Sheet (ENTER DATA)'!F32),"",'Score Sheet (ENTER DATA)'!F32)</f>
        <v>4</v>
      </c>
      <c r="G40" s="58">
        <f>IF(ISBLANK('Score Sheet (ENTER DATA)'!G32),"",'Score Sheet (ENTER DATA)'!G32)</f>
        <v>5</v>
      </c>
      <c r="H40" s="58">
        <f>IF(ISBLANK('Score Sheet (ENTER DATA)'!H32),"",'Score Sheet (ENTER DATA)'!H32)</f>
        <v>7</v>
      </c>
      <c r="I40" s="58">
        <f>IF(ISBLANK('Score Sheet (ENTER DATA)'!I32),"",'Score Sheet (ENTER DATA)'!I32)</f>
        <v>4</v>
      </c>
      <c r="J40" s="58">
        <f>IF(ISBLANK('Score Sheet (ENTER DATA)'!J32),"",'Score Sheet (ENTER DATA)'!J32)</f>
        <v>5</v>
      </c>
      <c r="K40" s="58">
        <f>IF(ISBLANK('Score Sheet (ENTER DATA)'!K32),"",'Score Sheet (ENTER DATA)'!K32)</f>
        <v>6</v>
      </c>
      <c r="L40" s="58">
        <f>IF(ISBLANK('Score Sheet (ENTER DATA)'!L32),"",'Score Sheet (ENTER DATA)'!L32)</f>
        <v>9</v>
      </c>
      <c r="M40" s="62">
        <f>IF('Score Sheet (ENTER DATA)'!M32=0,"",'Score Sheet (ENTER DATA)'!M32)</f>
        <v>51</v>
      </c>
      <c r="N40" s="58">
        <f>IF(ISBLANK('Score Sheet (ENTER DATA)'!N32),"",'Score Sheet (ENTER DATA)'!N32)</f>
        <v>7</v>
      </c>
      <c r="O40" s="58">
        <f>IF(ISBLANK('Score Sheet (ENTER DATA)'!O32),"",'Score Sheet (ENTER DATA)'!O32)</f>
        <v>5</v>
      </c>
      <c r="P40" s="58">
        <f>IF(ISBLANK('Score Sheet (ENTER DATA)'!P32),"",'Score Sheet (ENTER DATA)'!P32)</f>
        <v>8</v>
      </c>
      <c r="Q40" s="58">
        <f>IF(ISBLANK('Score Sheet (ENTER DATA)'!Q32),"",'Score Sheet (ENTER DATA)'!Q32)</f>
        <v>5</v>
      </c>
      <c r="R40" s="58">
        <f>IF(ISBLANK('Score Sheet (ENTER DATA)'!R32),"",'Score Sheet (ENTER DATA)'!R32)</f>
        <v>5</v>
      </c>
      <c r="S40" s="58">
        <f>IF(ISBLANK('Score Sheet (ENTER DATA)'!S32),"",'Score Sheet (ENTER DATA)'!S32)</f>
        <v>5</v>
      </c>
      <c r="T40" s="58">
        <f>IF(ISBLANK('Score Sheet (ENTER DATA)'!T32),"",'Score Sheet (ENTER DATA)'!T32)</f>
        <v>6</v>
      </c>
      <c r="U40" s="58">
        <f>IF(ISBLANK('Score Sheet (ENTER DATA)'!U32),"",'Score Sheet (ENTER DATA)'!U32)</f>
        <v>4</v>
      </c>
      <c r="V40" s="58">
        <f>IF(ISBLANK('Score Sheet (ENTER DATA)'!V32),"",'Score Sheet (ENTER DATA)'!V32)</f>
        <v>4</v>
      </c>
      <c r="W40" s="62">
        <f>IF('Score Sheet (ENTER DATA)'!W32=0,"",'Score Sheet (ENTER DATA)'!W32)</f>
        <v>49</v>
      </c>
      <c r="X40" s="71">
        <f>IF('Score Sheet (ENTER DATA)'!X32=0,"",'Score Sheet (ENTER DATA)'!X32)</f>
        <v>100</v>
      </c>
      <c r="Y40" s="58">
        <f>IF('Score Sheet (ENTER DATA)'!Y32=0,"",'Score Sheet (ENTER DATA)'!Y32)</f>
        <v>49</v>
      </c>
      <c r="Z40" s="58">
        <f>IF('Score Sheet (ENTER DATA)'!Z32=0,"",'Score Sheet (ENTER DATA)'!Z32)</f>
        <v>29</v>
      </c>
      <c r="AA40" s="109">
        <v>18</v>
      </c>
      <c r="AB40" s="58">
        <f>IF('Score Sheet (ENTER DATA)'!AB32=0,"",'Score Sheet (ENTER DATA)'!AB32)</f>
        <v>4</v>
      </c>
      <c r="AC40" s="58">
        <f>IF('Score Sheet (ENTER DATA)'!AC32=0,"",'Score Sheet (ENTER DATA)'!AC32)</f>
        <v>51</v>
      </c>
      <c r="AD40" s="58">
        <f>IF('Score Sheet (ENTER DATA)'!AD32=0,"",'Score Sheet (ENTER DATA)'!AD32)</f>
        <v>36</v>
      </c>
      <c r="AE40" s="58">
        <f>IF('Score Sheet (ENTER DATA)'!AE32=0,"",'Score Sheet (ENTER DATA)'!AE32)</f>
        <v>20</v>
      </c>
      <c r="AF40" s="58">
        <f>IF('Score Sheet (ENTER DATA)'!AF32=0,"",'Score Sheet (ENTER DATA)'!AF32)</f>
        <v>9</v>
      </c>
      <c r="AG40" s="78">
        <v>31</v>
      </c>
    </row>
    <row r="41" spans="1:33" ht="13">
      <c r="A41" s="171" t="str">
        <f>IF(ISBLANK('Score Sheet (ENTER DATA)'!A22),"",'Score Sheet (ENTER DATA)'!A22)</f>
        <v>BUR</v>
      </c>
      <c r="B41" s="58">
        <f>IF(ISBLANK('Score Sheet (ENTER DATA)'!B22),"",'Score Sheet (ENTER DATA)'!B22)</f>
        <v>1</v>
      </c>
      <c r="C41" s="55" t="str">
        <f>IF(ISBLANK('Score Sheet (ENTER DATA)'!C22),"",'Score Sheet (ENTER DATA)'!C22)</f>
        <v>Eric Fettig</v>
      </c>
      <c r="D41" s="58">
        <f>IF(ISBLANK('Score Sheet (ENTER DATA)'!D22),"",'Score Sheet (ENTER DATA)'!D22)</f>
        <v>7</v>
      </c>
      <c r="E41" s="58">
        <f>IF(ISBLANK('Score Sheet (ENTER DATA)'!E22),"",'Score Sheet (ENTER DATA)'!E22)</f>
        <v>7</v>
      </c>
      <c r="F41" s="58">
        <f>IF(ISBLANK('Score Sheet (ENTER DATA)'!F22),"",'Score Sheet (ENTER DATA)'!F22)</f>
        <v>4</v>
      </c>
      <c r="G41" s="58">
        <f>IF(ISBLANK('Score Sheet (ENTER DATA)'!G22),"",'Score Sheet (ENTER DATA)'!G22)</f>
        <v>6</v>
      </c>
      <c r="H41" s="58">
        <f>IF(ISBLANK('Score Sheet (ENTER DATA)'!H22),"",'Score Sheet (ENTER DATA)'!H22)</f>
        <v>7</v>
      </c>
      <c r="I41" s="58">
        <f>IF(ISBLANK('Score Sheet (ENTER DATA)'!I22),"",'Score Sheet (ENTER DATA)'!I22)</f>
        <v>5</v>
      </c>
      <c r="J41" s="58">
        <f>IF(ISBLANK('Score Sheet (ENTER DATA)'!J22),"",'Score Sheet (ENTER DATA)'!J22)</f>
        <v>5</v>
      </c>
      <c r="K41" s="58">
        <f>IF(ISBLANK('Score Sheet (ENTER DATA)'!K22),"",'Score Sheet (ENTER DATA)'!K22)</f>
        <v>5</v>
      </c>
      <c r="L41" s="58">
        <f>IF(ISBLANK('Score Sheet (ENTER DATA)'!L22),"",'Score Sheet (ENTER DATA)'!L22)</f>
        <v>8</v>
      </c>
      <c r="M41" s="62">
        <f>IF('Score Sheet (ENTER DATA)'!M22=0,"",'Score Sheet (ENTER DATA)'!M22)</f>
        <v>54</v>
      </c>
      <c r="N41" s="58">
        <f>IF(ISBLANK('Score Sheet (ENTER DATA)'!N22),"",'Score Sheet (ENTER DATA)'!N22)</f>
        <v>8</v>
      </c>
      <c r="O41" s="58">
        <f>IF(ISBLANK('Score Sheet (ENTER DATA)'!O22),"",'Score Sheet (ENTER DATA)'!O22)</f>
        <v>3</v>
      </c>
      <c r="P41" s="58">
        <f>IF(ISBLANK('Score Sheet (ENTER DATA)'!P22),"",'Score Sheet (ENTER DATA)'!P22)</f>
        <v>8</v>
      </c>
      <c r="Q41" s="58">
        <f>IF(ISBLANK('Score Sheet (ENTER DATA)'!Q22),"",'Score Sheet (ENTER DATA)'!Q22)</f>
        <v>6</v>
      </c>
      <c r="R41" s="58">
        <f>IF(ISBLANK('Score Sheet (ENTER DATA)'!R22),"",'Score Sheet (ENTER DATA)'!R22)</f>
        <v>5</v>
      </c>
      <c r="S41" s="58">
        <f>IF(ISBLANK('Score Sheet (ENTER DATA)'!S22),"",'Score Sheet (ENTER DATA)'!S22)</f>
        <v>6</v>
      </c>
      <c r="T41" s="58">
        <f>IF(ISBLANK('Score Sheet (ENTER DATA)'!T22),"",'Score Sheet (ENTER DATA)'!T22)</f>
        <v>5</v>
      </c>
      <c r="U41" s="58">
        <f>IF(ISBLANK('Score Sheet (ENTER DATA)'!U22),"",'Score Sheet (ENTER DATA)'!U22)</f>
        <v>4</v>
      </c>
      <c r="V41" s="58">
        <f>IF(ISBLANK('Score Sheet (ENTER DATA)'!V22),"",'Score Sheet (ENTER DATA)'!V22)</f>
        <v>9</v>
      </c>
      <c r="W41" s="62">
        <f>IF('Score Sheet (ENTER DATA)'!W22=0,"",'Score Sheet (ENTER DATA)'!W22)</f>
        <v>54</v>
      </c>
      <c r="X41" s="71">
        <f>IF('Score Sheet (ENTER DATA)'!X22=0,"",'Score Sheet (ENTER DATA)'!X22)</f>
        <v>108</v>
      </c>
      <c r="Y41" s="58">
        <f>IF('Score Sheet (ENTER DATA)'!Y22=0,"",'Score Sheet (ENTER DATA)'!Y22)</f>
        <v>54</v>
      </c>
      <c r="Z41" s="58">
        <f>IF('Score Sheet (ENTER DATA)'!Z22=0,"",'Score Sheet (ENTER DATA)'!Z22)</f>
        <v>35</v>
      </c>
      <c r="AA41" s="58">
        <f>IF('Score Sheet (ENTER DATA)'!AA16=0,"",'Score Sheet (ENTER DATA)'!AA16)</f>
        <v>12</v>
      </c>
      <c r="AB41" s="58">
        <f>IF('Score Sheet (ENTER DATA)'!AB22=0,"",'Score Sheet (ENTER DATA)'!AB22)</f>
        <v>9</v>
      </c>
      <c r="AC41" s="58">
        <f>IF('Score Sheet (ENTER DATA)'!AC22=0,"",'Score Sheet (ENTER DATA)'!AC22)</f>
        <v>54</v>
      </c>
      <c r="AD41" s="58">
        <f>IF('Score Sheet (ENTER DATA)'!AD22=0,"",'Score Sheet (ENTER DATA)'!AD22)</f>
        <v>36</v>
      </c>
      <c r="AE41" s="58">
        <f>IF('Score Sheet (ENTER DATA)'!AE22=0,"",'Score Sheet (ENTER DATA)'!AE22)</f>
        <v>18</v>
      </c>
      <c r="AF41" s="58">
        <f>IF('Score Sheet (ENTER DATA)'!AF22=0,"",'Score Sheet (ENTER DATA)'!AF22)</f>
        <v>8</v>
      </c>
      <c r="AG41" s="78">
        <v>32</v>
      </c>
    </row>
    <row r="42" spans="1:33" ht="13">
      <c r="A42" s="116" t="str">
        <f>IF(ISBLANK('Score Sheet (ENTER DATA)'!A89),"",'Score Sheet (ENTER DATA)'!A89)</f>
        <v>WIL</v>
      </c>
      <c r="B42" s="58">
        <f>IF(ISBLANK('Score Sheet (ENTER DATA)'!B89),"",'Score Sheet (ENTER DATA)'!B89)</f>
        <v>5</v>
      </c>
      <c r="C42" s="55" t="str">
        <f>IF(ISBLANK('Score Sheet (ENTER DATA)'!C89),"",'Score Sheet (ENTER DATA)'!C89)</f>
        <v>Connor Stickels</v>
      </c>
      <c r="D42" s="58">
        <f>IF(ISBLANK('Score Sheet (ENTER DATA)'!D89),"",'Score Sheet (ENTER DATA)'!D89)</f>
        <v>7</v>
      </c>
      <c r="E42" s="58">
        <f>IF(ISBLANK('Score Sheet (ENTER DATA)'!E89),"",'Score Sheet (ENTER DATA)'!E89)</f>
        <v>6</v>
      </c>
      <c r="F42" s="58">
        <f>IF(ISBLANK('Score Sheet (ENTER DATA)'!F89),"",'Score Sheet (ENTER DATA)'!F89)</f>
        <v>7</v>
      </c>
      <c r="G42" s="58">
        <f>IF(ISBLANK('Score Sheet (ENTER DATA)'!G89),"",'Score Sheet (ENTER DATA)'!G89)</f>
        <v>7</v>
      </c>
      <c r="H42" s="58">
        <f>IF(ISBLANK('Score Sheet (ENTER DATA)'!H89),"",'Score Sheet (ENTER DATA)'!H89)</f>
        <v>6</v>
      </c>
      <c r="I42" s="58">
        <f>IF(ISBLANK('Score Sheet (ENTER DATA)'!I89),"",'Score Sheet (ENTER DATA)'!I89)</f>
        <v>4</v>
      </c>
      <c r="J42" s="58">
        <f>IF(ISBLANK('Score Sheet (ENTER DATA)'!J89),"",'Score Sheet (ENTER DATA)'!J89)</f>
        <v>8</v>
      </c>
      <c r="K42" s="58">
        <f>IF(ISBLANK('Score Sheet (ENTER DATA)'!K89),"",'Score Sheet (ENTER DATA)'!K89)</f>
        <v>6</v>
      </c>
      <c r="L42" s="58">
        <f>IF(ISBLANK('Score Sheet (ENTER DATA)'!L89),"",'Score Sheet (ENTER DATA)'!L89)</f>
        <v>6</v>
      </c>
      <c r="M42" s="62">
        <f>IF('Score Sheet (ENTER DATA)'!M89=0,"",'Score Sheet (ENTER DATA)'!M89)</f>
        <v>57</v>
      </c>
      <c r="N42" s="58">
        <f>IF(ISBLANK('Score Sheet (ENTER DATA)'!N89),"",'Score Sheet (ENTER DATA)'!N89)</f>
        <v>6</v>
      </c>
      <c r="O42" s="58">
        <f>IF(ISBLANK('Score Sheet (ENTER DATA)'!O89),"",'Score Sheet (ENTER DATA)'!O89)</f>
        <v>4</v>
      </c>
      <c r="P42" s="58">
        <f>IF(ISBLANK('Score Sheet (ENTER DATA)'!P89),"",'Score Sheet (ENTER DATA)'!P89)</f>
        <v>5</v>
      </c>
      <c r="Q42" s="58">
        <f>IF(ISBLANK('Score Sheet (ENTER DATA)'!Q89),"",'Score Sheet (ENTER DATA)'!Q89)</f>
        <v>6</v>
      </c>
      <c r="R42" s="58">
        <f>IF(ISBLANK('Score Sheet (ENTER DATA)'!R89),"",'Score Sheet (ENTER DATA)'!R89)</f>
        <v>6</v>
      </c>
      <c r="S42" s="58">
        <f>IF(ISBLANK('Score Sheet (ENTER DATA)'!S89),"",'Score Sheet (ENTER DATA)'!S89)</f>
        <v>6</v>
      </c>
      <c r="T42" s="58">
        <f>IF(ISBLANK('Score Sheet (ENTER DATA)'!T89),"",'Score Sheet (ENTER DATA)'!T89)</f>
        <v>7</v>
      </c>
      <c r="U42" s="58">
        <f>IF(ISBLANK('Score Sheet (ENTER DATA)'!U89),"",'Score Sheet (ENTER DATA)'!U89)</f>
        <v>6</v>
      </c>
      <c r="V42" s="58">
        <f>IF(ISBLANK('Score Sheet (ENTER DATA)'!V89),"",'Score Sheet (ENTER DATA)'!V89)</f>
        <v>6</v>
      </c>
      <c r="W42" s="62">
        <f>IF('Score Sheet (ENTER DATA)'!W89=0,"",'Score Sheet (ENTER DATA)'!W89)</f>
        <v>52</v>
      </c>
      <c r="X42" s="71">
        <f>IF('Score Sheet (ENTER DATA)'!X89=0,"",'Score Sheet (ENTER DATA)'!X89)</f>
        <v>109</v>
      </c>
      <c r="Y42" s="58">
        <f>IF('Score Sheet (ENTER DATA)'!Y89=0,"",'Score Sheet (ENTER DATA)'!Y89)</f>
        <v>52</v>
      </c>
      <c r="Z42" s="58">
        <f>IF('Score Sheet (ENTER DATA)'!Z89=0,"",'Score Sheet (ENTER DATA)'!Z89)</f>
        <v>37</v>
      </c>
      <c r="AA42" s="58">
        <f>IF('Score Sheet (ENTER DATA)'!AA42=0,"",'Score Sheet (ENTER DATA)'!AA42)</f>
        <v>15</v>
      </c>
      <c r="AB42" s="58">
        <f>IF('Score Sheet (ENTER DATA)'!AB89=0,"",'Score Sheet (ENTER DATA)'!AB89)</f>
        <v>6</v>
      </c>
      <c r="AC42" s="58">
        <f>IF('Score Sheet (ENTER DATA)'!AC89=0,"",'Score Sheet (ENTER DATA)'!AC89)</f>
        <v>57</v>
      </c>
      <c r="AD42" s="58">
        <f>IF('Score Sheet (ENTER DATA)'!AD89=0,"",'Score Sheet (ENTER DATA)'!AD89)</f>
        <v>37</v>
      </c>
      <c r="AE42" s="58">
        <f>IF('Score Sheet (ENTER DATA)'!AE89=0,"",'Score Sheet (ENTER DATA)'!AE89)</f>
        <v>20</v>
      </c>
      <c r="AF42" s="58">
        <f>IF('Score Sheet (ENTER DATA)'!AF89=0,"",'Score Sheet (ENTER DATA)'!AF89)</f>
        <v>6</v>
      </c>
      <c r="AG42" s="78">
        <v>33</v>
      </c>
    </row>
    <row r="43" spans="1:33" ht="13">
      <c r="A43" s="171" t="str">
        <f>IF(ISBLANK('Score Sheet (ENTER DATA)'!A24),"",'Score Sheet (ENTER DATA)'!A24)</f>
        <v>BUR</v>
      </c>
      <c r="B43" s="58">
        <f>IF(ISBLANK('Score Sheet (ENTER DATA)'!B24),"",'Score Sheet (ENTER DATA)'!B24)</f>
        <v>3</v>
      </c>
      <c r="C43" s="172" t="s">
        <v>47</v>
      </c>
      <c r="D43" s="58">
        <f>IF(ISBLANK('Score Sheet (ENTER DATA)'!D24),"",'Score Sheet (ENTER DATA)'!D24)</f>
        <v>6</v>
      </c>
      <c r="E43" s="58">
        <f>IF(ISBLANK('Score Sheet (ENTER DATA)'!E24),"",'Score Sheet (ENTER DATA)'!E24)</f>
        <v>6</v>
      </c>
      <c r="F43" s="58">
        <f>IF(ISBLANK('Score Sheet (ENTER DATA)'!F24),"",'Score Sheet (ENTER DATA)'!F24)</f>
        <v>5</v>
      </c>
      <c r="G43" s="58">
        <f>IF(ISBLANK('Score Sheet (ENTER DATA)'!G24),"",'Score Sheet (ENTER DATA)'!G24)</f>
        <v>5</v>
      </c>
      <c r="H43" s="58">
        <f>IF(ISBLANK('Score Sheet (ENTER DATA)'!H24),"",'Score Sheet (ENTER DATA)'!H24)</f>
        <v>8</v>
      </c>
      <c r="I43" s="58">
        <f>IF(ISBLANK('Score Sheet (ENTER DATA)'!I24),"",'Score Sheet (ENTER DATA)'!I24)</f>
        <v>4</v>
      </c>
      <c r="J43" s="58">
        <f>IF(ISBLANK('Score Sheet (ENTER DATA)'!J24),"",'Score Sheet (ENTER DATA)'!J24)</f>
        <v>5</v>
      </c>
      <c r="K43" s="58">
        <f>IF(ISBLANK('Score Sheet (ENTER DATA)'!K24),"",'Score Sheet (ENTER DATA)'!K24)</f>
        <v>8</v>
      </c>
      <c r="L43" s="58">
        <f>IF(ISBLANK('Score Sheet (ENTER DATA)'!L24),"",'Score Sheet (ENTER DATA)'!L24)</f>
        <v>6</v>
      </c>
      <c r="M43" s="62">
        <f>IF('Score Sheet (ENTER DATA)'!M24=0,"",'Score Sheet (ENTER DATA)'!M24)</f>
        <v>53</v>
      </c>
      <c r="N43" s="58">
        <f>IF(ISBLANK('Score Sheet (ENTER DATA)'!N24),"",'Score Sheet (ENTER DATA)'!N24)</f>
        <v>6</v>
      </c>
      <c r="O43" s="58">
        <f>IF(ISBLANK('Score Sheet (ENTER DATA)'!O24),"",'Score Sheet (ENTER DATA)'!O24)</f>
        <v>6</v>
      </c>
      <c r="P43" s="58">
        <f>IF(ISBLANK('Score Sheet (ENTER DATA)'!P24),"",'Score Sheet (ENTER DATA)'!P24)</f>
        <v>6</v>
      </c>
      <c r="Q43" s="58">
        <f>IF(ISBLANK('Score Sheet (ENTER DATA)'!Q24),"",'Score Sheet (ENTER DATA)'!Q24)</f>
        <v>7</v>
      </c>
      <c r="R43" s="58">
        <f>IF(ISBLANK('Score Sheet (ENTER DATA)'!R24),"",'Score Sheet (ENTER DATA)'!R24)</f>
        <v>10</v>
      </c>
      <c r="S43" s="58">
        <f>IF(ISBLANK('Score Sheet (ENTER DATA)'!S24),"",'Score Sheet (ENTER DATA)'!S24)</f>
        <v>9</v>
      </c>
      <c r="T43" s="58">
        <f>IF(ISBLANK('Score Sheet (ENTER DATA)'!T24),"",'Score Sheet (ENTER DATA)'!T24)</f>
        <v>6</v>
      </c>
      <c r="U43" s="58">
        <f>IF(ISBLANK('Score Sheet (ENTER DATA)'!U24),"",'Score Sheet (ENTER DATA)'!U24)</f>
        <v>4</v>
      </c>
      <c r="V43" s="58">
        <f>IF(ISBLANK('Score Sheet (ENTER DATA)'!V24),"",'Score Sheet (ENTER DATA)'!V24)</f>
        <v>5</v>
      </c>
      <c r="W43" s="62">
        <f>IF('Score Sheet (ENTER DATA)'!W24=0,"",'Score Sheet (ENTER DATA)'!W24)</f>
        <v>59</v>
      </c>
      <c r="X43" s="71">
        <f>IF('Score Sheet (ENTER DATA)'!X24=0,"",'Score Sheet (ENTER DATA)'!X24)</f>
        <v>112</v>
      </c>
      <c r="Y43" s="58">
        <f>IF('Score Sheet (ENTER DATA)'!Y24=0,"",'Score Sheet (ENTER DATA)'!Y24)</f>
        <v>59</v>
      </c>
      <c r="Z43" s="58">
        <f>IF('Score Sheet (ENTER DATA)'!Z24=0,"",'Score Sheet (ENTER DATA)'!Z24)</f>
        <v>41</v>
      </c>
      <c r="AA43" s="58">
        <f>IF('Score Sheet (ENTER DATA)'!AA35=0,"",'Score Sheet (ENTER DATA)'!AA35)</f>
        <v>25</v>
      </c>
      <c r="AB43" s="58">
        <f>IF('Score Sheet (ENTER DATA)'!AB24=0,"",'Score Sheet (ENTER DATA)'!AB24)</f>
        <v>5</v>
      </c>
      <c r="AC43" s="58">
        <f>IF('Score Sheet (ENTER DATA)'!AC24=0,"",'Score Sheet (ENTER DATA)'!AC24)</f>
        <v>53</v>
      </c>
      <c r="AD43" s="58">
        <f>IF('Score Sheet (ENTER DATA)'!AD24=0,"",'Score Sheet (ENTER DATA)'!AD24)</f>
        <v>36</v>
      </c>
      <c r="AE43" s="58">
        <f>IF('Score Sheet (ENTER DATA)'!AE24=0,"",'Score Sheet (ENTER DATA)'!AE24)</f>
        <v>19</v>
      </c>
      <c r="AF43" s="58">
        <f>IF('Score Sheet (ENTER DATA)'!AF24=0,"",'Score Sheet (ENTER DATA)'!AF24)</f>
        <v>6</v>
      </c>
      <c r="AG43" s="78">
        <v>34</v>
      </c>
    </row>
    <row r="44" spans="1:33" ht="13">
      <c r="A44" s="170" t="str">
        <f>IF(ISBLANK('Score Sheet (ENTER DATA)'!A33),"",'Score Sheet (ENTER DATA)'!A33)</f>
        <v>DD</v>
      </c>
      <c r="B44" s="58">
        <f>IF(ISBLANK('Score Sheet (ENTER DATA)'!B33),"",'Score Sheet (ENTER DATA)'!B33)</f>
        <v>3</v>
      </c>
      <c r="C44" s="55" t="str">
        <f>IF(ISBLANK('Score Sheet (ENTER DATA)'!C33),"",'Score Sheet (ENTER DATA)'!C33)</f>
        <v>Kyle Janssen</v>
      </c>
      <c r="D44" s="58">
        <f>IF(ISBLANK('Score Sheet (ENTER DATA)'!D33),"",'Score Sheet (ENTER DATA)'!D33)</f>
        <v>7</v>
      </c>
      <c r="E44" s="58">
        <f>IF(ISBLANK('Score Sheet (ENTER DATA)'!E33),"",'Score Sheet (ENTER DATA)'!E33)</f>
        <v>6</v>
      </c>
      <c r="F44" s="58">
        <f>IF(ISBLANK('Score Sheet (ENTER DATA)'!F33),"",'Score Sheet (ENTER DATA)'!F33)</f>
        <v>3</v>
      </c>
      <c r="G44" s="58">
        <f>IF(ISBLANK('Score Sheet (ENTER DATA)'!G33),"",'Score Sheet (ENTER DATA)'!G33)</f>
        <v>6</v>
      </c>
      <c r="H44" s="58">
        <f>IF(ISBLANK('Score Sheet (ENTER DATA)'!H33),"",'Score Sheet (ENTER DATA)'!H33)</f>
        <v>9</v>
      </c>
      <c r="I44" s="58">
        <f>IF(ISBLANK('Score Sheet (ENTER DATA)'!I33),"",'Score Sheet (ENTER DATA)'!I33)</f>
        <v>4</v>
      </c>
      <c r="J44" s="58">
        <f>IF(ISBLANK('Score Sheet (ENTER DATA)'!J33),"",'Score Sheet (ENTER DATA)'!J33)</f>
        <v>5</v>
      </c>
      <c r="K44" s="58">
        <f>IF(ISBLANK('Score Sheet (ENTER DATA)'!K33),"",'Score Sheet (ENTER DATA)'!K33)</f>
        <v>5</v>
      </c>
      <c r="L44" s="58">
        <f>IF(ISBLANK('Score Sheet (ENTER DATA)'!L33),"",'Score Sheet (ENTER DATA)'!L33)</f>
        <v>7</v>
      </c>
      <c r="M44" s="62">
        <f>IF('Score Sheet (ENTER DATA)'!M33=0,"",'Score Sheet (ENTER DATA)'!M33)</f>
        <v>52</v>
      </c>
      <c r="N44" s="58">
        <f>IF(ISBLANK('Score Sheet (ENTER DATA)'!N33),"",'Score Sheet (ENTER DATA)'!N33)</f>
        <v>6</v>
      </c>
      <c r="O44" s="58">
        <f>IF(ISBLANK('Score Sheet (ENTER DATA)'!O33),"",'Score Sheet (ENTER DATA)'!O33)</f>
        <v>5</v>
      </c>
      <c r="P44" s="58">
        <f>IF(ISBLANK('Score Sheet (ENTER DATA)'!P33),"",'Score Sheet (ENTER DATA)'!P33)</f>
        <v>7</v>
      </c>
      <c r="Q44" s="58">
        <f>IF(ISBLANK('Score Sheet (ENTER DATA)'!Q33),"",'Score Sheet (ENTER DATA)'!Q33)</f>
        <v>7</v>
      </c>
      <c r="R44" s="58">
        <f>IF(ISBLANK('Score Sheet (ENTER DATA)'!R33),"",'Score Sheet (ENTER DATA)'!R33)</f>
        <v>9</v>
      </c>
      <c r="S44" s="58">
        <f>IF(ISBLANK('Score Sheet (ENTER DATA)'!S33),"",'Score Sheet (ENTER DATA)'!S33)</f>
        <v>10</v>
      </c>
      <c r="T44" s="58">
        <f>IF(ISBLANK('Score Sheet (ENTER DATA)'!T33),"",'Score Sheet (ENTER DATA)'!T33)</f>
        <v>6</v>
      </c>
      <c r="U44" s="58">
        <f>IF(ISBLANK('Score Sheet (ENTER DATA)'!U33),"",'Score Sheet (ENTER DATA)'!U33)</f>
        <v>4</v>
      </c>
      <c r="V44" s="58">
        <f>IF(ISBLANK('Score Sheet (ENTER DATA)'!V33),"",'Score Sheet (ENTER DATA)'!V33)</f>
        <v>6</v>
      </c>
      <c r="W44" s="62">
        <f>IF('Score Sheet (ENTER DATA)'!W33=0,"",'Score Sheet (ENTER DATA)'!W33)</f>
        <v>60</v>
      </c>
      <c r="X44" s="71">
        <f>IF('Score Sheet (ENTER DATA)'!X33=0,"",'Score Sheet (ENTER DATA)'!X33)</f>
        <v>112</v>
      </c>
      <c r="Y44" s="58">
        <f>IF('Score Sheet (ENTER DATA)'!Y33=0,"",'Score Sheet (ENTER DATA)'!Y33)</f>
        <v>60</v>
      </c>
      <c r="Z44" s="58">
        <f>IF('Score Sheet (ENTER DATA)'!Z33=0,"",'Score Sheet (ENTER DATA)'!Z33)</f>
        <v>42</v>
      </c>
      <c r="AA44" s="109">
        <v>27</v>
      </c>
      <c r="AB44" s="58">
        <f>IF('Score Sheet (ENTER DATA)'!AB33=0,"",'Score Sheet (ENTER DATA)'!AB33)</f>
        <v>6</v>
      </c>
      <c r="AC44" s="58">
        <f>IF('Score Sheet (ENTER DATA)'!AC33=0,"",'Score Sheet (ENTER DATA)'!AC33)</f>
        <v>52</v>
      </c>
      <c r="AD44" s="58">
        <f>IF('Score Sheet (ENTER DATA)'!AD33=0,"",'Score Sheet (ENTER DATA)'!AD33)</f>
        <v>36</v>
      </c>
      <c r="AE44" s="58">
        <f>IF('Score Sheet (ENTER DATA)'!AE33=0,"",'Score Sheet (ENTER DATA)'!AE33)</f>
        <v>17</v>
      </c>
      <c r="AF44" s="58">
        <f>IF('Score Sheet (ENTER DATA)'!AF33=0,"",'Score Sheet (ENTER DATA)'!AF33)</f>
        <v>7</v>
      </c>
      <c r="AG44" s="78">
        <v>35</v>
      </c>
    </row>
    <row r="45" spans="1:33" ht="13">
      <c r="A45" s="171" t="str">
        <f>IF(ISBLANK('Score Sheet (ENTER DATA)'!A25),"",'Score Sheet (ENTER DATA)'!A25)</f>
        <v>BUR</v>
      </c>
      <c r="B45" s="58">
        <f>IF(ISBLANK('Score Sheet (ENTER DATA)'!B25),"",'Score Sheet (ENTER DATA)'!B25)</f>
        <v>4</v>
      </c>
      <c r="C45" s="55" t="str">
        <f>IF(ISBLANK('Score Sheet (ENTER DATA)'!C25),"",'Score Sheet (ENTER DATA)'!C25)</f>
        <v>Owen Kramer</v>
      </c>
      <c r="D45" s="58">
        <f>IF(ISBLANK('Score Sheet (ENTER DATA)'!D25),"",'Score Sheet (ENTER DATA)'!D25)</f>
        <v>7</v>
      </c>
      <c r="E45" s="58">
        <f>IF(ISBLANK('Score Sheet (ENTER DATA)'!E25),"",'Score Sheet (ENTER DATA)'!E25)</f>
        <v>5</v>
      </c>
      <c r="F45" s="58">
        <f>IF(ISBLANK('Score Sheet (ENTER DATA)'!F25),"",'Score Sheet (ENTER DATA)'!F25)</f>
        <v>7</v>
      </c>
      <c r="G45" s="58">
        <f>IF(ISBLANK('Score Sheet (ENTER DATA)'!G25),"",'Score Sheet (ENTER DATA)'!G25)</f>
        <v>6</v>
      </c>
      <c r="H45" s="58">
        <f>IF(ISBLANK('Score Sheet (ENTER DATA)'!H25),"",'Score Sheet (ENTER DATA)'!H25)</f>
        <v>9</v>
      </c>
      <c r="I45" s="58">
        <f>IF(ISBLANK('Score Sheet (ENTER DATA)'!I25),"",'Score Sheet (ENTER DATA)'!I25)</f>
        <v>3</v>
      </c>
      <c r="J45" s="58">
        <f>IF(ISBLANK('Score Sheet (ENTER DATA)'!J25),"",'Score Sheet (ENTER DATA)'!J25)</f>
        <v>10</v>
      </c>
      <c r="K45" s="58">
        <f>IF(ISBLANK('Score Sheet (ENTER DATA)'!K25),"",'Score Sheet (ENTER DATA)'!K25)</f>
        <v>9</v>
      </c>
      <c r="L45" s="58">
        <f>IF(ISBLANK('Score Sheet (ENTER DATA)'!L25),"",'Score Sheet (ENTER DATA)'!L25)</f>
        <v>6</v>
      </c>
      <c r="M45" s="62">
        <f>IF('Score Sheet (ENTER DATA)'!M25=0,"",'Score Sheet (ENTER DATA)'!M25)</f>
        <v>62</v>
      </c>
      <c r="N45" s="58">
        <f>IF(ISBLANK('Score Sheet (ENTER DATA)'!N25),"",'Score Sheet (ENTER DATA)'!N25)</f>
        <v>7</v>
      </c>
      <c r="O45" s="58">
        <f>IF(ISBLANK('Score Sheet (ENTER DATA)'!O25),"",'Score Sheet (ENTER DATA)'!O25)</f>
        <v>4</v>
      </c>
      <c r="P45" s="58">
        <f>IF(ISBLANK('Score Sheet (ENTER DATA)'!P25),"",'Score Sheet (ENTER DATA)'!P25)</f>
        <v>7</v>
      </c>
      <c r="Q45" s="58">
        <f>IF(ISBLANK('Score Sheet (ENTER DATA)'!Q25),"",'Score Sheet (ENTER DATA)'!Q25)</f>
        <v>8</v>
      </c>
      <c r="R45" s="58">
        <f>IF(ISBLANK('Score Sheet (ENTER DATA)'!R25),"",'Score Sheet (ENTER DATA)'!R25)</f>
        <v>10</v>
      </c>
      <c r="S45" s="58">
        <f>IF(ISBLANK('Score Sheet (ENTER DATA)'!S25),"",'Score Sheet (ENTER DATA)'!S25)</f>
        <v>10</v>
      </c>
      <c r="T45" s="58">
        <f>IF(ISBLANK('Score Sheet (ENTER DATA)'!T25),"",'Score Sheet (ENTER DATA)'!T25)</f>
        <v>5</v>
      </c>
      <c r="U45" s="58">
        <f>IF(ISBLANK('Score Sheet (ENTER DATA)'!U25),"",'Score Sheet (ENTER DATA)'!U25)</f>
        <v>6</v>
      </c>
      <c r="V45" s="58">
        <f>IF(ISBLANK('Score Sheet (ENTER DATA)'!V25),"",'Score Sheet (ENTER DATA)'!V25)</f>
        <v>7</v>
      </c>
      <c r="W45" s="62">
        <f>IF('Score Sheet (ENTER DATA)'!W25=0,"",'Score Sheet (ENTER DATA)'!W25)</f>
        <v>64</v>
      </c>
      <c r="X45" s="71">
        <f>IF('Score Sheet (ENTER DATA)'!X25=0,"",'Score Sheet (ENTER DATA)'!X25)</f>
        <v>126</v>
      </c>
      <c r="Y45" s="58">
        <f>IF('Score Sheet (ENTER DATA)'!Y25=0,"",'Score Sheet (ENTER DATA)'!Y25)</f>
        <v>64</v>
      </c>
      <c r="Z45" s="58">
        <f>IF('Score Sheet (ENTER DATA)'!Z25=0,"",'Score Sheet (ENTER DATA)'!Z25)</f>
        <v>46</v>
      </c>
      <c r="AA45" s="109">
        <v>16</v>
      </c>
      <c r="AB45" s="58">
        <f>IF('Score Sheet (ENTER DATA)'!AB25=0,"",'Score Sheet (ENTER DATA)'!AB25)</f>
        <v>7</v>
      </c>
      <c r="AC45" s="58">
        <f>IF('Score Sheet (ENTER DATA)'!AC25=0,"",'Score Sheet (ENTER DATA)'!AC25)</f>
        <v>62</v>
      </c>
      <c r="AD45" s="58">
        <f>IF('Score Sheet (ENTER DATA)'!AD25=0,"",'Score Sheet (ENTER DATA)'!AD25)</f>
        <v>43</v>
      </c>
      <c r="AE45" s="58">
        <f>IF('Score Sheet (ENTER DATA)'!AE25=0,"",'Score Sheet (ENTER DATA)'!AE25)</f>
        <v>25</v>
      </c>
      <c r="AF45" s="58">
        <f>IF('Score Sheet (ENTER DATA)'!AF25=0,"",'Score Sheet (ENTER DATA)'!AF25)</f>
        <v>6</v>
      </c>
      <c r="AG45" s="78">
        <v>36</v>
      </c>
    </row>
    <row r="46" spans="1:33" ht="13">
      <c r="A46" s="170" t="str">
        <f>IF(ISBLANK('Score Sheet (ENTER DATA)'!A34),"",'Score Sheet (ENTER DATA)'!A34)</f>
        <v>DD</v>
      </c>
      <c r="B46" s="58">
        <f>IF(ISBLANK('Score Sheet (ENTER DATA)'!B34),"",'Score Sheet (ENTER DATA)'!B34)</f>
        <v>4</v>
      </c>
      <c r="C46" s="55" t="str">
        <f>IF(ISBLANK('Score Sheet (ENTER DATA)'!C34),"",'Score Sheet (ENTER DATA)'!C34)</f>
        <v>Matt Fahey</v>
      </c>
      <c r="D46" s="58">
        <f>IF(ISBLANK('Score Sheet (ENTER DATA)'!D34),"",'Score Sheet (ENTER DATA)'!D34)</f>
        <v>7</v>
      </c>
      <c r="E46" s="58">
        <f>IF(ISBLANK('Score Sheet (ENTER DATA)'!E34),"",'Score Sheet (ENTER DATA)'!E34)</f>
        <v>5</v>
      </c>
      <c r="F46" s="58">
        <f>IF(ISBLANK('Score Sheet (ENTER DATA)'!F34),"",'Score Sheet (ENTER DATA)'!F34)</f>
        <v>8</v>
      </c>
      <c r="G46" s="58">
        <f>IF(ISBLANK('Score Sheet (ENTER DATA)'!G34),"",'Score Sheet (ENTER DATA)'!G34)</f>
        <v>6</v>
      </c>
      <c r="H46" s="58">
        <f>IF(ISBLANK('Score Sheet (ENTER DATA)'!H34),"",'Score Sheet (ENTER DATA)'!H34)</f>
        <v>13</v>
      </c>
      <c r="I46" s="58">
        <f>IF(ISBLANK('Score Sheet (ENTER DATA)'!I34),"",'Score Sheet (ENTER DATA)'!I34)</f>
        <v>6</v>
      </c>
      <c r="J46" s="58">
        <f>IF(ISBLANK('Score Sheet (ENTER DATA)'!J34),"",'Score Sheet (ENTER DATA)'!J34)</f>
        <v>7</v>
      </c>
      <c r="K46" s="58">
        <f>IF(ISBLANK('Score Sheet (ENTER DATA)'!K34),"",'Score Sheet (ENTER DATA)'!K34)</f>
        <v>7</v>
      </c>
      <c r="L46" s="58">
        <f>IF(ISBLANK('Score Sheet (ENTER DATA)'!L34),"",'Score Sheet (ENTER DATA)'!L34)</f>
        <v>7</v>
      </c>
      <c r="M46" s="62">
        <f>IF('Score Sheet (ENTER DATA)'!M34=0,"",'Score Sheet (ENTER DATA)'!M34)</f>
        <v>66</v>
      </c>
      <c r="N46" s="58">
        <f>IF(ISBLANK('Score Sheet (ENTER DATA)'!N34),"",'Score Sheet (ENTER DATA)'!N34)</f>
        <v>9</v>
      </c>
      <c r="O46" s="58">
        <f>IF(ISBLANK('Score Sheet (ENTER DATA)'!O34),"",'Score Sheet (ENTER DATA)'!O34)</f>
        <v>4</v>
      </c>
      <c r="P46" s="58">
        <f>IF(ISBLANK('Score Sheet (ENTER DATA)'!P34),"",'Score Sheet (ENTER DATA)'!P34)</f>
        <v>9</v>
      </c>
      <c r="Q46" s="58">
        <f>IF(ISBLANK('Score Sheet (ENTER DATA)'!Q34),"",'Score Sheet (ENTER DATA)'!Q34)</f>
        <v>7</v>
      </c>
      <c r="R46" s="58">
        <f>IF(ISBLANK('Score Sheet (ENTER DATA)'!R34),"",'Score Sheet (ENTER DATA)'!R34)</f>
        <v>6</v>
      </c>
      <c r="S46" s="58">
        <f>IF(ISBLANK('Score Sheet (ENTER DATA)'!S34),"",'Score Sheet (ENTER DATA)'!S34)</f>
        <v>6</v>
      </c>
      <c r="T46" s="58">
        <f>IF(ISBLANK('Score Sheet (ENTER DATA)'!T34),"",'Score Sheet (ENTER DATA)'!T34)</f>
        <v>8</v>
      </c>
      <c r="U46" s="58">
        <f>IF(ISBLANK('Score Sheet (ENTER DATA)'!U34),"",'Score Sheet (ENTER DATA)'!U34)</f>
        <v>6</v>
      </c>
      <c r="V46" s="58">
        <f>IF(ISBLANK('Score Sheet (ENTER DATA)'!V34),"",'Score Sheet (ENTER DATA)'!V34)</f>
        <v>8</v>
      </c>
      <c r="W46" s="62">
        <f>IF('Score Sheet (ENTER DATA)'!W34=0,"",'Score Sheet (ENTER DATA)'!W34)</f>
        <v>63</v>
      </c>
      <c r="X46" s="71">
        <f>IF('Score Sheet (ENTER DATA)'!X34=0,"",'Score Sheet (ENTER DATA)'!X34)</f>
        <v>129</v>
      </c>
      <c r="Y46" s="58">
        <f>IF('Score Sheet (ENTER DATA)'!Y34=0,"",'Score Sheet (ENTER DATA)'!Y34)</f>
        <v>63</v>
      </c>
      <c r="Z46" s="58">
        <f>IF('Score Sheet (ENTER DATA)'!Z34=0,"",'Score Sheet (ENTER DATA)'!Z34)</f>
        <v>41</v>
      </c>
      <c r="AA46" s="109">
        <v>24</v>
      </c>
      <c r="AB46" s="58">
        <f>IF('Score Sheet (ENTER DATA)'!AB34=0,"",'Score Sheet (ENTER DATA)'!AB34)</f>
        <v>8</v>
      </c>
      <c r="AC46" s="58">
        <f>IF('Score Sheet (ENTER DATA)'!AC34=0,"",'Score Sheet (ENTER DATA)'!AC34)</f>
        <v>66</v>
      </c>
      <c r="AD46" s="58">
        <f>IF('Score Sheet (ENTER DATA)'!AD34=0,"",'Score Sheet (ENTER DATA)'!AD34)</f>
        <v>46</v>
      </c>
      <c r="AE46" s="58">
        <f>IF('Score Sheet (ENTER DATA)'!AE34=0,"",'Score Sheet (ENTER DATA)'!AE34)</f>
        <v>21</v>
      </c>
      <c r="AF46" s="58">
        <f>IF('Score Sheet (ENTER DATA)'!AF34=0,"",'Score Sheet (ENTER DATA)'!AF34)</f>
        <v>7</v>
      </c>
      <c r="AG46" s="78">
        <v>37</v>
      </c>
    </row>
    <row r="47" spans="1:33" ht="13">
      <c r="A47" s="171" t="str">
        <f>IF(ISBLANK('Score Sheet (ENTER DATA)'!A23),"",'Score Sheet (ENTER DATA)'!A23)</f>
        <v>BUR</v>
      </c>
      <c r="B47" s="58">
        <f>IF(ISBLANK('Score Sheet (ENTER DATA)'!B23),"",'Score Sheet (ENTER DATA)'!B23)</f>
        <v>2</v>
      </c>
      <c r="C47" s="172" t="s">
        <v>46</v>
      </c>
      <c r="D47" s="58">
        <f>IF(ISBLANK('Score Sheet (ENTER DATA)'!D23),"",'Score Sheet (ENTER DATA)'!D23)</f>
        <v>6</v>
      </c>
      <c r="E47" s="58">
        <f>IF(ISBLANK('Score Sheet (ENTER DATA)'!E23),"",'Score Sheet (ENTER DATA)'!E23)</f>
        <v>7</v>
      </c>
      <c r="F47" s="58">
        <f>IF(ISBLANK('Score Sheet (ENTER DATA)'!F23),"",'Score Sheet (ENTER DATA)'!F23)</f>
        <v>5</v>
      </c>
      <c r="G47" s="58">
        <f>IF(ISBLANK('Score Sheet (ENTER DATA)'!G23),"",'Score Sheet (ENTER DATA)'!G23)</f>
        <v>6</v>
      </c>
      <c r="H47" s="58">
        <f>IF(ISBLANK('Score Sheet (ENTER DATA)'!H23),"",'Score Sheet (ENTER DATA)'!H23)</f>
        <v>12</v>
      </c>
      <c r="I47" s="58">
        <f>IF(ISBLANK('Score Sheet (ENTER DATA)'!I23),"",'Score Sheet (ENTER DATA)'!I23)</f>
        <v>9</v>
      </c>
      <c r="J47" s="58">
        <f>IF(ISBLANK('Score Sheet (ENTER DATA)'!J23),"",'Score Sheet (ENTER DATA)'!J23)</f>
        <v>5</v>
      </c>
      <c r="K47" s="58">
        <f>IF(ISBLANK('Score Sheet (ENTER DATA)'!K23),"",'Score Sheet (ENTER DATA)'!K23)</f>
        <v>5</v>
      </c>
      <c r="L47" s="58">
        <f>IF(ISBLANK('Score Sheet (ENTER DATA)'!L23),"",'Score Sheet (ENTER DATA)'!L23)</f>
        <v>8</v>
      </c>
      <c r="M47" s="62">
        <f>IF('Score Sheet (ENTER DATA)'!M23=0,"",'Score Sheet (ENTER DATA)'!M23)</f>
        <v>63</v>
      </c>
      <c r="N47" s="58">
        <f>IF(ISBLANK('Score Sheet (ENTER DATA)'!N23),"",'Score Sheet (ENTER DATA)'!N23)</f>
        <v>10</v>
      </c>
      <c r="O47" s="58">
        <f>IF(ISBLANK('Score Sheet (ENTER DATA)'!O23),"",'Score Sheet (ENTER DATA)'!O23)</f>
        <v>8</v>
      </c>
      <c r="P47" s="58">
        <f>IF(ISBLANK('Score Sheet (ENTER DATA)'!P23),"",'Score Sheet (ENTER DATA)'!P23)</f>
        <v>7</v>
      </c>
      <c r="Q47" s="58">
        <f>IF(ISBLANK('Score Sheet (ENTER DATA)'!Q23),"",'Score Sheet (ENTER DATA)'!Q23)</f>
        <v>9</v>
      </c>
      <c r="R47" s="58">
        <f>IF(ISBLANK('Score Sheet (ENTER DATA)'!R23),"",'Score Sheet (ENTER DATA)'!R23)</f>
        <v>9</v>
      </c>
      <c r="S47" s="58">
        <f>IF(ISBLANK('Score Sheet (ENTER DATA)'!S23),"",'Score Sheet (ENTER DATA)'!S23)</f>
        <v>6</v>
      </c>
      <c r="T47" s="58">
        <f>IF(ISBLANK('Score Sheet (ENTER DATA)'!T23),"",'Score Sheet (ENTER DATA)'!T23)</f>
        <v>6</v>
      </c>
      <c r="U47" s="58">
        <f>IF(ISBLANK('Score Sheet (ENTER DATA)'!U23),"",'Score Sheet (ENTER DATA)'!U23)</f>
        <v>5</v>
      </c>
      <c r="V47" s="58">
        <f>IF(ISBLANK('Score Sheet (ENTER DATA)'!V23),"",'Score Sheet (ENTER DATA)'!V23)</f>
        <v>8</v>
      </c>
      <c r="W47" s="62">
        <f>IF('Score Sheet (ENTER DATA)'!W23=0,"",'Score Sheet (ENTER DATA)'!W23)</f>
        <v>68</v>
      </c>
      <c r="X47" s="71">
        <f>IF('Score Sheet (ENTER DATA)'!X23=0,"",'Score Sheet (ENTER DATA)'!X23)</f>
        <v>131</v>
      </c>
      <c r="Y47" s="58">
        <f>IF('Score Sheet (ENTER DATA)'!Y23=0,"",'Score Sheet (ENTER DATA)'!Y23)</f>
        <v>68</v>
      </c>
      <c r="Z47" s="58">
        <f>IF('Score Sheet (ENTER DATA)'!Z23=0,"",'Score Sheet (ENTER DATA)'!Z23)</f>
        <v>43</v>
      </c>
      <c r="AA47" s="58">
        <f>IF('Score Sheet (ENTER DATA)'!AA34=0,"",'Score Sheet (ENTER DATA)'!AA34)</f>
        <v>22</v>
      </c>
      <c r="AB47" s="58">
        <f>IF('Score Sheet (ENTER DATA)'!AB23=0,"",'Score Sheet (ENTER DATA)'!AB23)</f>
        <v>8</v>
      </c>
      <c r="AC47" s="58">
        <f>IF('Score Sheet (ENTER DATA)'!AC23=0,"",'Score Sheet (ENTER DATA)'!AC23)</f>
        <v>63</v>
      </c>
      <c r="AD47" s="58">
        <f>IF('Score Sheet (ENTER DATA)'!AD23=0,"",'Score Sheet (ENTER DATA)'!AD23)</f>
        <v>45</v>
      </c>
      <c r="AE47" s="58">
        <f>IF('Score Sheet (ENTER DATA)'!AE23=0,"",'Score Sheet (ENTER DATA)'!AE23)</f>
        <v>18</v>
      </c>
      <c r="AF47" s="58">
        <f>IF('Score Sheet (ENTER DATA)'!AF23=0,"",'Score Sheet (ENTER DATA)'!AF23)</f>
        <v>8</v>
      </c>
      <c r="AG47" s="78">
        <v>38</v>
      </c>
    </row>
    <row r="48" spans="1:33" ht="13">
      <c r="A48" s="170" t="str">
        <f>IF(ISBLANK('Score Sheet (ENTER DATA)'!A35),"",'Score Sheet (ENTER DATA)'!A35)</f>
        <v>DD</v>
      </c>
      <c r="B48" s="58">
        <f>IF(ISBLANK('Score Sheet (ENTER DATA)'!B35),"",'Score Sheet (ENTER DATA)'!B35)</f>
        <v>5</v>
      </c>
      <c r="C48" s="55" t="str">
        <f>IF(ISBLANK('Score Sheet (ENTER DATA)'!C35),"",'Score Sheet (ENTER DATA)'!C35)</f>
        <v>Jacob Duckworth</v>
      </c>
      <c r="D48" s="58">
        <f>IF(ISBLANK('Score Sheet (ENTER DATA)'!D35),"",'Score Sheet (ENTER DATA)'!D35)</f>
        <v>8</v>
      </c>
      <c r="E48" s="58">
        <f>IF(ISBLANK('Score Sheet (ENTER DATA)'!E35),"",'Score Sheet (ENTER DATA)'!E35)</f>
        <v>8</v>
      </c>
      <c r="F48" s="58">
        <f>IF(ISBLANK('Score Sheet (ENTER DATA)'!F35),"",'Score Sheet (ENTER DATA)'!F35)</f>
        <v>4</v>
      </c>
      <c r="G48" s="58">
        <f>IF(ISBLANK('Score Sheet (ENTER DATA)'!G35),"",'Score Sheet (ENTER DATA)'!G35)</f>
        <v>8</v>
      </c>
      <c r="H48" s="58">
        <f>IF(ISBLANK('Score Sheet (ENTER DATA)'!H35),"",'Score Sheet (ENTER DATA)'!H35)</f>
        <v>7</v>
      </c>
      <c r="I48" s="58">
        <f>IF(ISBLANK('Score Sheet (ENTER DATA)'!I35),"",'Score Sheet (ENTER DATA)'!I35)</f>
        <v>5</v>
      </c>
      <c r="J48" s="58">
        <f>IF(ISBLANK('Score Sheet (ENTER DATA)'!J35),"",'Score Sheet (ENTER DATA)'!J35)</f>
        <v>7</v>
      </c>
      <c r="K48" s="58">
        <f>IF(ISBLANK('Score Sheet (ENTER DATA)'!K35),"",'Score Sheet (ENTER DATA)'!K35)</f>
        <v>7</v>
      </c>
      <c r="L48" s="58">
        <f>IF(ISBLANK('Score Sheet (ENTER DATA)'!L35),"",'Score Sheet (ENTER DATA)'!L35)</f>
        <v>11</v>
      </c>
      <c r="M48" s="62">
        <f>IF('Score Sheet (ENTER DATA)'!M35=0,"",'Score Sheet (ENTER DATA)'!M35)</f>
        <v>65</v>
      </c>
      <c r="N48" s="58">
        <f>IF(ISBLANK('Score Sheet (ENTER DATA)'!N35),"",'Score Sheet (ENTER DATA)'!N35)</f>
        <v>12</v>
      </c>
      <c r="O48" s="58">
        <f>IF(ISBLANK('Score Sheet (ENTER DATA)'!O35),"",'Score Sheet (ENTER DATA)'!O35)</f>
        <v>7</v>
      </c>
      <c r="P48" s="58">
        <f>IF(ISBLANK('Score Sheet (ENTER DATA)'!P35),"",'Score Sheet (ENTER DATA)'!P35)</f>
        <v>7</v>
      </c>
      <c r="Q48" s="58">
        <f>IF(ISBLANK('Score Sheet (ENTER DATA)'!Q35),"",'Score Sheet (ENTER DATA)'!Q35)</f>
        <v>10</v>
      </c>
      <c r="R48" s="58">
        <f>IF(ISBLANK('Score Sheet (ENTER DATA)'!R35),"",'Score Sheet (ENTER DATA)'!R35)</f>
        <v>6</v>
      </c>
      <c r="S48" s="58">
        <f>IF(ISBLANK('Score Sheet (ENTER DATA)'!S35),"",'Score Sheet (ENTER DATA)'!S35)</f>
        <v>7</v>
      </c>
      <c r="T48" s="58">
        <f>IF(ISBLANK('Score Sheet (ENTER DATA)'!T35),"",'Score Sheet (ENTER DATA)'!T35)</f>
        <v>8</v>
      </c>
      <c r="U48" s="58">
        <f>IF(ISBLANK('Score Sheet (ENTER DATA)'!U35),"",'Score Sheet (ENTER DATA)'!U35)</f>
        <v>6</v>
      </c>
      <c r="V48" s="58">
        <f>IF(ISBLANK('Score Sheet (ENTER DATA)'!V35),"",'Score Sheet (ENTER DATA)'!V35)</f>
        <v>11</v>
      </c>
      <c r="W48" s="62">
        <f>IF('Score Sheet (ENTER DATA)'!W35=0,"",'Score Sheet (ENTER DATA)'!W35)</f>
        <v>74</v>
      </c>
      <c r="X48" s="71">
        <f>IF('Score Sheet (ENTER DATA)'!X35=0,"",'Score Sheet (ENTER DATA)'!X35)</f>
        <v>139</v>
      </c>
      <c r="Y48" s="58">
        <f>IF('Score Sheet (ENTER DATA)'!Y35=0,"",'Score Sheet (ENTER DATA)'!Y35)</f>
        <v>74</v>
      </c>
      <c r="Z48" s="58">
        <f>IF('Score Sheet (ENTER DATA)'!Z35=0,"",'Score Sheet (ENTER DATA)'!Z35)</f>
        <v>48</v>
      </c>
      <c r="AA48" s="109">
        <v>25</v>
      </c>
      <c r="AB48" s="58">
        <f>IF('Score Sheet (ENTER DATA)'!AB35=0,"",'Score Sheet (ENTER DATA)'!AB35)</f>
        <v>11</v>
      </c>
      <c r="AC48" s="58">
        <f>IF('Score Sheet (ENTER DATA)'!AC35=0,"",'Score Sheet (ENTER DATA)'!AC35)</f>
        <v>65</v>
      </c>
      <c r="AD48" s="58">
        <f>IF('Score Sheet (ENTER DATA)'!AD35=0,"",'Score Sheet (ENTER DATA)'!AD35)</f>
        <v>45</v>
      </c>
      <c r="AE48" s="58">
        <f>IF('Score Sheet (ENTER DATA)'!AE35=0,"",'Score Sheet (ENTER DATA)'!AE35)</f>
        <v>25</v>
      </c>
      <c r="AF48" s="58">
        <f>IF('Score Sheet (ENTER DATA)'!AF35=0,"",'Score Sheet (ENTER DATA)'!AF35)</f>
        <v>11</v>
      </c>
      <c r="AG48" s="78">
        <v>39</v>
      </c>
    </row>
    <row r="49" spans="1:33" ht="13">
      <c r="A49" s="171" t="str">
        <f>IF(ISBLANK('Score Sheet (ENTER DATA)'!A26),"",'Score Sheet (ENTER DATA)'!A26)</f>
        <v>BUR</v>
      </c>
      <c r="B49" s="58">
        <f>IF(ISBLANK('Score Sheet (ENTER DATA)'!B26),"",'Score Sheet (ENTER DATA)'!B26)</f>
        <v>5</v>
      </c>
      <c r="C49" s="55" t="str">
        <f>IF(ISBLANK('Score Sheet (ENTER DATA)'!C26),"",'Score Sheet (ENTER DATA)'!C26)</f>
        <v>absent</v>
      </c>
      <c r="D49" s="58">
        <f>IF(ISBLANK('Score Sheet (ENTER DATA)'!D26),"",'Score Sheet (ENTER DATA)'!D26)</f>
        <v>9</v>
      </c>
      <c r="E49" s="58">
        <f>IF(ISBLANK('Score Sheet (ENTER DATA)'!E26),"",'Score Sheet (ENTER DATA)'!E26)</f>
        <v>9</v>
      </c>
      <c r="F49" s="58">
        <f>IF(ISBLANK('Score Sheet (ENTER DATA)'!F26),"",'Score Sheet (ENTER DATA)'!F26)</f>
        <v>9</v>
      </c>
      <c r="G49" s="58">
        <f>IF(ISBLANK('Score Sheet (ENTER DATA)'!G26),"",'Score Sheet (ENTER DATA)'!G26)</f>
        <v>9</v>
      </c>
      <c r="H49" s="58">
        <f>IF(ISBLANK('Score Sheet (ENTER DATA)'!H26),"",'Score Sheet (ENTER DATA)'!H26)</f>
        <v>9</v>
      </c>
      <c r="I49" s="58">
        <f>IF(ISBLANK('Score Sheet (ENTER DATA)'!I26),"",'Score Sheet (ENTER DATA)'!I26)</f>
        <v>9</v>
      </c>
      <c r="J49" s="58">
        <f>IF(ISBLANK('Score Sheet (ENTER DATA)'!J26),"",'Score Sheet (ENTER DATA)'!J26)</f>
        <v>9</v>
      </c>
      <c r="K49" s="58">
        <f>IF(ISBLANK('Score Sheet (ENTER DATA)'!K26),"",'Score Sheet (ENTER DATA)'!K26)</f>
        <v>9</v>
      </c>
      <c r="L49" s="58">
        <f>IF(ISBLANK('Score Sheet (ENTER DATA)'!L26),"",'Score Sheet (ENTER DATA)'!L26)</f>
        <v>9</v>
      </c>
      <c r="M49" s="62">
        <f>IF('Score Sheet (ENTER DATA)'!M26=0,"",'Score Sheet (ENTER DATA)'!M26)</f>
        <v>81</v>
      </c>
      <c r="N49" s="58">
        <f>IF(ISBLANK('Score Sheet (ENTER DATA)'!N26),"",'Score Sheet (ENTER DATA)'!N26)</f>
        <v>9</v>
      </c>
      <c r="O49" s="58">
        <f>IF(ISBLANK('Score Sheet (ENTER DATA)'!O26),"",'Score Sheet (ENTER DATA)'!O26)</f>
        <v>9</v>
      </c>
      <c r="P49" s="58">
        <f>IF(ISBLANK('Score Sheet (ENTER DATA)'!P26),"",'Score Sheet (ENTER DATA)'!P26)</f>
        <v>9</v>
      </c>
      <c r="Q49" s="58">
        <f>IF(ISBLANK('Score Sheet (ENTER DATA)'!Q26),"",'Score Sheet (ENTER DATA)'!Q26)</f>
        <v>9</v>
      </c>
      <c r="R49" s="58">
        <f>IF(ISBLANK('Score Sheet (ENTER DATA)'!R26),"",'Score Sheet (ENTER DATA)'!R26)</f>
        <v>9</v>
      </c>
      <c r="S49" s="58">
        <f>IF(ISBLANK('Score Sheet (ENTER DATA)'!S26),"",'Score Sheet (ENTER DATA)'!S26)</f>
        <v>9</v>
      </c>
      <c r="T49" s="58">
        <f>IF(ISBLANK('Score Sheet (ENTER DATA)'!T26),"",'Score Sheet (ENTER DATA)'!T26)</f>
        <v>9</v>
      </c>
      <c r="U49" s="58">
        <f>IF(ISBLANK('Score Sheet (ENTER DATA)'!U26),"",'Score Sheet (ENTER DATA)'!U26)</f>
        <v>9</v>
      </c>
      <c r="V49" s="58">
        <f>IF(ISBLANK('Score Sheet (ENTER DATA)'!V26),"",'Score Sheet (ENTER DATA)'!V26)</f>
        <v>9</v>
      </c>
      <c r="W49" s="62">
        <f>IF('Score Sheet (ENTER DATA)'!W26=0,"",'Score Sheet (ENTER DATA)'!W26)</f>
        <v>81</v>
      </c>
      <c r="X49" s="71">
        <f>IF('Score Sheet (ENTER DATA)'!X26=0,"",'Score Sheet (ENTER DATA)'!X26)</f>
        <v>162</v>
      </c>
      <c r="Y49" s="58">
        <f>IF('Score Sheet (ENTER DATA)'!Y26=0,"",'Score Sheet (ENTER DATA)'!Y26)</f>
        <v>81</v>
      </c>
      <c r="Z49" s="58">
        <f>IF('Score Sheet (ENTER DATA)'!Z26=0,"",'Score Sheet (ENTER DATA)'!Z26)</f>
        <v>54</v>
      </c>
      <c r="AA49" s="109">
        <v>21</v>
      </c>
      <c r="AB49" s="58">
        <f>IF('Score Sheet (ENTER DATA)'!AB26=0,"",'Score Sheet (ENTER DATA)'!AB26)</f>
        <v>9</v>
      </c>
      <c r="AC49" s="58">
        <f>IF('Score Sheet (ENTER DATA)'!AC26=0,"",'Score Sheet (ENTER DATA)'!AC26)</f>
        <v>81</v>
      </c>
      <c r="AD49" s="58">
        <f>IF('Score Sheet (ENTER DATA)'!AD26=0,"",'Score Sheet (ENTER DATA)'!AD26)</f>
        <v>54</v>
      </c>
      <c r="AE49" s="58">
        <f>IF('Score Sheet (ENTER DATA)'!AE26=0,"",'Score Sheet (ENTER DATA)'!AE26)</f>
        <v>27</v>
      </c>
      <c r="AF49" s="58">
        <f>IF('Score Sheet (ENTER DATA)'!AF26=0,"",'Score Sheet (ENTER DATA)'!AF26)</f>
        <v>9</v>
      </c>
      <c r="AG49" s="78">
        <v>40</v>
      </c>
    </row>
    <row r="50" spans="1:33" ht="15" customHeight="1">
      <c r="A50" s="203" t="s">
        <v>100</v>
      </c>
      <c r="B50" s="185"/>
      <c r="C50" s="185"/>
      <c r="D50" s="185"/>
      <c r="E50" s="185"/>
      <c r="F50" s="185"/>
      <c r="G50" s="185"/>
      <c r="H50" s="185"/>
      <c r="I50" s="185"/>
      <c r="J50" s="185"/>
      <c r="K50" s="185"/>
      <c r="L50" s="185"/>
      <c r="M50" s="185"/>
      <c r="N50" s="185"/>
      <c r="O50" s="185"/>
      <c r="P50" s="185"/>
      <c r="Q50" s="185"/>
      <c r="R50" s="185"/>
      <c r="S50" s="185"/>
      <c r="T50" s="185"/>
      <c r="U50" s="185"/>
      <c r="V50" s="185"/>
      <c r="W50" s="185"/>
      <c r="X50" s="185"/>
      <c r="Y50" s="185"/>
      <c r="Z50" s="185"/>
      <c r="AA50" s="185"/>
      <c r="AB50" s="185"/>
      <c r="AC50" s="185"/>
      <c r="AD50" s="185"/>
      <c r="AE50" s="185"/>
      <c r="AF50" s="185"/>
      <c r="AG50" s="185"/>
    </row>
    <row r="51" spans="1:33" ht="15" customHeight="1">
      <c r="AG51" s="173"/>
    </row>
    <row r="52" spans="1:33" ht="15" customHeight="1">
      <c r="AG52" s="173"/>
    </row>
    <row r="53" spans="1:33" ht="15" customHeight="1">
      <c r="AG53" s="173"/>
    </row>
    <row r="54" spans="1:33" ht="15" customHeight="1">
      <c r="AG54" s="173"/>
    </row>
    <row r="55" spans="1:33" ht="15" customHeight="1">
      <c r="AG55" s="173"/>
    </row>
    <row r="56" spans="1:33" ht="15" customHeight="1">
      <c r="AG56" s="173"/>
    </row>
    <row r="57" spans="1:33" ht="15" customHeight="1">
      <c r="AG57" s="173"/>
    </row>
    <row r="58" spans="1:33" ht="15" customHeight="1">
      <c r="AG58" s="173"/>
    </row>
    <row r="59" spans="1:33" ht="15" customHeight="1">
      <c r="AG59" s="173"/>
    </row>
    <row r="60" spans="1:33" ht="15" customHeight="1">
      <c r="AG60" s="173"/>
    </row>
    <row r="61" spans="1:33" ht="15" customHeight="1">
      <c r="AG61" s="173"/>
    </row>
    <row r="62" spans="1:33" ht="15" customHeight="1">
      <c r="AG62" s="173"/>
    </row>
    <row r="63" spans="1:33" ht="15" customHeight="1">
      <c r="AG63" s="173"/>
    </row>
    <row r="64" spans="1:33" ht="15" customHeight="1">
      <c r="AG64" s="173"/>
    </row>
    <row r="65" spans="33:33" ht="15" customHeight="1">
      <c r="AG65" s="173"/>
    </row>
    <row r="66" spans="33:33" ht="15" customHeight="1">
      <c r="AG66" s="173"/>
    </row>
    <row r="67" spans="33:33" ht="15" customHeight="1">
      <c r="AG67" s="173"/>
    </row>
    <row r="68" spans="33:33" ht="15" customHeight="1">
      <c r="AG68" s="173"/>
    </row>
    <row r="69" spans="33:33" ht="15" customHeight="1">
      <c r="AG69" s="173"/>
    </row>
    <row r="70" spans="33:33" ht="15" customHeight="1">
      <c r="AG70" s="173"/>
    </row>
    <row r="71" spans="33:33" ht="15" customHeight="1">
      <c r="AG71" s="173"/>
    </row>
    <row r="72" spans="33:33" ht="15" customHeight="1">
      <c r="AG72" s="173"/>
    </row>
    <row r="73" spans="33:33" ht="15" customHeight="1">
      <c r="AG73" s="173"/>
    </row>
    <row r="74" spans="33:33" ht="15.75" customHeight="1">
      <c r="AG74" s="173"/>
    </row>
    <row r="75" spans="33:33" ht="15.75" customHeight="1">
      <c r="AG75" s="173"/>
    </row>
    <row r="76" spans="33:33" ht="15.75" customHeight="1">
      <c r="AG76" s="173"/>
    </row>
    <row r="77" spans="33:33" ht="15.75" customHeight="1">
      <c r="AG77" s="173"/>
    </row>
  </sheetData>
  <mergeCells count="5">
    <mergeCell ref="C1:AG1"/>
    <mergeCell ref="A2:AG2"/>
    <mergeCell ref="A3:W3"/>
    <mergeCell ref="Y3:AF3"/>
    <mergeCell ref="A50:AG5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K20"/>
  <sheetViews>
    <sheetView showGridLines="0" workbookViewId="0"/>
  </sheetViews>
  <sheetFormatPr baseColWidth="10" defaultColWidth="14.5" defaultRowHeight="12.75" customHeight="1"/>
  <cols>
    <col min="1" max="1" width="37.83203125" customWidth="1"/>
    <col min="2" max="11" width="5.83203125" customWidth="1"/>
  </cols>
  <sheetData>
    <row r="1" spans="1:11" ht="15.75" customHeight="1">
      <c r="A1" s="204" t="str">
        <f>'Score Sheet (ENTER DATA)'!A1</f>
        <v>SOUTHERN LAKES CONFERENCE MAJOR #1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</row>
    <row r="2" spans="1:11" ht="15.75" customHeight="1">
      <c r="A2" s="205" t="s">
        <v>2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</row>
    <row r="3" spans="1:11" ht="15.75" customHeight="1">
      <c r="A3" s="6" t="s">
        <v>5</v>
      </c>
      <c r="B3" s="7" t="str">
        <f>'Score Sheet (ENTER DATA)'!X3</f>
        <v>GRAND TOTAL</v>
      </c>
      <c r="C3" s="206" t="str">
        <f>'Score Sheet (ENTER DATA)'!Y3</f>
        <v>TIE BREAKER CRITERIA</v>
      </c>
      <c r="D3" s="175"/>
      <c r="E3" s="175"/>
      <c r="F3" s="175"/>
      <c r="G3" s="175"/>
      <c r="H3" s="175"/>
      <c r="I3" s="175"/>
      <c r="J3" s="175"/>
      <c r="K3" s="175"/>
    </row>
    <row r="4" spans="1:11" ht="15.75" customHeight="1">
      <c r="B4" s="8"/>
      <c r="C4" s="10" t="str">
        <f>'Score Sheet (ENTER DATA)'!Y4</f>
        <v>Holes 10-18</v>
      </c>
      <c r="D4" s="10" t="str">
        <f>'Score Sheet (ENTER DATA)'!Z4</f>
        <v>Holes 13-18</v>
      </c>
      <c r="E4" s="10" t="str">
        <f>'Score Sheet (ENTER DATA)'!AA4</f>
        <v>Holes 16-18</v>
      </c>
      <c r="F4" s="10" t="str">
        <f>'Score Sheet (ENTER DATA)'!AB4</f>
        <v>Hole 18</v>
      </c>
      <c r="G4" s="10" t="str">
        <f>'Score Sheet (ENTER DATA)'!AC4</f>
        <v>Holes 1-9</v>
      </c>
      <c r="H4" s="10" t="str">
        <f>'Score Sheet (ENTER DATA)'!AD4</f>
        <v>Holes 4-9</v>
      </c>
      <c r="I4" s="10" t="str">
        <f>'Score Sheet (ENTER DATA)'!AE4</f>
        <v>Holes 7-9</v>
      </c>
      <c r="J4" s="10" t="str">
        <f>'Score Sheet (ENTER DATA)'!AF4</f>
        <v>Hole 9</v>
      </c>
      <c r="K4" s="17" t="s">
        <v>9</v>
      </c>
    </row>
    <row r="5" spans="1:11" ht="15.75" customHeight="1">
      <c r="B5" s="18"/>
      <c r="K5" s="19"/>
    </row>
    <row r="6" spans="1:11" ht="15.75" customHeight="1">
      <c r="B6" s="18"/>
      <c r="K6" s="19"/>
    </row>
    <row r="7" spans="1:11" ht="15.75" customHeight="1">
      <c r="B7" s="18"/>
      <c r="K7" s="19"/>
    </row>
    <row r="8" spans="1:11" ht="15.75" customHeight="1">
      <c r="B8" s="18"/>
      <c r="K8" s="19"/>
    </row>
    <row r="9" spans="1:11" ht="15.75" customHeight="1">
      <c r="A9" s="4"/>
      <c r="B9" s="32"/>
      <c r="C9" s="4"/>
      <c r="D9" s="4"/>
      <c r="E9" s="4"/>
      <c r="F9" s="4"/>
      <c r="G9" s="4"/>
      <c r="H9" s="4"/>
      <c r="I9" s="4"/>
      <c r="J9" s="4"/>
      <c r="K9" s="34"/>
    </row>
    <row r="10" spans="1:11" ht="24.75" customHeight="1">
      <c r="A10" s="36" t="str">
        <f>'Score Sheet (ENTER DATA)'!B12</f>
        <v>BADGER</v>
      </c>
      <c r="B10" s="38">
        <f>'Score Sheet (ENTER DATA)'!X18</f>
        <v>311</v>
      </c>
      <c r="C10" s="40">
        <f>'Score Sheet (ENTER DATA)'!Y18</f>
        <v>158</v>
      </c>
      <c r="D10" s="40">
        <f>'Score Sheet (ENTER DATA)'!Z18</f>
        <v>104</v>
      </c>
      <c r="E10" s="40">
        <f>'Score Sheet (ENTER DATA)'!AA18</f>
        <v>47</v>
      </c>
      <c r="F10" s="40">
        <f>'Score Sheet (ENTER DATA)'!AB18</f>
        <v>19</v>
      </c>
      <c r="G10" s="40">
        <f>'Score Sheet (ENTER DATA)'!AC18</f>
        <v>153</v>
      </c>
      <c r="H10" s="40">
        <f>'Score Sheet (ENTER DATA)'!AD18</f>
        <v>103</v>
      </c>
      <c r="I10" s="40">
        <f>'Score Sheet (ENTER DATA)'!AE18</f>
        <v>51</v>
      </c>
      <c r="J10" s="40">
        <f>'Score Sheet (ENTER DATA)'!AF18</f>
        <v>17</v>
      </c>
      <c r="K10" s="44" t="s">
        <v>20</v>
      </c>
    </row>
    <row r="11" spans="1:11" ht="24.75" customHeight="1">
      <c r="A11" s="46" t="str">
        <f>'Score Sheet (ENTER DATA)'!B57</f>
        <v>UNION GROVE</v>
      </c>
      <c r="B11" s="38">
        <f>'Score Sheet (ENTER DATA)'!X63</f>
        <v>326</v>
      </c>
      <c r="C11" s="40">
        <f>'Score Sheet (ENTER DATA)'!Y63</f>
        <v>169</v>
      </c>
      <c r="D11" s="40">
        <f>'Score Sheet (ENTER DATA)'!Z63</f>
        <v>110</v>
      </c>
      <c r="E11" s="40">
        <f>'Score Sheet (ENTER DATA)'!AA63</f>
        <v>53</v>
      </c>
      <c r="F11" s="40">
        <f>'Score Sheet (ENTER DATA)'!AB63</f>
        <v>19</v>
      </c>
      <c r="G11" s="40">
        <f>'Score Sheet (ENTER DATA)'!AC63</f>
        <v>155</v>
      </c>
      <c r="H11" s="40">
        <f>'Score Sheet (ENTER DATA)'!AD63</f>
        <v>103</v>
      </c>
      <c r="I11" s="40">
        <f>'Score Sheet (ENTER DATA)'!AE63</f>
        <v>54</v>
      </c>
      <c r="J11" s="40">
        <f>'Score Sheet (ENTER DATA)'!AF63</f>
        <v>18</v>
      </c>
      <c r="K11" s="44" t="s">
        <v>23</v>
      </c>
    </row>
    <row r="12" spans="1:11" ht="24.75" customHeight="1">
      <c r="A12" s="52" t="s">
        <v>24</v>
      </c>
      <c r="B12" s="38">
        <f>'Score Sheet (ENTER DATA)'!X90</f>
        <v>327</v>
      </c>
      <c r="C12" s="40">
        <f>'Score Sheet (ENTER DATA)'!Y90</f>
        <v>168</v>
      </c>
      <c r="D12" s="40">
        <f>'Score Sheet (ENTER DATA)'!Z90</f>
        <v>116</v>
      </c>
      <c r="E12" s="40">
        <f>'Score Sheet (ENTER DATA)'!AA90</f>
        <v>51</v>
      </c>
      <c r="F12" s="40">
        <f>'Score Sheet (ENTER DATA)'!AB90</f>
        <v>19</v>
      </c>
      <c r="G12" s="40">
        <f>'Score Sheet (ENTER DATA)'!AC90</f>
        <v>159</v>
      </c>
      <c r="H12" s="40">
        <f>'Score Sheet (ENTER DATA)'!AD90</f>
        <v>106</v>
      </c>
      <c r="I12" s="40">
        <f>'Score Sheet (ENTER DATA)'!AE90</f>
        <v>56</v>
      </c>
      <c r="J12" s="40">
        <f>'Score Sheet (ENTER DATA)'!AF90</f>
        <v>19</v>
      </c>
      <c r="K12" s="44" t="s">
        <v>25</v>
      </c>
    </row>
    <row r="13" spans="1:11" ht="24.75" customHeight="1">
      <c r="A13" s="59" t="str">
        <f>'Score Sheet (ENTER DATA)'!B75</f>
        <v>WESTOSHA</v>
      </c>
      <c r="B13" s="38">
        <f>'Score Sheet (ENTER DATA)'!X81</f>
        <v>331</v>
      </c>
      <c r="C13" s="40">
        <f>'Score Sheet (ENTER DATA)'!Y81</f>
        <v>164</v>
      </c>
      <c r="D13" s="40">
        <f>'Score Sheet (ENTER DATA)'!Z81</f>
        <v>109</v>
      </c>
      <c r="E13" s="40">
        <f>'Score Sheet (ENTER DATA)'!AA81</f>
        <v>52</v>
      </c>
      <c r="F13" s="40">
        <f>'Score Sheet (ENTER DATA)'!AB81</f>
        <v>17</v>
      </c>
      <c r="G13" s="40">
        <f>'Score Sheet (ENTER DATA)'!AC81</f>
        <v>161</v>
      </c>
      <c r="H13" s="40">
        <f>'Score Sheet (ENTER DATA)'!AD81</f>
        <v>110</v>
      </c>
      <c r="I13" s="40">
        <f>'Score Sheet (ENTER DATA)'!AE81</f>
        <v>57</v>
      </c>
      <c r="J13" s="40">
        <f>'Score Sheet (ENTER DATA)'!AF81</f>
        <v>21</v>
      </c>
      <c r="K13" s="44" t="s">
        <v>27</v>
      </c>
    </row>
    <row r="14" spans="1:11" ht="24.75" customHeight="1">
      <c r="A14" s="61" t="str">
        <f>'Score Sheet (ENTER DATA)'!B66</f>
        <v>WATERFORD</v>
      </c>
      <c r="B14" s="38">
        <f>'Score Sheet (ENTER DATA)'!X72</f>
        <v>338</v>
      </c>
      <c r="C14" s="40">
        <f>'Score Sheet (ENTER DATA)'!Y72</f>
        <v>168</v>
      </c>
      <c r="D14" s="40">
        <f>'Score Sheet (ENTER DATA)'!Z72</f>
        <v>115</v>
      </c>
      <c r="E14" s="40">
        <f>'Score Sheet (ENTER DATA)'!AA72</f>
        <v>55</v>
      </c>
      <c r="F14" s="40">
        <f>'Score Sheet (ENTER DATA)'!AB72</f>
        <v>20</v>
      </c>
      <c r="G14" s="40">
        <f>'Score Sheet (ENTER DATA)'!AC72</f>
        <v>163</v>
      </c>
      <c r="H14" s="40">
        <f>'Score Sheet (ENTER DATA)'!AD72</f>
        <v>113</v>
      </c>
      <c r="I14" s="40">
        <f>'Score Sheet (ENTER DATA)'!AE72</f>
        <v>57</v>
      </c>
      <c r="J14" s="40">
        <f>'Score Sheet (ENTER DATA)'!AF72</f>
        <v>20</v>
      </c>
      <c r="K14" s="44" t="s">
        <v>28</v>
      </c>
    </row>
    <row r="15" spans="1:11" ht="24.75" customHeight="1">
      <c r="A15" s="68" t="str">
        <f>'Score Sheet (ENTER DATA)'!B39</f>
        <v>ELKHORN</v>
      </c>
      <c r="B15" s="38">
        <f>'Score Sheet (ENTER DATA)'!X45</f>
        <v>352</v>
      </c>
      <c r="C15" s="40">
        <f>'Score Sheet (ENTER DATA)'!Y45</f>
        <v>175</v>
      </c>
      <c r="D15" s="40">
        <f>'Score Sheet (ENTER DATA)'!Z45</f>
        <v>121</v>
      </c>
      <c r="E15" s="40">
        <f>'Score Sheet (ENTER DATA)'!AA45</f>
        <v>55</v>
      </c>
      <c r="F15" s="40">
        <f>'Score Sheet (ENTER DATA)'!AB45</f>
        <v>18</v>
      </c>
      <c r="G15" s="40">
        <f>'Score Sheet (ENTER DATA)'!AC45</f>
        <v>176</v>
      </c>
      <c r="H15" s="40">
        <f>'Score Sheet (ENTER DATA)'!AD45</f>
        <v>124</v>
      </c>
      <c r="I15" s="40">
        <f>'Score Sheet (ENTER DATA)'!AE45</f>
        <v>61</v>
      </c>
      <c r="J15" s="40">
        <f>'Score Sheet (ENTER DATA)'!AF45</f>
        <v>23</v>
      </c>
      <c r="K15" s="44" t="s">
        <v>29</v>
      </c>
    </row>
    <row r="16" spans="1:11" ht="24.75" customHeight="1">
      <c r="A16" s="74" t="str">
        <f>'Score Sheet (ENTER DATA)'!B30</f>
        <v>DELAVAN-DARIEN</v>
      </c>
      <c r="B16" s="38">
        <f>'Score Sheet (ENTER DATA)'!X36</f>
        <v>429</v>
      </c>
      <c r="C16" s="40">
        <f>'Score Sheet (ENTER DATA)'!Y36</f>
        <v>218</v>
      </c>
      <c r="D16" s="40">
        <f>'Score Sheet (ENTER DATA)'!Z36</f>
        <v>145</v>
      </c>
      <c r="E16" s="40">
        <f>'Score Sheet (ENTER DATA)'!AA36</f>
        <v>68</v>
      </c>
      <c r="F16" s="40">
        <f>'Score Sheet (ENTER DATA)'!AB36</f>
        <v>25</v>
      </c>
      <c r="G16" s="40">
        <f>'Score Sheet (ENTER DATA)'!AC36</f>
        <v>210</v>
      </c>
      <c r="H16" s="40">
        <f>'Score Sheet (ENTER DATA)'!AD36</f>
        <v>145</v>
      </c>
      <c r="I16" s="40">
        <f>'Score Sheet (ENTER DATA)'!AE36</f>
        <v>72</v>
      </c>
      <c r="J16" s="40">
        <f>'Score Sheet (ENTER DATA)'!AF36</f>
        <v>28</v>
      </c>
      <c r="K16" s="44" t="s">
        <v>33</v>
      </c>
    </row>
    <row r="17" spans="1:11" ht="24.75" customHeight="1">
      <c r="A17" s="81" t="s">
        <v>34</v>
      </c>
      <c r="B17" s="38">
        <f>'Score Sheet (ENTER DATA)'!X27</f>
        <v>477</v>
      </c>
      <c r="C17" s="40">
        <f>'Score Sheet (ENTER DATA)'!Y27</f>
        <v>245</v>
      </c>
      <c r="D17" s="40">
        <f>'Score Sheet (ENTER DATA)'!Z27</f>
        <v>165</v>
      </c>
      <c r="E17" s="40">
        <f>'Score Sheet (ENTER DATA)'!AA27</f>
        <v>70</v>
      </c>
      <c r="F17" s="40">
        <f>'Score Sheet (ENTER DATA)'!AB27</f>
        <v>29</v>
      </c>
      <c r="G17" s="40">
        <f>'Score Sheet (ENTER DATA)'!AC27</f>
        <v>232</v>
      </c>
      <c r="H17" s="40">
        <f>'Score Sheet (ENTER DATA)'!AD27</f>
        <v>160</v>
      </c>
      <c r="I17" s="40">
        <f>'Score Sheet (ENTER DATA)'!AE27</f>
        <v>80</v>
      </c>
      <c r="J17" s="40">
        <f>'Score Sheet (ENTER DATA)'!AF27</f>
        <v>28</v>
      </c>
      <c r="K17" s="44" t="s">
        <v>35</v>
      </c>
    </row>
    <row r="18" spans="1:11" ht="15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ht="15.75" customHeight="1">
      <c r="A19" s="207" t="s">
        <v>36</v>
      </c>
      <c r="B19" s="189"/>
      <c r="C19" s="189"/>
      <c r="D19" s="189"/>
      <c r="E19" s="189"/>
      <c r="F19" s="189"/>
      <c r="G19" s="189"/>
      <c r="H19" s="189"/>
      <c r="I19" s="189"/>
      <c r="J19" s="189"/>
      <c r="K19" s="189"/>
    </row>
    <row r="20" spans="1:11" ht="15.75" customHeight="1"/>
  </sheetData>
  <mergeCells count="4">
    <mergeCell ref="A1:K1"/>
    <mergeCell ref="A2:K2"/>
    <mergeCell ref="C3:K3"/>
    <mergeCell ref="A19:K1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Score Sheet (ENTER DATA)</vt:lpstr>
      <vt:lpstr>Individual Scores (SORT ONLY)</vt:lpstr>
      <vt:lpstr>Varsity Team Scores (SORT ONLY)</vt:lpstr>
      <vt:lpstr>Z_3C11835E_7D59_41F1_8A26_37DA3672F4C5_.wvu.PrintArea</vt:lpstr>
      <vt:lpstr>Z_C56398E6_D38B_4EC7_944D_5893308739A8_.wvu.PrintArea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Mark Olsen</cp:lastModifiedBy>
  <dcterms:created xsi:type="dcterms:W3CDTF">2018-04-27T01:39:40Z</dcterms:created>
  <dcterms:modified xsi:type="dcterms:W3CDTF">2018-04-27T01:39:40Z</dcterms:modified>
</cp:coreProperties>
</file>