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6 Golf\Ridgeway\Ridgeway Invite 2016\Results\"/>
    </mc:Choice>
  </mc:AlternateContent>
  <bookViews>
    <workbookView xWindow="0" yWindow="0" windowWidth="20736" windowHeight="11592" activeTab="1"/>
  </bookViews>
  <sheets>
    <sheet name="Automatic Scoresheet" sheetId="1" r:id="rId1"/>
    <sheet name="Team Results" sheetId="2" r:id="rId2"/>
    <sheet name="Individual Results" sheetId="3" r:id="rId3"/>
  </sheets>
  <calcPr calcId="152511"/>
</workbook>
</file>

<file path=xl/calcChain.xml><?xml version="1.0" encoding="utf-8"?>
<calcChain xmlns="http://schemas.openxmlformats.org/spreadsheetml/2006/main">
  <c r="B41" i="3" l="1"/>
  <c r="B45" i="3"/>
  <c r="B48" i="3"/>
  <c r="B61" i="3"/>
  <c r="B26" i="3"/>
  <c r="B39" i="3"/>
  <c r="B44" i="3"/>
  <c r="B52" i="3"/>
  <c r="B60" i="3"/>
  <c r="B35" i="3"/>
  <c r="B31" i="3"/>
  <c r="B36" i="3"/>
  <c r="B24" i="3"/>
  <c r="B12" i="3"/>
  <c r="B3" i="3"/>
  <c r="L104" i="1" l="1"/>
  <c r="V104" i="1"/>
  <c r="V103" i="1"/>
  <c r="L103" i="1"/>
  <c r="V102" i="1"/>
  <c r="L102" i="1"/>
  <c r="V101" i="1"/>
  <c r="L101" i="1"/>
  <c r="L100" i="1"/>
  <c r="V100" i="1"/>
  <c r="V96" i="1"/>
  <c r="L96" i="1"/>
  <c r="L95" i="1"/>
  <c r="V95" i="1"/>
  <c r="V94" i="1"/>
  <c r="L94" i="1"/>
  <c r="V93" i="1"/>
  <c r="W93" i="1" s="1"/>
  <c r="B8" i="3" s="1"/>
  <c r="C8" i="3" s="1"/>
  <c r="L93" i="1"/>
  <c r="L92" i="1"/>
  <c r="V92" i="1"/>
  <c r="V88" i="1"/>
  <c r="L88" i="1"/>
  <c r="V87" i="1"/>
  <c r="L87" i="1"/>
  <c r="L86" i="1"/>
  <c r="V86" i="1"/>
  <c r="V85" i="1"/>
  <c r="L85" i="1"/>
  <c r="V84" i="1"/>
  <c r="L84" i="1"/>
  <c r="V80" i="1"/>
  <c r="L80" i="1"/>
  <c r="V79" i="1"/>
  <c r="L79" i="1"/>
  <c r="V78" i="1"/>
  <c r="L78" i="1"/>
  <c r="L77" i="1"/>
  <c r="V77" i="1"/>
  <c r="L76" i="1"/>
  <c r="V76" i="1"/>
  <c r="L72" i="1"/>
  <c r="V72" i="1"/>
  <c r="V71" i="1"/>
  <c r="L71" i="1"/>
  <c r="V70" i="1"/>
  <c r="L70" i="1"/>
  <c r="V69" i="1"/>
  <c r="L69" i="1"/>
  <c r="L68" i="1"/>
  <c r="V68" i="1"/>
  <c r="V64" i="1"/>
  <c r="L64" i="1"/>
  <c r="L63" i="1"/>
  <c r="V63" i="1"/>
  <c r="V62" i="1"/>
  <c r="L62" i="1"/>
  <c r="V61" i="1"/>
  <c r="L61" i="1"/>
  <c r="V60" i="1"/>
  <c r="L60" i="1"/>
  <c r="V56" i="1"/>
  <c r="L56" i="1"/>
  <c r="V55" i="1"/>
  <c r="L55" i="1"/>
  <c r="L54" i="1"/>
  <c r="V54" i="1"/>
  <c r="V53" i="1"/>
  <c r="L53" i="1"/>
  <c r="V52" i="1"/>
  <c r="L52" i="1"/>
  <c r="V48" i="1"/>
  <c r="L48" i="1"/>
  <c r="V47" i="1"/>
  <c r="L47" i="1"/>
  <c r="V46" i="1"/>
  <c r="L46" i="1"/>
  <c r="L45" i="1"/>
  <c r="V45" i="1"/>
  <c r="L44" i="1"/>
  <c r="V44" i="1"/>
  <c r="L40" i="1"/>
  <c r="V40" i="1"/>
  <c r="V39" i="1"/>
  <c r="L39" i="1"/>
  <c r="W39" i="1" s="1"/>
  <c r="B15" i="3" s="1"/>
  <c r="V38" i="1"/>
  <c r="L38" i="1"/>
  <c r="V37" i="1"/>
  <c r="L37" i="1"/>
  <c r="L36" i="1"/>
  <c r="V36" i="1"/>
  <c r="V32" i="1"/>
  <c r="L32" i="1"/>
  <c r="L31" i="1"/>
  <c r="V31" i="1"/>
  <c r="V30" i="1"/>
  <c r="L30" i="1"/>
  <c r="V29" i="1"/>
  <c r="L29" i="1"/>
  <c r="V28" i="1"/>
  <c r="L28" i="1"/>
  <c r="V24" i="1"/>
  <c r="L24" i="1"/>
  <c r="V23" i="1"/>
  <c r="L23" i="1"/>
  <c r="L22" i="1"/>
  <c r="V22" i="1"/>
  <c r="V21" i="1"/>
  <c r="L21" i="1"/>
  <c r="V20" i="1"/>
  <c r="L20" i="1"/>
  <c r="V16" i="1"/>
  <c r="L16" i="1"/>
  <c r="V15" i="1"/>
  <c r="L15" i="1"/>
  <c r="V14" i="1"/>
  <c r="L14" i="1"/>
  <c r="L13" i="1"/>
  <c r="V13" i="1"/>
  <c r="L12" i="1"/>
  <c r="V12" i="1"/>
  <c r="V9" i="1"/>
  <c r="L9" i="1"/>
  <c r="W9" i="1" s="1"/>
  <c r="W88" i="1" l="1"/>
  <c r="B56" i="3" s="1"/>
  <c r="W87" i="1"/>
  <c r="B54" i="3" s="1"/>
  <c r="C54" i="3" s="1"/>
  <c r="W85" i="1"/>
  <c r="B51" i="3" s="1"/>
  <c r="D51" i="3" s="1"/>
  <c r="W84" i="1"/>
  <c r="B19" i="3" s="1"/>
  <c r="W96" i="1"/>
  <c r="B47" i="3" s="1"/>
  <c r="C47" i="3" s="1"/>
  <c r="W95" i="1"/>
  <c r="B55" i="3" s="1"/>
  <c r="C55" i="3" s="1"/>
  <c r="W94" i="1"/>
  <c r="B49" i="3" s="1"/>
  <c r="C49" i="3" s="1"/>
  <c r="L97" i="1"/>
  <c r="W80" i="1"/>
  <c r="D45" i="3" s="1"/>
  <c r="W79" i="1"/>
  <c r="D48" i="3" s="1"/>
  <c r="W78" i="1"/>
  <c r="D61" i="3" s="1"/>
  <c r="L81" i="1"/>
  <c r="W77" i="1"/>
  <c r="W76" i="1"/>
  <c r="W56" i="1"/>
  <c r="B34" i="3" s="1"/>
  <c r="D34" i="3" s="1"/>
  <c r="W55" i="1"/>
  <c r="B43" i="3" s="1"/>
  <c r="C43" i="3" s="1"/>
  <c r="W53" i="1"/>
  <c r="B40" i="3" s="1"/>
  <c r="D40" i="3" s="1"/>
  <c r="W104" i="1"/>
  <c r="B21" i="3" s="1"/>
  <c r="D21" i="3" s="1"/>
  <c r="W103" i="1"/>
  <c r="B30" i="3" s="1"/>
  <c r="D30" i="3" s="1"/>
  <c r="W102" i="1"/>
  <c r="B28" i="3" s="1"/>
  <c r="C28" i="3" s="1"/>
  <c r="W100" i="1"/>
  <c r="B22" i="3" s="1"/>
  <c r="L105" i="1"/>
  <c r="W72" i="1"/>
  <c r="C60" i="3" s="1"/>
  <c r="W71" i="1"/>
  <c r="C52" i="3" s="1"/>
  <c r="W70" i="1"/>
  <c r="C44" i="3" s="1"/>
  <c r="W68" i="1"/>
  <c r="W24" i="1"/>
  <c r="B38" i="3" s="1"/>
  <c r="D38" i="3" s="1"/>
  <c r="W23" i="1"/>
  <c r="B37" i="3" s="1"/>
  <c r="C37" i="3" s="1"/>
  <c r="W22" i="1"/>
  <c r="B29" i="3" s="1"/>
  <c r="C29" i="3" s="1"/>
  <c r="W21" i="1"/>
  <c r="B32" i="3" s="1"/>
  <c r="C32" i="3" s="1"/>
  <c r="L25" i="1"/>
  <c r="W20" i="1"/>
  <c r="W40" i="1"/>
  <c r="B18" i="3" s="1"/>
  <c r="D18" i="3" s="1"/>
  <c r="W38" i="1"/>
  <c r="B14" i="3" s="1"/>
  <c r="C14" i="3" s="1"/>
  <c r="W37" i="1"/>
  <c r="B7" i="3" s="1"/>
  <c r="C7" i="3" s="1"/>
  <c r="W36" i="1"/>
  <c r="B6" i="3" s="1"/>
  <c r="L41" i="1"/>
  <c r="W16" i="1"/>
  <c r="C31" i="3" s="1"/>
  <c r="W15" i="1"/>
  <c r="D36" i="3" s="1"/>
  <c r="W14" i="1"/>
  <c r="C12" i="3" s="1"/>
  <c r="W13" i="1"/>
  <c r="C24" i="3" s="1"/>
  <c r="W12" i="1"/>
  <c r="L17" i="1"/>
  <c r="W48" i="1"/>
  <c r="B58" i="3" s="1"/>
  <c r="D58" i="3" s="1"/>
  <c r="W47" i="1"/>
  <c r="B59" i="3" s="1"/>
  <c r="D59" i="3" s="1"/>
  <c r="W46" i="1"/>
  <c r="B50" i="3" s="1"/>
  <c r="D50" i="3" s="1"/>
  <c r="W45" i="1"/>
  <c r="B57" i="3" s="1"/>
  <c r="C57" i="3" s="1"/>
  <c r="W32" i="1"/>
  <c r="B13" i="3" s="1"/>
  <c r="D13" i="3" s="1"/>
  <c r="W30" i="1"/>
  <c r="B17" i="3" s="1"/>
  <c r="D17" i="3" s="1"/>
  <c r="W29" i="1"/>
  <c r="B9" i="3" s="1"/>
  <c r="C9" i="3" s="1"/>
  <c r="W28" i="1"/>
  <c r="B5" i="3" s="1"/>
  <c r="D5" i="3" s="1"/>
  <c r="L33" i="1"/>
  <c r="W64" i="1"/>
  <c r="B20" i="3" s="1"/>
  <c r="D20" i="3" s="1"/>
  <c r="W61" i="1"/>
  <c r="B16" i="3" s="1"/>
  <c r="W62" i="1"/>
  <c r="B25" i="3" s="1"/>
  <c r="D25" i="3" s="1"/>
  <c r="W60" i="1"/>
  <c r="B2" i="3" s="1"/>
  <c r="W54" i="1"/>
  <c r="B53" i="3" s="1"/>
  <c r="L65" i="1"/>
  <c r="W63" i="1"/>
  <c r="B11" i="3" s="1"/>
  <c r="W69" i="1"/>
  <c r="L73" i="1"/>
  <c r="W31" i="1"/>
  <c r="B4" i="3" s="1"/>
  <c r="W44" i="1"/>
  <c r="W86" i="1"/>
  <c r="L89" i="1"/>
  <c r="D15" i="3"/>
  <c r="C15" i="3"/>
  <c r="L57" i="1"/>
  <c r="W52" i="1"/>
  <c r="L49" i="1"/>
  <c r="W92" i="1"/>
  <c r="W101" i="1"/>
  <c r="B23" i="3" s="1"/>
  <c r="D8" i="3"/>
  <c r="D56" i="3" l="1"/>
  <c r="C56" i="3"/>
  <c r="D54" i="3"/>
  <c r="C51" i="3"/>
  <c r="C19" i="3"/>
  <c r="D19" i="3"/>
  <c r="D47" i="3"/>
  <c r="D55" i="3"/>
  <c r="D49" i="3"/>
  <c r="C45" i="3"/>
  <c r="C48" i="3"/>
  <c r="C61" i="3"/>
  <c r="C41" i="3"/>
  <c r="D41" i="3"/>
  <c r="W81" i="1"/>
  <c r="B10" i="2" s="1"/>
  <c r="C10" i="2" s="1"/>
  <c r="C34" i="3"/>
  <c r="D43" i="3"/>
  <c r="C40" i="3"/>
  <c r="C21" i="3"/>
  <c r="C30" i="3"/>
  <c r="D28" i="3"/>
  <c r="D60" i="3"/>
  <c r="D52" i="3"/>
  <c r="D44" i="3"/>
  <c r="W73" i="1"/>
  <c r="B12" i="2" s="1"/>
  <c r="C12" i="2" s="1"/>
  <c r="D35" i="3"/>
  <c r="C38" i="3"/>
  <c r="D37" i="3"/>
  <c r="D29" i="3"/>
  <c r="D32" i="3"/>
  <c r="W25" i="1"/>
  <c r="B9" i="2" s="1"/>
  <c r="C9" i="2" s="1"/>
  <c r="B42" i="3"/>
  <c r="C18" i="3"/>
  <c r="D14" i="3"/>
  <c r="D7" i="3"/>
  <c r="W41" i="1"/>
  <c r="B4" i="2" s="1"/>
  <c r="C4" i="2" s="1"/>
  <c r="D31" i="3"/>
  <c r="C36" i="3"/>
  <c r="D12" i="3"/>
  <c r="D24" i="3"/>
  <c r="W17" i="1"/>
  <c r="B5" i="2" s="1"/>
  <c r="C5" i="2" s="1"/>
  <c r="C58" i="3"/>
  <c r="C59" i="3"/>
  <c r="C50" i="3"/>
  <c r="D57" i="3"/>
  <c r="C13" i="3"/>
  <c r="C17" i="3"/>
  <c r="D9" i="3"/>
  <c r="W33" i="1"/>
  <c r="B2" i="2" s="1"/>
  <c r="C2" i="2" s="1"/>
  <c r="C5" i="3"/>
  <c r="C20" i="3"/>
  <c r="C16" i="3"/>
  <c r="D16" i="3"/>
  <c r="C25" i="3"/>
  <c r="W97" i="1"/>
  <c r="B7" i="2" s="1"/>
  <c r="C7" i="2" s="1"/>
  <c r="B27" i="3"/>
  <c r="C2" i="3"/>
  <c r="D2" i="3"/>
  <c r="D11" i="3"/>
  <c r="C11" i="3"/>
  <c r="W105" i="1"/>
  <c r="B6" i="2" s="1"/>
  <c r="C6" i="2" s="1"/>
  <c r="B33" i="3"/>
  <c r="W49" i="1"/>
  <c r="B13" i="2" s="1"/>
  <c r="C13" i="2" s="1"/>
  <c r="D6" i="3"/>
  <c r="C6" i="3"/>
  <c r="B10" i="3"/>
  <c r="W57" i="1"/>
  <c r="B8" i="2" s="1"/>
  <c r="C8" i="2" s="1"/>
  <c r="C22" i="3"/>
  <c r="D22" i="3"/>
  <c r="B46" i="3"/>
  <c r="W89" i="1"/>
  <c r="B11" i="2" s="1"/>
  <c r="C11" i="2" s="1"/>
  <c r="C4" i="3"/>
  <c r="D4" i="3"/>
  <c r="C53" i="3"/>
  <c r="D53" i="3"/>
  <c r="C3" i="3"/>
  <c r="D3" i="3"/>
  <c r="D23" i="3"/>
  <c r="C23" i="3"/>
  <c r="W65" i="1"/>
  <c r="B3" i="2" s="1"/>
  <c r="C3" i="2" s="1"/>
  <c r="C39" i="3"/>
  <c r="D39" i="3"/>
  <c r="C35" i="3" l="1"/>
  <c r="D26" i="3"/>
  <c r="C26" i="3"/>
  <c r="C42" i="3"/>
  <c r="D42" i="3"/>
  <c r="D46" i="3"/>
  <c r="C46" i="3"/>
  <c r="C10" i="3"/>
  <c r="D10" i="3"/>
  <c r="D33" i="3"/>
  <c r="C33" i="3"/>
  <c r="C27" i="3"/>
  <c r="D27" i="3"/>
</calcChain>
</file>

<file path=xl/sharedStrings.xml><?xml version="1.0" encoding="utf-8"?>
<sst xmlns="http://schemas.openxmlformats.org/spreadsheetml/2006/main" count="143" uniqueCount="92">
  <si>
    <t>Event</t>
  </si>
  <si>
    <t>Course</t>
  </si>
  <si>
    <t>Date</t>
  </si>
  <si>
    <t>Rating</t>
  </si>
  <si>
    <t>Yardage</t>
  </si>
  <si>
    <t>Conditions</t>
  </si>
  <si>
    <t>Par by Hole</t>
  </si>
  <si>
    <t>Player</t>
  </si>
  <si>
    <t>In</t>
  </si>
  <si>
    <t>Out</t>
  </si>
  <si>
    <t>Total</t>
  </si>
  <si>
    <t>Kaukauna</t>
  </si>
  <si>
    <t>Neenah</t>
  </si>
  <si>
    <t>Oshkosh West</t>
  </si>
  <si>
    <t>Sort</t>
  </si>
  <si>
    <t>Team</t>
  </si>
  <si>
    <t>Strokes</t>
  </si>
  <si>
    <t>Fond du Lac</t>
  </si>
  <si>
    <t>Kimberly</t>
  </si>
  <si>
    <t>Oshkosh North</t>
  </si>
  <si>
    <t>Freedom</t>
  </si>
  <si>
    <t>Little Chute</t>
  </si>
  <si>
    <t>Menasha</t>
  </si>
  <si>
    <t>Valders</t>
  </si>
  <si>
    <t>Winneconne</t>
  </si>
  <si>
    <t>Xavier</t>
  </si>
  <si>
    <t>Sam Schubbe</t>
  </si>
  <si>
    <t>Gus Mantey</t>
  </si>
  <si>
    <t>Aaron Callahan</t>
  </si>
  <si>
    <t>Shea Fabel</t>
  </si>
  <si>
    <t>Jack Coughlin</t>
  </si>
  <si>
    <t>Bryce Peters</t>
  </si>
  <si>
    <t>Brody Bouras</t>
  </si>
  <si>
    <t>Charlie Grey</t>
  </si>
  <si>
    <t>Alex Mastalish</t>
  </si>
  <si>
    <t>Bennett Braun</t>
  </si>
  <si>
    <t>Connor Burton</t>
  </si>
  <si>
    <t>Logan Hubbartt</t>
  </si>
  <si>
    <t>Jaden Schneider</t>
  </si>
  <si>
    <t>Alex Jirschele</t>
  </si>
  <si>
    <t>Sam Galloway</t>
  </si>
  <si>
    <t>Alex Mootz</t>
  </si>
  <si>
    <t>Chris Keider</t>
  </si>
  <si>
    <t>Max Hackinson</t>
  </si>
  <si>
    <t>Collin Lang</t>
  </si>
  <si>
    <t>Ben Peterson</t>
  </si>
  <si>
    <t>Kyle Figlmiller</t>
  </si>
  <si>
    <t>Mason Buss</t>
  </si>
  <si>
    <t xml:space="preserve">Alec Roehrig </t>
  </si>
  <si>
    <t>Brock Hlinak</t>
  </si>
  <si>
    <t>Zach Kimball</t>
  </si>
  <si>
    <t>Adam Thiede</t>
  </si>
  <si>
    <t>Tyler Cleaves</t>
  </si>
  <si>
    <t>Mason Schmidt</t>
  </si>
  <si>
    <t>Neenah VARSITY Invite</t>
  </si>
  <si>
    <t>Ridgeway Country Club</t>
  </si>
  <si>
    <t>72.0 / 128</t>
  </si>
  <si>
    <t>Elliott Nielsen</t>
  </si>
  <si>
    <t>Michael Barbeau</t>
  </si>
  <si>
    <t>Jack DuChateau</t>
  </si>
  <si>
    <t>Thomas O'leary</t>
  </si>
  <si>
    <t>Nick Baker</t>
  </si>
  <si>
    <t>Jon Tolabing</t>
  </si>
  <si>
    <t>Jordan Williams</t>
  </si>
  <si>
    <t>Drew Slife</t>
  </si>
  <si>
    <t>Bryce Halmstad</t>
  </si>
  <si>
    <t>Tim Smith</t>
  </si>
  <si>
    <t>Brett Schaeuble</t>
  </si>
  <si>
    <t>Garrison Murphy</t>
  </si>
  <si>
    <t>Collin Laundrie</t>
  </si>
  <si>
    <t>Noah Berg</t>
  </si>
  <si>
    <t>Brett Spangler</t>
  </si>
  <si>
    <t>Peter Verstegen</t>
  </si>
  <si>
    <t>Aaron Wagner</t>
  </si>
  <si>
    <t>Ethan Peck</t>
  </si>
  <si>
    <t>Jack Kuerschner</t>
  </si>
  <si>
    <t>Nick Bhatt</t>
  </si>
  <si>
    <t>Carter Grishaber</t>
  </si>
  <si>
    <t>Carlos Cisneros</t>
  </si>
  <si>
    <t>Mitchell Stanchik</t>
  </si>
  <si>
    <t>Tyler Dotterweich</t>
  </si>
  <si>
    <t>Kordell Grade</t>
  </si>
  <si>
    <t>Chris Peeters</t>
  </si>
  <si>
    <t>Connor Mara</t>
  </si>
  <si>
    <t>Mitchell VandenHeuvel</t>
  </si>
  <si>
    <t>David Peeters</t>
  </si>
  <si>
    <t>Andy Schmidt</t>
  </si>
  <si>
    <t>Jason Bach</t>
  </si>
  <si>
    <t>Andy Thompson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</si>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</sst>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"/>
  </numFmts>
  <fonts count="13" x14ac:knownFonts="1">
    <font>
      <sz val="10"/>
      <color rgb="FF000000"/>
      <name val="Tahoma"/>
    </font>
    <font>
      <b/>
      <sz val="9"/>
      <color rgb="FF000000"/>
      <name val="Arial"/>
      <family val="2"/>
    </font>
    <font>
      <b/>
      <sz val="9"/>
      <color rgb="FFDD0806"/>
      <name val="Arial"/>
      <family val="2"/>
    </font>
    <font>
      <sz val="10"/>
      <name val="Tahoma"/>
      <family val="2"/>
    </font>
    <font>
      <sz val="10"/>
      <color rgb="FF0000D4"/>
      <name val="Arial"/>
      <family val="2"/>
    </font>
    <font>
      <sz val="10"/>
      <name val="Tahoma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1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5" fillId="0" borderId="3" xfId="0" applyFont="1" applyBorder="1" applyAlignment="1"/>
    <xf numFmtId="0" fontId="7" fillId="2" borderId="4" xfId="0" applyFont="1" applyFill="1" applyBorder="1" applyAlignment="1">
      <alignment horizontal="center"/>
    </xf>
    <xf numFmtId="0" fontId="5" fillId="2" borderId="5" xfId="0" applyFont="1" applyFill="1" applyBorder="1" applyAlignment="1"/>
    <xf numFmtId="1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5" xfId="0" applyFont="1" applyBorder="1" applyAlignment="1"/>
    <xf numFmtId="1" fontId="6" fillId="0" borderId="5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1" xfId="0" applyNumberFormat="1" applyFont="1" applyBorder="1" applyAlignment="1"/>
    <xf numFmtId="1" fontId="6" fillId="5" borderId="5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6" fillId="0" borderId="5" xfId="0" applyFont="1" applyBorder="1" applyAlignment="1"/>
    <xf numFmtId="0" fontId="5" fillId="0" borderId="5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7" xfId="0" applyFont="1" applyBorder="1"/>
    <xf numFmtId="0" fontId="0" fillId="0" borderId="0" xfId="0" applyFont="1" applyAlignme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opLeftCell="A52" zoomScale="115" zoomScaleNormal="115" workbookViewId="0">
      <selection activeCell="W88" sqref="W88"/>
    </sheetView>
  </sheetViews>
  <sheetFormatPr defaultColWidth="17.33203125" defaultRowHeight="15" customHeight="1" x14ac:dyDescent="0.25"/>
  <cols>
    <col min="1" max="1" width="9.44140625" customWidth="1"/>
    <col min="2" max="2" width="20" customWidth="1"/>
    <col min="3" max="11" width="2.6640625" customWidth="1"/>
    <col min="12" max="12" width="4" customWidth="1"/>
    <col min="13" max="21" width="2.6640625" customWidth="1"/>
    <col min="22" max="22" width="4" customWidth="1"/>
    <col min="23" max="23" width="6.44140625" customWidth="1"/>
    <col min="24" max="33" width="9.109375" customWidth="1"/>
  </cols>
  <sheetData>
    <row r="1" spans="1:33" ht="12.75" customHeight="1" x14ac:dyDescent="0.25">
      <c r="A1" s="1" t="s">
        <v>0</v>
      </c>
      <c r="B1" s="42" t="s">
        <v>54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 customHeight="1" x14ac:dyDescent="0.25">
      <c r="A2" s="1" t="s">
        <v>1</v>
      </c>
      <c r="B2" s="42" t="s">
        <v>55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 customHeight="1" x14ac:dyDescent="0.25">
      <c r="A3" s="3" t="s">
        <v>2</v>
      </c>
      <c r="B3" s="43">
        <v>42502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4"/>
      <c r="Z3" s="2"/>
      <c r="AA3" s="2"/>
      <c r="AB3" s="2"/>
      <c r="AC3" s="2"/>
      <c r="AD3" s="2"/>
      <c r="AE3" s="2"/>
      <c r="AF3" s="2"/>
      <c r="AG3" s="2"/>
    </row>
    <row r="4" spans="1:33" ht="12.75" customHeight="1" x14ac:dyDescent="0.25">
      <c r="A4" s="3" t="s">
        <v>3</v>
      </c>
      <c r="B4" s="43" t="s">
        <v>56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4"/>
      <c r="Z4" s="2"/>
      <c r="AA4" s="2"/>
      <c r="AB4" s="2"/>
      <c r="AC4" s="2"/>
      <c r="AD4" s="2"/>
      <c r="AE4" s="2"/>
      <c r="AF4" s="2"/>
      <c r="AG4" s="2"/>
    </row>
    <row r="5" spans="1:33" ht="12.75" customHeight="1" x14ac:dyDescent="0.25">
      <c r="A5" s="3" t="s">
        <v>4</v>
      </c>
      <c r="B5" s="42">
        <v>6600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4"/>
      <c r="Z5" s="2"/>
      <c r="AA5" s="2"/>
      <c r="AB5" s="2"/>
      <c r="AC5" s="2"/>
      <c r="AD5" s="2"/>
      <c r="AE5" s="2"/>
      <c r="AF5" s="2"/>
      <c r="AG5" s="2"/>
    </row>
    <row r="6" spans="1:33" ht="12.75" customHeight="1" x14ac:dyDescent="0.25">
      <c r="A6" s="3" t="s">
        <v>5</v>
      </c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4"/>
      <c r="Z6" s="2"/>
      <c r="AA6" s="2"/>
      <c r="AB6" s="2"/>
      <c r="AC6" s="2"/>
      <c r="AD6" s="2"/>
      <c r="AE6" s="2"/>
      <c r="AF6" s="2"/>
      <c r="AG6" s="2"/>
    </row>
    <row r="7" spans="1:33" ht="12.75" customHeight="1" x14ac:dyDescent="0.25">
      <c r="A7" s="6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Y7" s="4"/>
      <c r="Z7" s="2"/>
      <c r="AA7" s="2"/>
      <c r="AB7" s="2"/>
      <c r="AC7" s="2"/>
      <c r="AD7" s="2"/>
      <c r="AE7" s="2"/>
      <c r="AF7" s="2"/>
      <c r="AG7" s="2"/>
    </row>
    <row r="8" spans="1:33" ht="12" customHeight="1" x14ac:dyDescent="0.25">
      <c r="A8" s="6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  <c r="Y8" s="4"/>
      <c r="Z8" s="2"/>
      <c r="AA8" s="2"/>
      <c r="AB8" s="2"/>
      <c r="AC8" s="2"/>
      <c r="AD8" s="2"/>
      <c r="AE8" s="2"/>
      <c r="AF8" s="2"/>
      <c r="AG8" s="2"/>
    </row>
    <row r="9" spans="1:33" ht="12" customHeight="1" x14ac:dyDescent="0.25">
      <c r="A9" s="8"/>
      <c r="B9" s="9" t="s">
        <v>6</v>
      </c>
      <c r="C9" s="10">
        <v>4</v>
      </c>
      <c r="D9" s="11">
        <v>4</v>
      </c>
      <c r="E9" s="11">
        <v>3</v>
      </c>
      <c r="F9" s="11">
        <v>4</v>
      </c>
      <c r="G9" s="11">
        <v>5</v>
      </c>
      <c r="H9" s="11">
        <v>3</v>
      </c>
      <c r="I9" s="11">
        <v>4</v>
      </c>
      <c r="J9" s="11">
        <v>5</v>
      </c>
      <c r="K9" s="11">
        <v>4</v>
      </c>
      <c r="L9" s="12">
        <f>IF(COUNTBLANK(C9:K9)&gt;0,"",SUM(C9:K9))</f>
        <v>36</v>
      </c>
      <c r="M9" s="13">
        <v>4</v>
      </c>
      <c r="N9" s="11">
        <v>3</v>
      </c>
      <c r="O9" s="11">
        <v>4</v>
      </c>
      <c r="P9" s="11">
        <v>3</v>
      </c>
      <c r="Q9" s="11">
        <v>5</v>
      </c>
      <c r="R9" s="11">
        <v>4</v>
      </c>
      <c r="S9" s="11">
        <v>4</v>
      </c>
      <c r="T9" s="11">
        <v>4</v>
      </c>
      <c r="U9" s="11">
        <v>5</v>
      </c>
      <c r="V9" s="12">
        <f>IF(COUNTBLANK(M9:U9)&gt;0,"",SUM(M9:U9))</f>
        <v>36</v>
      </c>
      <c r="W9" s="14">
        <f>IF(COUNT(L9,V9)&gt;0,SUM(L9,V9),0)</f>
        <v>72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" customHeight="1" x14ac:dyDescent="0.25">
      <c r="A10" s="15" t="s">
        <v>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" customHeight="1" x14ac:dyDescent="0.25">
      <c r="A11" s="17" t="s">
        <v>7</v>
      </c>
      <c r="B11" s="18"/>
      <c r="C11" s="19">
        <v>1</v>
      </c>
      <c r="D11" s="19">
        <v>2</v>
      </c>
      <c r="E11" s="19">
        <v>3</v>
      </c>
      <c r="F11" s="19">
        <v>4</v>
      </c>
      <c r="G11" s="19">
        <v>5</v>
      </c>
      <c r="H11" s="19">
        <v>6</v>
      </c>
      <c r="I11" s="19">
        <v>7</v>
      </c>
      <c r="J11" s="19">
        <v>8</v>
      </c>
      <c r="K11" s="19">
        <v>9</v>
      </c>
      <c r="L11" s="19" t="s">
        <v>8</v>
      </c>
      <c r="M11" s="19">
        <v>10</v>
      </c>
      <c r="N11" s="19">
        <v>11</v>
      </c>
      <c r="O11" s="19">
        <v>12</v>
      </c>
      <c r="P11" s="19">
        <v>13</v>
      </c>
      <c r="Q11" s="19">
        <v>14</v>
      </c>
      <c r="R11" s="19">
        <v>15</v>
      </c>
      <c r="S11" s="19">
        <v>16</v>
      </c>
      <c r="T11" s="19">
        <v>17</v>
      </c>
      <c r="U11" s="19">
        <v>18</v>
      </c>
      <c r="V11" s="20" t="s">
        <v>9</v>
      </c>
      <c r="W11" s="21" t="s">
        <v>10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" customHeight="1" x14ac:dyDescent="0.25">
      <c r="A12" s="22">
        <v>1</v>
      </c>
      <c r="B12" s="40" t="s">
        <v>57</v>
      </c>
      <c r="C12" s="24">
        <v>4</v>
      </c>
      <c r="D12" s="24">
        <v>4</v>
      </c>
      <c r="E12" s="24">
        <v>5</v>
      </c>
      <c r="F12" s="24">
        <v>3</v>
      </c>
      <c r="G12" s="24">
        <v>3</v>
      </c>
      <c r="H12" s="24">
        <v>6</v>
      </c>
      <c r="I12" s="24">
        <v>5</v>
      </c>
      <c r="J12" s="24">
        <v>3</v>
      </c>
      <c r="K12" s="24">
        <v>4</v>
      </c>
      <c r="L12" s="25">
        <f t="shared" ref="L12:L16" si="0">IF(COUNTBLANK(C12:K12)&gt;0,"",SUM(C12:K12))</f>
        <v>37</v>
      </c>
      <c r="M12" s="24">
        <v>3</v>
      </c>
      <c r="N12" s="24">
        <v>5</v>
      </c>
      <c r="O12" s="24">
        <v>4</v>
      </c>
      <c r="P12" s="24">
        <v>3</v>
      </c>
      <c r="Q12" s="24">
        <v>4</v>
      </c>
      <c r="R12" s="24">
        <v>6</v>
      </c>
      <c r="S12" s="24">
        <v>4</v>
      </c>
      <c r="T12" s="24">
        <v>4</v>
      </c>
      <c r="U12" s="24">
        <v>4</v>
      </c>
      <c r="V12" s="25">
        <f t="shared" ref="V12:V16" si="1">IF(COUNTBLANK(M12:U12)&gt;0,"",SUM(M12:U12))</f>
        <v>37</v>
      </c>
      <c r="W12" s="26">
        <f t="shared" ref="W12:W16" si="2">IF(COUNT(L12,V12)&gt;0,SUM(L12,V12),0)</f>
        <v>74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" customHeight="1" x14ac:dyDescent="0.25">
      <c r="A13" s="22">
        <v>2</v>
      </c>
      <c r="B13" s="40" t="s">
        <v>58</v>
      </c>
      <c r="C13" s="24">
        <v>5</v>
      </c>
      <c r="D13" s="24">
        <v>5</v>
      </c>
      <c r="E13" s="24">
        <v>6</v>
      </c>
      <c r="F13" s="24">
        <v>5</v>
      </c>
      <c r="G13" s="24">
        <v>4</v>
      </c>
      <c r="H13" s="24">
        <v>4</v>
      </c>
      <c r="I13" s="24">
        <v>4</v>
      </c>
      <c r="J13" s="24">
        <v>4</v>
      </c>
      <c r="K13" s="24">
        <v>5</v>
      </c>
      <c r="L13" s="25">
        <f t="shared" si="0"/>
        <v>42</v>
      </c>
      <c r="M13" s="24">
        <v>3</v>
      </c>
      <c r="N13" s="24">
        <v>5</v>
      </c>
      <c r="O13" s="24">
        <v>5</v>
      </c>
      <c r="P13" s="27">
        <v>5</v>
      </c>
      <c r="Q13" s="27">
        <v>7</v>
      </c>
      <c r="R13" s="27">
        <v>6</v>
      </c>
      <c r="S13" s="27">
        <v>4</v>
      </c>
      <c r="T13" s="27">
        <v>3</v>
      </c>
      <c r="U13" s="27">
        <v>4</v>
      </c>
      <c r="V13" s="25">
        <f t="shared" si="1"/>
        <v>42</v>
      </c>
      <c r="W13" s="26">
        <f t="shared" si="2"/>
        <v>84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" customHeight="1" x14ac:dyDescent="0.25">
      <c r="A14" s="22">
        <v>3</v>
      </c>
      <c r="B14" s="40" t="s">
        <v>59</v>
      </c>
      <c r="C14" s="24">
        <v>4</v>
      </c>
      <c r="D14" s="24">
        <v>5</v>
      </c>
      <c r="E14" s="24">
        <v>4</v>
      </c>
      <c r="F14" s="24">
        <v>5</v>
      </c>
      <c r="G14" s="24">
        <v>4</v>
      </c>
      <c r="H14" s="24">
        <v>5</v>
      </c>
      <c r="I14" s="24">
        <v>5</v>
      </c>
      <c r="J14" s="24">
        <v>3</v>
      </c>
      <c r="K14" s="24">
        <v>5</v>
      </c>
      <c r="L14" s="25">
        <f t="shared" si="0"/>
        <v>40</v>
      </c>
      <c r="M14" s="24">
        <v>3</v>
      </c>
      <c r="N14" s="24">
        <v>6</v>
      </c>
      <c r="O14" s="24">
        <v>5</v>
      </c>
      <c r="P14" s="27">
        <v>3</v>
      </c>
      <c r="Q14" s="27">
        <v>4</v>
      </c>
      <c r="R14" s="27">
        <v>4</v>
      </c>
      <c r="S14" s="27">
        <v>5</v>
      </c>
      <c r="T14" s="27">
        <v>3</v>
      </c>
      <c r="U14" s="27">
        <v>6</v>
      </c>
      <c r="V14" s="25">
        <f t="shared" si="1"/>
        <v>39</v>
      </c>
      <c r="W14" s="26">
        <f t="shared" si="2"/>
        <v>79</v>
      </c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 x14ac:dyDescent="0.25">
      <c r="A15" s="22">
        <v>4</v>
      </c>
      <c r="B15" s="40" t="s">
        <v>60</v>
      </c>
      <c r="C15" s="24">
        <v>5</v>
      </c>
      <c r="D15" s="24">
        <v>7</v>
      </c>
      <c r="E15" s="24">
        <v>5</v>
      </c>
      <c r="F15" s="24">
        <v>6</v>
      </c>
      <c r="G15" s="24">
        <v>4</v>
      </c>
      <c r="H15" s="24">
        <v>6</v>
      </c>
      <c r="I15" s="24">
        <v>4</v>
      </c>
      <c r="J15" s="24">
        <v>5</v>
      </c>
      <c r="K15" s="24">
        <v>4</v>
      </c>
      <c r="L15" s="25">
        <f t="shared" si="0"/>
        <v>46</v>
      </c>
      <c r="M15" s="24">
        <v>4</v>
      </c>
      <c r="N15" s="24">
        <v>6</v>
      </c>
      <c r="O15" s="24">
        <v>4</v>
      </c>
      <c r="P15" s="27">
        <v>4</v>
      </c>
      <c r="Q15" s="27">
        <v>5</v>
      </c>
      <c r="R15" s="27">
        <v>6</v>
      </c>
      <c r="S15" s="27">
        <v>5</v>
      </c>
      <c r="T15" s="27">
        <v>3</v>
      </c>
      <c r="U15" s="27">
        <v>7</v>
      </c>
      <c r="V15" s="25">
        <f t="shared" si="1"/>
        <v>44</v>
      </c>
      <c r="W15" s="26">
        <f t="shared" si="2"/>
        <v>90</v>
      </c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 x14ac:dyDescent="0.25">
      <c r="A16" s="22">
        <v>5</v>
      </c>
      <c r="B16" s="40" t="s">
        <v>76</v>
      </c>
      <c r="C16" s="24">
        <v>5</v>
      </c>
      <c r="D16" s="24">
        <v>6</v>
      </c>
      <c r="E16" s="24">
        <v>5</v>
      </c>
      <c r="F16" s="24">
        <v>5</v>
      </c>
      <c r="G16" s="24">
        <v>3</v>
      </c>
      <c r="H16" s="24">
        <v>5</v>
      </c>
      <c r="I16" s="24">
        <v>6</v>
      </c>
      <c r="J16" s="24">
        <v>3</v>
      </c>
      <c r="K16" s="24">
        <v>5</v>
      </c>
      <c r="L16" s="25">
        <f t="shared" si="0"/>
        <v>43</v>
      </c>
      <c r="M16" s="24">
        <v>4</v>
      </c>
      <c r="N16" s="24">
        <v>6</v>
      </c>
      <c r="O16" s="24">
        <v>7</v>
      </c>
      <c r="P16" s="27">
        <v>3</v>
      </c>
      <c r="Q16" s="27">
        <v>6</v>
      </c>
      <c r="R16" s="27">
        <v>6</v>
      </c>
      <c r="S16" s="27">
        <v>4</v>
      </c>
      <c r="T16" s="27">
        <v>3</v>
      </c>
      <c r="U16" s="27">
        <v>5</v>
      </c>
      <c r="V16" s="25">
        <f t="shared" si="1"/>
        <v>44</v>
      </c>
      <c r="W16" s="26">
        <f t="shared" si="2"/>
        <v>87</v>
      </c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28">
        <f>(SUM(L12:L16))-(MAX(L12:L16))</f>
        <v>162</v>
      </c>
      <c r="M17" s="8"/>
      <c r="N17" s="8"/>
      <c r="O17" s="8"/>
      <c r="P17" s="8"/>
      <c r="Q17" s="8"/>
      <c r="R17" s="8"/>
      <c r="S17" s="8"/>
      <c r="T17" s="8"/>
      <c r="U17" s="8"/>
      <c r="V17" s="29"/>
      <c r="W17" s="30">
        <f>IF(COUNT(W12:W16)=5,(SUM(W12:W16))-(MAX(W12:W16)),(IF(COUNT(W12:W16)=4,SUM(W12:W16),IF(COUNTBLANK(W12:W16)&gt;0,SUM(W12:W16),"DQ"))))</f>
        <v>324</v>
      </c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x14ac:dyDescent="0.25">
      <c r="A18" s="15" t="s">
        <v>20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x14ac:dyDescent="0.25">
      <c r="A19" s="17" t="s">
        <v>7</v>
      </c>
      <c r="B19" s="18"/>
      <c r="C19" s="19">
        <v>1</v>
      </c>
      <c r="D19" s="19">
        <v>2</v>
      </c>
      <c r="E19" s="19">
        <v>3</v>
      </c>
      <c r="F19" s="19">
        <v>4</v>
      </c>
      <c r="G19" s="19">
        <v>5</v>
      </c>
      <c r="H19" s="19">
        <v>6</v>
      </c>
      <c r="I19" s="19">
        <v>7</v>
      </c>
      <c r="J19" s="19">
        <v>8</v>
      </c>
      <c r="K19" s="19">
        <v>9</v>
      </c>
      <c r="L19" s="19" t="s">
        <v>8</v>
      </c>
      <c r="M19" s="19">
        <v>10</v>
      </c>
      <c r="N19" s="19">
        <v>11</v>
      </c>
      <c r="O19" s="19">
        <v>12</v>
      </c>
      <c r="P19" s="19">
        <v>13</v>
      </c>
      <c r="Q19" s="19">
        <v>14</v>
      </c>
      <c r="R19" s="19">
        <v>15</v>
      </c>
      <c r="S19" s="19">
        <v>16</v>
      </c>
      <c r="T19" s="19">
        <v>17</v>
      </c>
      <c r="U19" s="19">
        <v>18</v>
      </c>
      <c r="V19" s="20" t="s">
        <v>9</v>
      </c>
      <c r="W19" s="21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x14ac:dyDescent="0.25">
      <c r="A20" s="22">
        <v>1</v>
      </c>
      <c r="B20" s="23" t="s">
        <v>66</v>
      </c>
      <c r="C20" s="24">
        <v>5</v>
      </c>
      <c r="D20" s="24">
        <v>6</v>
      </c>
      <c r="E20" s="24">
        <v>5</v>
      </c>
      <c r="F20" s="24">
        <v>6</v>
      </c>
      <c r="G20" s="24">
        <v>4</v>
      </c>
      <c r="H20" s="24">
        <v>5</v>
      </c>
      <c r="I20" s="24">
        <v>5</v>
      </c>
      <c r="J20" s="24">
        <v>3</v>
      </c>
      <c r="K20" s="24">
        <v>6</v>
      </c>
      <c r="L20" s="25">
        <f t="shared" ref="L20:L24" si="3">IF(COUNTBLANK(C20:K20)&gt;0,"",SUM(C20:K20))</f>
        <v>45</v>
      </c>
      <c r="M20" s="24">
        <v>4</v>
      </c>
      <c r="N20" s="24">
        <v>7</v>
      </c>
      <c r="O20" s="24">
        <v>5</v>
      </c>
      <c r="P20" s="24">
        <v>4</v>
      </c>
      <c r="Q20" s="24">
        <v>6</v>
      </c>
      <c r="R20" s="24">
        <v>7</v>
      </c>
      <c r="S20" s="24">
        <v>5</v>
      </c>
      <c r="T20" s="24">
        <v>3</v>
      </c>
      <c r="U20" s="24">
        <v>7</v>
      </c>
      <c r="V20" s="25">
        <f t="shared" ref="V20:V24" si="4">IF(COUNTBLANK(M20:U20)&gt;0,"",SUM(M20:U20))</f>
        <v>48</v>
      </c>
      <c r="W20" s="26">
        <f t="shared" ref="W20:W24" si="5">IF(COUNT(L20,V20)&gt;0,SUM(L20,V20),0)</f>
        <v>93</v>
      </c>
      <c r="X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x14ac:dyDescent="0.25">
      <c r="A21" s="22">
        <v>2</v>
      </c>
      <c r="B21" s="23" t="s">
        <v>67</v>
      </c>
      <c r="C21" s="24">
        <v>5</v>
      </c>
      <c r="D21" s="24">
        <v>6</v>
      </c>
      <c r="E21" s="24">
        <v>5</v>
      </c>
      <c r="F21" s="24">
        <v>5</v>
      </c>
      <c r="G21" s="24">
        <v>6</v>
      </c>
      <c r="H21" s="24">
        <v>5</v>
      </c>
      <c r="I21" s="24">
        <v>5</v>
      </c>
      <c r="J21" s="24">
        <v>3</v>
      </c>
      <c r="K21" s="24">
        <v>5</v>
      </c>
      <c r="L21" s="25">
        <f t="shared" si="3"/>
        <v>45</v>
      </c>
      <c r="M21" s="24">
        <v>4</v>
      </c>
      <c r="N21" s="24">
        <v>6</v>
      </c>
      <c r="O21" s="24">
        <v>5</v>
      </c>
      <c r="P21" s="27">
        <v>3</v>
      </c>
      <c r="Q21" s="27">
        <v>5</v>
      </c>
      <c r="R21" s="27">
        <v>7</v>
      </c>
      <c r="S21" s="27">
        <v>4</v>
      </c>
      <c r="T21" s="27">
        <v>2</v>
      </c>
      <c r="U21" s="27">
        <v>6</v>
      </c>
      <c r="V21" s="25">
        <f t="shared" si="4"/>
        <v>42</v>
      </c>
      <c r="W21" s="26">
        <f t="shared" si="5"/>
        <v>87</v>
      </c>
      <c r="X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x14ac:dyDescent="0.25">
      <c r="A22" s="22">
        <v>3</v>
      </c>
      <c r="B22" s="23" t="s">
        <v>68</v>
      </c>
      <c r="C22" s="24">
        <v>5</v>
      </c>
      <c r="D22" s="24">
        <v>6</v>
      </c>
      <c r="E22" s="24">
        <v>5</v>
      </c>
      <c r="F22" s="24">
        <v>6</v>
      </c>
      <c r="G22" s="24">
        <v>3</v>
      </c>
      <c r="H22" s="24">
        <v>5</v>
      </c>
      <c r="I22" s="24">
        <v>4</v>
      </c>
      <c r="J22" s="24">
        <v>3</v>
      </c>
      <c r="K22" s="24">
        <v>6</v>
      </c>
      <c r="L22" s="25">
        <f t="shared" si="3"/>
        <v>43</v>
      </c>
      <c r="M22" s="24">
        <v>4</v>
      </c>
      <c r="N22" s="24">
        <v>6</v>
      </c>
      <c r="O22" s="24">
        <v>4</v>
      </c>
      <c r="P22" s="27">
        <v>4</v>
      </c>
      <c r="Q22" s="27">
        <v>4</v>
      </c>
      <c r="R22" s="27">
        <v>6</v>
      </c>
      <c r="S22" s="27">
        <v>4</v>
      </c>
      <c r="T22" s="27">
        <v>4</v>
      </c>
      <c r="U22" s="27">
        <v>6</v>
      </c>
      <c r="V22" s="25">
        <f t="shared" si="4"/>
        <v>42</v>
      </c>
      <c r="W22" s="26">
        <f t="shared" si="5"/>
        <v>85</v>
      </c>
      <c r="X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x14ac:dyDescent="0.25">
      <c r="A23" s="22">
        <v>4</v>
      </c>
      <c r="B23" s="23" t="s">
        <v>69</v>
      </c>
      <c r="C23" s="24">
        <v>5</v>
      </c>
      <c r="D23" s="24">
        <v>5</v>
      </c>
      <c r="E23" s="24">
        <v>5</v>
      </c>
      <c r="F23" s="24">
        <v>6</v>
      </c>
      <c r="G23" s="24">
        <v>4</v>
      </c>
      <c r="H23" s="24">
        <v>6</v>
      </c>
      <c r="I23" s="24">
        <v>5</v>
      </c>
      <c r="J23" s="24">
        <v>4</v>
      </c>
      <c r="K23" s="24">
        <v>5</v>
      </c>
      <c r="L23" s="25">
        <f t="shared" si="3"/>
        <v>45</v>
      </c>
      <c r="M23" s="24">
        <v>4</v>
      </c>
      <c r="N23" s="24">
        <v>5</v>
      </c>
      <c r="O23" s="24">
        <v>6</v>
      </c>
      <c r="P23" s="27">
        <v>3</v>
      </c>
      <c r="Q23" s="27">
        <v>6</v>
      </c>
      <c r="R23" s="27">
        <v>6</v>
      </c>
      <c r="S23" s="27">
        <v>6</v>
      </c>
      <c r="T23" s="27">
        <v>3</v>
      </c>
      <c r="U23" s="27">
        <v>6</v>
      </c>
      <c r="V23" s="25">
        <f t="shared" si="4"/>
        <v>45</v>
      </c>
      <c r="W23" s="26">
        <f t="shared" si="5"/>
        <v>90</v>
      </c>
      <c r="X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x14ac:dyDescent="0.25">
      <c r="A24" s="22">
        <v>5</v>
      </c>
      <c r="B24" s="23" t="s">
        <v>70</v>
      </c>
      <c r="C24" s="24">
        <v>5</v>
      </c>
      <c r="D24" s="24">
        <v>6</v>
      </c>
      <c r="E24" s="24">
        <v>5</v>
      </c>
      <c r="F24" s="24">
        <v>7</v>
      </c>
      <c r="G24" s="24">
        <v>4</v>
      </c>
      <c r="H24" s="24">
        <v>5</v>
      </c>
      <c r="I24" s="24">
        <v>5</v>
      </c>
      <c r="J24" s="24">
        <v>3</v>
      </c>
      <c r="K24" s="24">
        <v>6</v>
      </c>
      <c r="L24" s="25">
        <f t="shared" si="3"/>
        <v>46</v>
      </c>
      <c r="M24" s="24">
        <v>4</v>
      </c>
      <c r="N24" s="24">
        <v>6</v>
      </c>
      <c r="O24" s="24">
        <v>4</v>
      </c>
      <c r="P24" s="27">
        <v>5</v>
      </c>
      <c r="Q24" s="27">
        <v>5</v>
      </c>
      <c r="R24" s="27">
        <v>6</v>
      </c>
      <c r="S24" s="27">
        <v>4</v>
      </c>
      <c r="T24" s="27">
        <v>4</v>
      </c>
      <c r="U24" s="27">
        <v>6</v>
      </c>
      <c r="V24" s="25">
        <f t="shared" si="4"/>
        <v>44</v>
      </c>
      <c r="W24" s="26">
        <f t="shared" si="5"/>
        <v>90</v>
      </c>
      <c r="X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28">
        <f>(SUM(L20:L24))-(MAX(L20:L24))</f>
        <v>178</v>
      </c>
      <c r="M25" s="8"/>
      <c r="N25" s="8"/>
      <c r="O25" s="8"/>
      <c r="P25" s="8"/>
      <c r="Q25" s="8"/>
      <c r="R25" s="8"/>
      <c r="S25" s="8"/>
      <c r="T25" s="8"/>
      <c r="U25" s="8"/>
      <c r="V25" s="29"/>
      <c r="W25" s="30">
        <f>IF(COUNT(W20:W24)=5,(SUM(W20:W24))-(MAX(W20:W24)),(IF(COUNT(W20:W24)=4,SUM(W20:W24),IF(COUNTBLANK(W20:W24)&gt;0,SUM(W20:W24),"DQ"))))</f>
        <v>352</v>
      </c>
      <c r="X25" s="2"/>
      <c r="Z25" s="2"/>
      <c r="AA25" s="2"/>
      <c r="AB25" s="2"/>
      <c r="AC25" s="2"/>
      <c r="AD25" s="2"/>
      <c r="AE25" s="2"/>
      <c r="AF25" s="2"/>
      <c r="AG25" s="2"/>
    </row>
    <row r="26" spans="1:33" ht="15" customHeight="1" x14ac:dyDescent="0.25">
      <c r="A26" s="31" t="s">
        <v>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x14ac:dyDescent="0.25">
      <c r="A27" s="17" t="s">
        <v>7</v>
      </c>
      <c r="B27" s="18"/>
      <c r="C27" s="19">
        <v>1</v>
      </c>
      <c r="D27" s="19">
        <v>2</v>
      </c>
      <c r="E27" s="19">
        <v>3</v>
      </c>
      <c r="F27" s="19">
        <v>4</v>
      </c>
      <c r="G27" s="19">
        <v>5</v>
      </c>
      <c r="H27" s="19">
        <v>6</v>
      </c>
      <c r="I27" s="19">
        <v>7</v>
      </c>
      <c r="J27" s="19">
        <v>8</v>
      </c>
      <c r="K27" s="19">
        <v>9</v>
      </c>
      <c r="L27" s="19" t="s">
        <v>8</v>
      </c>
      <c r="M27" s="19">
        <v>10</v>
      </c>
      <c r="N27" s="19">
        <v>11</v>
      </c>
      <c r="O27" s="19">
        <v>12</v>
      </c>
      <c r="P27" s="19">
        <v>13</v>
      </c>
      <c r="Q27" s="19">
        <v>14</v>
      </c>
      <c r="R27" s="19">
        <v>15</v>
      </c>
      <c r="S27" s="19">
        <v>16</v>
      </c>
      <c r="T27" s="19">
        <v>17</v>
      </c>
      <c r="U27" s="19">
        <v>18</v>
      </c>
      <c r="V27" s="20" t="s">
        <v>9</v>
      </c>
      <c r="W27" s="21" t="s">
        <v>10</v>
      </c>
      <c r="X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 x14ac:dyDescent="0.25">
      <c r="A28" s="22">
        <v>1</v>
      </c>
      <c r="B28" s="32" t="s">
        <v>49</v>
      </c>
      <c r="C28" s="24">
        <v>4</v>
      </c>
      <c r="D28" s="24">
        <v>4</v>
      </c>
      <c r="E28" s="24">
        <v>4</v>
      </c>
      <c r="F28" s="24">
        <v>5</v>
      </c>
      <c r="G28" s="24">
        <v>3</v>
      </c>
      <c r="H28" s="24">
        <v>4</v>
      </c>
      <c r="I28" s="24">
        <v>4</v>
      </c>
      <c r="J28" s="24">
        <v>4</v>
      </c>
      <c r="K28" s="24">
        <v>4</v>
      </c>
      <c r="L28" s="25">
        <f t="shared" ref="L28:L32" si="6">IF(COUNTBLANK(C28:K28)&gt;0,"",SUM(C28:K28))</f>
        <v>36</v>
      </c>
      <c r="M28" s="24">
        <v>3</v>
      </c>
      <c r="N28" s="24">
        <v>6</v>
      </c>
      <c r="O28" s="24">
        <v>5</v>
      </c>
      <c r="P28" s="24">
        <v>3</v>
      </c>
      <c r="Q28" s="24">
        <v>4</v>
      </c>
      <c r="R28" s="24">
        <v>4</v>
      </c>
      <c r="S28" s="24">
        <v>5</v>
      </c>
      <c r="T28" s="24">
        <v>4</v>
      </c>
      <c r="U28" s="24">
        <v>4</v>
      </c>
      <c r="V28" s="25">
        <f t="shared" ref="V28:V32" si="7">IF(COUNTBLANK(M28:U28)&gt;0,"",SUM(M28:U28))</f>
        <v>38</v>
      </c>
      <c r="W28" s="26">
        <f t="shared" ref="W28:W32" si="8">IF(COUNT(L28,V28)&gt;0,SUM(L28,V28),0)</f>
        <v>74</v>
      </c>
      <c r="X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x14ac:dyDescent="0.25">
      <c r="A29" s="22">
        <v>2</v>
      </c>
      <c r="B29" s="32" t="s">
        <v>52</v>
      </c>
      <c r="C29" s="24">
        <v>4</v>
      </c>
      <c r="D29" s="24">
        <v>5</v>
      </c>
      <c r="E29" s="24">
        <v>4</v>
      </c>
      <c r="F29" s="24">
        <v>5</v>
      </c>
      <c r="G29" s="24">
        <v>4</v>
      </c>
      <c r="H29" s="24">
        <v>4</v>
      </c>
      <c r="I29" s="24">
        <v>5</v>
      </c>
      <c r="J29" s="24">
        <v>2</v>
      </c>
      <c r="K29" s="24">
        <v>4</v>
      </c>
      <c r="L29" s="25">
        <f t="shared" si="6"/>
        <v>37</v>
      </c>
      <c r="M29" s="24">
        <v>4</v>
      </c>
      <c r="N29" s="24">
        <v>5</v>
      </c>
      <c r="O29" s="24">
        <v>4</v>
      </c>
      <c r="P29" s="27">
        <v>4</v>
      </c>
      <c r="Q29" s="27">
        <v>5</v>
      </c>
      <c r="R29" s="27">
        <v>5</v>
      </c>
      <c r="S29" s="27">
        <v>4</v>
      </c>
      <c r="T29" s="27">
        <v>4</v>
      </c>
      <c r="U29" s="27">
        <v>6</v>
      </c>
      <c r="V29" s="25">
        <f t="shared" si="7"/>
        <v>41</v>
      </c>
      <c r="W29" s="26">
        <f t="shared" si="8"/>
        <v>78</v>
      </c>
      <c r="X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 x14ac:dyDescent="0.25">
      <c r="A30" s="22">
        <v>3</v>
      </c>
      <c r="B30" s="32" t="s">
        <v>50</v>
      </c>
      <c r="C30" s="24">
        <v>5</v>
      </c>
      <c r="D30" s="24">
        <v>5</v>
      </c>
      <c r="E30" s="24">
        <v>4</v>
      </c>
      <c r="F30" s="24">
        <v>5</v>
      </c>
      <c r="G30" s="24">
        <v>3</v>
      </c>
      <c r="H30" s="24">
        <v>5</v>
      </c>
      <c r="I30" s="24">
        <v>5</v>
      </c>
      <c r="J30" s="24">
        <v>3</v>
      </c>
      <c r="K30" s="24">
        <v>4</v>
      </c>
      <c r="L30" s="25">
        <f t="shared" si="6"/>
        <v>39</v>
      </c>
      <c r="M30" s="24">
        <v>4</v>
      </c>
      <c r="N30" s="24">
        <v>6</v>
      </c>
      <c r="O30" s="24">
        <v>4</v>
      </c>
      <c r="P30" s="27">
        <v>3</v>
      </c>
      <c r="Q30" s="27">
        <v>5</v>
      </c>
      <c r="R30" s="27">
        <v>5</v>
      </c>
      <c r="S30" s="27">
        <v>5</v>
      </c>
      <c r="T30" s="27">
        <v>3</v>
      </c>
      <c r="U30" s="27">
        <v>6</v>
      </c>
      <c r="V30" s="25">
        <f t="shared" si="7"/>
        <v>41</v>
      </c>
      <c r="W30" s="26">
        <f t="shared" si="8"/>
        <v>80</v>
      </c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 x14ac:dyDescent="0.25">
      <c r="A31" s="22">
        <v>4</v>
      </c>
      <c r="B31" s="32" t="s">
        <v>51</v>
      </c>
      <c r="C31" s="24">
        <v>5</v>
      </c>
      <c r="D31" s="24">
        <v>4</v>
      </c>
      <c r="E31" s="24">
        <v>6</v>
      </c>
      <c r="F31" s="24">
        <v>4</v>
      </c>
      <c r="G31" s="24">
        <v>4</v>
      </c>
      <c r="H31" s="24">
        <v>3</v>
      </c>
      <c r="I31" s="24">
        <v>5</v>
      </c>
      <c r="J31" s="24">
        <v>2</v>
      </c>
      <c r="K31" s="24">
        <v>4</v>
      </c>
      <c r="L31" s="25">
        <f t="shared" si="6"/>
        <v>37</v>
      </c>
      <c r="M31" s="24">
        <v>4</v>
      </c>
      <c r="N31" s="24">
        <v>5</v>
      </c>
      <c r="O31" s="24">
        <v>4</v>
      </c>
      <c r="P31" s="27">
        <v>3</v>
      </c>
      <c r="Q31" s="27">
        <v>4</v>
      </c>
      <c r="R31" s="27">
        <v>6</v>
      </c>
      <c r="S31" s="27">
        <v>4</v>
      </c>
      <c r="T31" s="27">
        <v>3</v>
      </c>
      <c r="U31" s="27">
        <v>4</v>
      </c>
      <c r="V31" s="25">
        <f t="shared" si="7"/>
        <v>37</v>
      </c>
      <c r="W31" s="26">
        <f t="shared" si="8"/>
        <v>74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 x14ac:dyDescent="0.25">
      <c r="A32" s="22">
        <v>5</v>
      </c>
      <c r="B32" s="32" t="s">
        <v>53</v>
      </c>
      <c r="C32" s="24">
        <v>4</v>
      </c>
      <c r="D32" s="24">
        <v>6</v>
      </c>
      <c r="E32" s="24">
        <v>5</v>
      </c>
      <c r="F32" s="24">
        <v>5</v>
      </c>
      <c r="G32" s="24">
        <v>3</v>
      </c>
      <c r="H32" s="24">
        <v>4</v>
      </c>
      <c r="I32" s="24">
        <v>4</v>
      </c>
      <c r="J32" s="24">
        <v>4</v>
      </c>
      <c r="K32" s="24">
        <v>4</v>
      </c>
      <c r="L32" s="25">
        <f t="shared" si="6"/>
        <v>39</v>
      </c>
      <c r="M32" s="24">
        <v>3</v>
      </c>
      <c r="N32" s="24">
        <v>5</v>
      </c>
      <c r="O32" s="24">
        <v>5</v>
      </c>
      <c r="P32" s="27">
        <v>3</v>
      </c>
      <c r="Q32" s="27">
        <v>5</v>
      </c>
      <c r="R32" s="27">
        <v>5</v>
      </c>
      <c r="S32" s="27">
        <v>6</v>
      </c>
      <c r="T32" s="27">
        <v>3</v>
      </c>
      <c r="U32" s="27">
        <v>5</v>
      </c>
      <c r="V32" s="25">
        <f t="shared" si="7"/>
        <v>40</v>
      </c>
      <c r="W32" s="26">
        <f t="shared" si="8"/>
        <v>79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28">
        <f>(SUM(L28:L32))-(MAX(L28:L32))</f>
        <v>149</v>
      </c>
      <c r="M33" s="8"/>
      <c r="N33" s="8"/>
      <c r="O33" s="8"/>
      <c r="P33" s="8"/>
      <c r="Q33" s="8"/>
      <c r="R33" s="8"/>
      <c r="S33" s="8"/>
      <c r="T33" s="8"/>
      <c r="U33" s="8"/>
      <c r="V33" s="29"/>
      <c r="W33" s="30">
        <f>IF(COUNT(W28:W32)=5,(SUM(W28:W32))-(MAX(W28:W32)),(IF(COUNT(W28:W32)=4,SUM(W28:W32),IF(COUNTBLANK(W28:W32)&gt;0,SUM(W28:W32),"DQ"))))</f>
        <v>305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25">
      <c r="A34" s="31" t="s">
        <v>18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25">
      <c r="A35" s="17" t="s">
        <v>7</v>
      </c>
      <c r="B35" s="18"/>
      <c r="C35" s="19">
        <v>1</v>
      </c>
      <c r="D35" s="19">
        <v>2</v>
      </c>
      <c r="E35" s="19">
        <v>3</v>
      </c>
      <c r="F35" s="19">
        <v>4</v>
      </c>
      <c r="G35" s="19">
        <v>5</v>
      </c>
      <c r="H35" s="19">
        <v>6</v>
      </c>
      <c r="I35" s="19">
        <v>7</v>
      </c>
      <c r="J35" s="19">
        <v>8</v>
      </c>
      <c r="K35" s="19">
        <v>9</v>
      </c>
      <c r="L35" s="19" t="s">
        <v>8</v>
      </c>
      <c r="M35" s="19">
        <v>10</v>
      </c>
      <c r="N35" s="19">
        <v>11</v>
      </c>
      <c r="O35" s="19">
        <v>12</v>
      </c>
      <c r="P35" s="19">
        <v>13</v>
      </c>
      <c r="Q35" s="19">
        <v>14</v>
      </c>
      <c r="R35" s="19">
        <v>15</v>
      </c>
      <c r="S35" s="19">
        <v>16</v>
      </c>
      <c r="T35" s="19">
        <v>17</v>
      </c>
      <c r="U35" s="19">
        <v>18</v>
      </c>
      <c r="V35" s="20" t="s">
        <v>9</v>
      </c>
      <c r="W35" s="21" t="s">
        <v>10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25">
      <c r="A36" s="22">
        <v>1</v>
      </c>
      <c r="B36" s="32" t="s">
        <v>44</v>
      </c>
      <c r="C36" s="24">
        <v>5</v>
      </c>
      <c r="D36" s="24">
        <v>4</v>
      </c>
      <c r="E36" s="24">
        <v>4</v>
      </c>
      <c r="F36" s="24">
        <v>6</v>
      </c>
      <c r="G36" s="24">
        <v>3</v>
      </c>
      <c r="H36" s="24">
        <v>4</v>
      </c>
      <c r="I36" s="24">
        <v>4</v>
      </c>
      <c r="J36" s="24">
        <v>3</v>
      </c>
      <c r="K36" s="24">
        <v>5</v>
      </c>
      <c r="L36" s="25">
        <f t="shared" ref="L36:L40" si="9">IF(COUNTBLANK(C36:K36)&gt;0,"",SUM(C36:K36))</f>
        <v>38</v>
      </c>
      <c r="M36" s="24">
        <v>4</v>
      </c>
      <c r="N36" s="24">
        <v>5</v>
      </c>
      <c r="O36" s="24">
        <v>3</v>
      </c>
      <c r="P36" s="24">
        <v>4</v>
      </c>
      <c r="Q36" s="24">
        <v>5</v>
      </c>
      <c r="R36" s="24">
        <v>6</v>
      </c>
      <c r="S36" s="24">
        <v>5</v>
      </c>
      <c r="T36" s="24">
        <v>3</v>
      </c>
      <c r="U36" s="24">
        <v>4</v>
      </c>
      <c r="V36" s="25">
        <f t="shared" ref="V36:V40" si="10">IF(COUNTBLANK(M36:U36)&gt;0,"",SUM(M36:U36))</f>
        <v>39</v>
      </c>
      <c r="W36" s="26">
        <f t="shared" ref="W36:W40" si="11">IF(COUNT(L36,V36)&gt;0,SUM(L36,V36),0)</f>
        <v>77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25">
      <c r="A37" s="22">
        <v>2</v>
      </c>
      <c r="B37" s="32" t="s">
        <v>45</v>
      </c>
      <c r="C37" s="24">
        <v>4</v>
      </c>
      <c r="D37" s="24">
        <v>4</v>
      </c>
      <c r="E37" s="24">
        <v>5</v>
      </c>
      <c r="F37" s="24">
        <v>3</v>
      </c>
      <c r="G37" s="24">
        <v>5</v>
      </c>
      <c r="H37" s="24">
        <v>4</v>
      </c>
      <c r="I37" s="24">
        <v>5</v>
      </c>
      <c r="J37" s="24">
        <v>4</v>
      </c>
      <c r="K37" s="24">
        <v>4</v>
      </c>
      <c r="L37" s="25">
        <f t="shared" si="9"/>
        <v>38</v>
      </c>
      <c r="M37" s="24">
        <v>3</v>
      </c>
      <c r="N37" s="24">
        <v>7</v>
      </c>
      <c r="O37" s="24">
        <v>3</v>
      </c>
      <c r="P37" s="27">
        <v>3</v>
      </c>
      <c r="Q37" s="27">
        <v>4</v>
      </c>
      <c r="R37" s="27">
        <v>6</v>
      </c>
      <c r="S37" s="27">
        <v>5</v>
      </c>
      <c r="T37" s="27">
        <v>3</v>
      </c>
      <c r="U37" s="27">
        <v>5</v>
      </c>
      <c r="V37" s="25">
        <f t="shared" si="10"/>
        <v>39</v>
      </c>
      <c r="W37" s="26">
        <f t="shared" si="11"/>
        <v>77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25">
      <c r="A38" s="22">
        <v>3</v>
      </c>
      <c r="B38" s="32" t="s">
        <v>46</v>
      </c>
      <c r="C38" s="24">
        <v>4</v>
      </c>
      <c r="D38" s="24">
        <v>4</v>
      </c>
      <c r="E38" s="24">
        <v>5</v>
      </c>
      <c r="F38" s="24">
        <v>5</v>
      </c>
      <c r="G38" s="24">
        <v>3</v>
      </c>
      <c r="H38" s="24">
        <v>4</v>
      </c>
      <c r="I38" s="24">
        <v>5</v>
      </c>
      <c r="J38" s="24">
        <v>4</v>
      </c>
      <c r="K38" s="24">
        <v>5</v>
      </c>
      <c r="L38" s="25">
        <f t="shared" si="9"/>
        <v>39</v>
      </c>
      <c r="M38" s="24">
        <v>4</v>
      </c>
      <c r="N38" s="24">
        <v>5</v>
      </c>
      <c r="O38" s="24">
        <v>5</v>
      </c>
      <c r="P38" s="27">
        <v>3</v>
      </c>
      <c r="Q38" s="27">
        <v>4</v>
      </c>
      <c r="R38" s="27">
        <v>5</v>
      </c>
      <c r="S38" s="27">
        <v>5</v>
      </c>
      <c r="T38" s="27">
        <v>4</v>
      </c>
      <c r="U38" s="27">
        <v>5</v>
      </c>
      <c r="V38" s="25">
        <f t="shared" si="10"/>
        <v>40</v>
      </c>
      <c r="W38" s="26">
        <f t="shared" si="11"/>
        <v>79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 x14ac:dyDescent="0.25">
      <c r="A39" s="22">
        <v>4</v>
      </c>
      <c r="B39" s="32" t="s">
        <v>47</v>
      </c>
      <c r="C39" s="24">
        <v>4</v>
      </c>
      <c r="D39" s="24">
        <v>6</v>
      </c>
      <c r="E39" s="24">
        <v>5</v>
      </c>
      <c r="F39" s="24">
        <v>6</v>
      </c>
      <c r="G39" s="24">
        <v>3</v>
      </c>
      <c r="H39" s="24">
        <v>5</v>
      </c>
      <c r="I39" s="24">
        <v>4</v>
      </c>
      <c r="J39" s="24">
        <v>3</v>
      </c>
      <c r="K39" s="24">
        <v>5</v>
      </c>
      <c r="L39" s="25">
        <f t="shared" si="9"/>
        <v>41</v>
      </c>
      <c r="M39" s="24">
        <v>4</v>
      </c>
      <c r="N39" s="24">
        <v>5</v>
      </c>
      <c r="O39" s="24">
        <v>4</v>
      </c>
      <c r="P39" s="27">
        <v>3</v>
      </c>
      <c r="Q39" s="27">
        <v>4</v>
      </c>
      <c r="R39" s="27">
        <v>5</v>
      </c>
      <c r="S39" s="27">
        <v>4</v>
      </c>
      <c r="T39" s="27">
        <v>3</v>
      </c>
      <c r="U39" s="27">
        <v>6</v>
      </c>
      <c r="V39" s="25">
        <f t="shared" si="10"/>
        <v>38</v>
      </c>
      <c r="W39" s="26">
        <f t="shared" si="11"/>
        <v>79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 x14ac:dyDescent="0.25">
      <c r="A40" s="22">
        <v>5</v>
      </c>
      <c r="B40" s="32" t="s">
        <v>48</v>
      </c>
      <c r="C40" s="24">
        <v>5</v>
      </c>
      <c r="D40" s="24">
        <v>5</v>
      </c>
      <c r="E40" s="24">
        <v>4</v>
      </c>
      <c r="F40" s="24">
        <v>5</v>
      </c>
      <c r="G40" s="24">
        <v>4</v>
      </c>
      <c r="H40" s="24">
        <v>5</v>
      </c>
      <c r="I40" s="24">
        <v>5</v>
      </c>
      <c r="J40" s="24">
        <v>3</v>
      </c>
      <c r="K40" s="24">
        <v>4</v>
      </c>
      <c r="L40" s="25">
        <f t="shared" si="9"/>
        <v>40</v>
      </c>
      <c r="M40" s="24">
        <v>5</v>
      </c>
      <c r="N40" s="24">
        <v>5</v>
      </c>
      <c r="O40" s="24">
        <v>5</v>
      </c>
      <c r="P40" s="27">
        <v>4</v>
      </c>
      <c r="Q40" s="27">
        <v>4</v>
      </c>
      <c r="R40" s="27">
        <v>5</v>
      </c>
      <c r="S40" s="27">
        <v>3</v>
      </c>
      <c r="T40" s="27">
        <v>4</v>
      </c>
      <c r="U40" s="27">
        <v>5</v>
      </c>
      <c r="V40" s="25">
        <f t="shared" si="10"/>
        <v>40</v>
      </c>
      <c r="W40" s="26">
        <f t="shared" si="11"/>
        <v>80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28">
        <f>(SUM(L36:L40))-(MAX(L36:L40))</f>
        <v>155</v>
      </c>
      <c r="M41" s="8"/>
      <c r="N41" s="8"/>
      <c r="O41" s="8"/>
      <c r="P41" s="8"/>
      <c r="Q41" s="8"/>
      <c r="R41" s="8"/>
      <c r="S41" s="8"/>
      <c r="T41" s="8"/>
      <c r="U41" s="8"/>
      <c r="V41" s="29"/>
      <c r="W41" s="30">
        <f>IF(COUNT(W36:W40)=5,(SUM(W36:W40))-(MAX(W36:W40)),(IF(COUNT(W36:W40)=4,SUM(W36:W40),IF(COUNTBLANK(W36:W40)&gt;0,SUM(W36:W40),"DQ"))))</f>
        <v>312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 x14ac:dyDescent="0.25">
      <c r="A42" s="31" t="s">
        <v>21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 x14ac:dyDescent="0.25">
      <c r="A43" s="17" t="s">
        <v>7</v>
      </c>
      <c r="B43" s="18"/>
      <c r="C43" s="19">
        <v>1</v>
      </c>
      <c r="D43" s="19">
        <v>2</v>
      </c>
      <c r="E43" s="19">
        <v>3</v>
      </c>
      <c r="F43" s="19">
        <v>4</v>
      </c>
      <c r="G43" s="19">
        <v>5</v>
      </c>
      <c r="H43" s="19">
        <v>6</v>
      </c>
      <c r="I43" s="19">
        <v>7</v>
      </c>
      <c r="J43" s="19">
        <v>8</v>
      </c>
      <c r="K43" s="19">
        <v>9</v>
      </c>
      <c r="L43" s="19" t="s">
        <v>8</v>
      </c>
      <c r="M43" s="19">
        <v>10</v>
      </c>
      <c r="N43" s="19">
        <v>11</v>
      </c>
      <c r="O43" s="19">
        <v>12</v>
      </c>
      <c r="P43" s="19">
        <v>13</v>
      </c>
      <c r="Q43" s="19">
        <v>14</v>
      </c>
      <c r="R43" s="19">
        <v>15</v>
      </c>
      <c r="S43" s="19">
        <v>16</v>
      </c>
      <c r="T43" s="19">
        <v>17</v>
      </c>
      <c r="U43" s="19">
        <v>18</v>
      </c>
      <c r="V43" s="20" t="s">
        <v>9</v>
      </c>
      <c r="W43" s="21" t="s">
        <v>10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 x14ac:dyDescent="0.25">
      <c r="A44" s="22">
        <v>1</v>
      </c>
      <c r="B44" s="32" t="s">
        <v>82</v>
      </c>
      <c r="C44" s="24">
        <v>4</v>
      </c>
      <c r="D44" s="24">
        <v>5</v>
      </c>
      <c r="E44" s="24">
        <v>5</v>
      </c>
      <c r="F44" s="24">
        <v>5</v>
      </c>
      <c r="G44" s="24">
        <v>3</v>
      </c>
      <c r="H44" s="24">
        <v>4</v>
      </c>
      <c r="I44" s="24">
        <v>5</v>
      </c>
      <c r="J44" s="24">
        <v>3</v>
      </c>
      <c r="K44" s="24">
        <v>5</v>
      </c>
      <c r="L44" s="25">
        <f t="shared" ref="L44:L48" si="12">IF(COUNTBLANK(C44:K44)&gt;0,"",SUM(C44:K44))</f>
        <v>39</v>
      </c>
      <c r="M44" s="24">
        <v>4</v>
      </c>
      <c r="N44" s="24">
        <v>5</v>
      </c>
      <c r="O44" s="24">
        <v>6</v>
      </c>
      <c r="P44" s="24">
        <v>4</v>
      </c>
      <c r="Q44" s="24">
        <v>5</v>
      </c>
      <c r="R44" s="24">
        <v>7</v>
      </c>
      <c r="S44" s="24">
        <v>5</v>
      </c>
      <c r="T44" s="24">
        <v>5</v>
      </c>
      <c r="U44" s="24">
        <v>7</v>
      </c>
      <c r="V44" s="25">
        <f t="shared" ref="V44:V48" si="13">IF(COUNTBLANK(M44:U44)&gt;0,"",SUM(M44:U44))</f>
        <v>48</v>
      </c>
      <c r="W44" s="26">
        <f t="shared" ref="W44:W48" si="14">IF(COUNT(L44,V44)&gt;0,SUM(L44,V44),0)</f>
        <v>87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 x14ac:dyDescent="0.25">
      <c r="A45" s="22">
        <v>2</v>
      </c>
      <c r="B45" s="32" t="s">
        <v>83</v>
      </c>
      <c r="C45" s="24">
        <v>5</v>
      </c>
      <c r="D45" s="24">
        <v>7</v>
      </c>
      <c r="E45" s="24">
        <v>6</v>
      </c>
      <c r="F45" s="24">
        <v>6</v>
      </c>
      <c r="G45" s="24">
        <v>5</v>
      </c>
      <c r="H45" s="24">
        <v>6</v>
      </c>
      <c r="I45" s="24">
        <v>7</v>
      </c>
      <c r="J45" s="24">
        <v>5</v>
      </c>
      <c r="K45" s="24">
        <v>6</v>
      </c>
      <c r="L45" s="25">
        <f t="shared" si="12"/>
        <v>53</v>
      </c>
      <c r="M45" s="24">
        <v>5</v>
      </c>
      <c r="N45" s="24">
        <v>8</v>
      </c>
      <c r="O45" s="24">
        <v>5</v>
      </c>
      <c r="P45" s="27">
        <v>3</v>
      </c>
      <c r="Q45" s="27">
        <v>6</v>
      </c>
      <c r="R45" s="27">
        <v>7</v>
      </c>
      <c r="S45" s="27">
        <v>8</v>
      </c>
      <c r="T45" s="27">
        <v>3</v>
      </c>
      <c r="U45" s="27">
        <v>6</v>
      </c>
      <c r="V45" s="25">
        <f t="shared" si="13"/>
        <v>51</v>
      </c>
      <c r="W45" s="26">
        <f t="shared" si="14"/>
        <v>104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 x14ac:dyDescent="0.25">
      <c r="A46" s="22">
        <v>3</v>
      </c>
      <c r="B46" s="32" t="s">
        <v>84</v>
      </c>
      <c r="C46" s="24">
        <v>5</v>
      </c>
      <c r="D46" s="24">
        <v>5</v>
      </c>
      <c r="E46" s="24">
        <v>6</v>
      </c>
      <c r="F46" s="24">
        <v>7</v>
      </c>
      <c r="G46" s="24">
        <v>5</v>
      </c>
      <c r="H46" s="24">
        <v>4</v>
      </c>
      <c r="I46" s="24">
        <v>4</v>
      </c>
      <c r="J46" s="24">
        <v>5</v>
      </c>
      <c r="K46" s="24">
        <v>3</v>
      </c>
      <c r="L46" s="25">
        <f t="shared" si="12"/>
        <v>44</v>
      </c>
      <c r="M46" s="24">
        <v>3</v>
      </c>
      <c r="N46" s="24">
        <v>6</v>
      </c>
      <c r="O46" s="24">
        <v>6</v>
      </c>
      <c r="P46" s="27">
        <v>5</v>
      </c>
      <c r="Q46" s="27">
        <v>6</v>
      </c>
      <c r="R46" s="27">
        <v>8</v>
      </c>
      <c r="S46" s="27">
        <v>5</v>
      </c>
      <c r="T46" s="27">
        <v>6</v>
      </c>
      <c r="U46" s="27">
        <v>6</v>
      </c>
      <c r="V46" s="25">
        <f t="shared" si="13"/>
        <v>51</v>
      </c>
      <c r="W46" s="26">
        <f t="shared" si="14"/>
        <v>95</v>
      </c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 x14ac:dyDescent="0.25">
      <c r="A47" s="22">
        <v>4</v>
      </c>
      <c r="B47" s="32" t="s">
        <v>85</v>
      </c>
      <c r="C47" s="24">
        <v>5</v>
      </c>
      <c r="D47" s="24">
        <v>6</v>
      </c>
      <c r="E47" s="24">
        <v>6</v>
      </c>
      <c r="F47" s="24">
        <v>5</v>
      </c>
      <c r="G47" s="24">
        <v>6</v>
      </c>
      <c r="H47" s="24">
        <v>6</v>
      </c>
      <c r="I47" s="24">
        <v>4</v>
      </c>
      <c r="J47" s="24">
        <v>4</v>
      </c>
      <c r="K47" s="24">
        <v>7</v>
      </c>
      <c r="L47" s="25">
        <f t="shared" si="12"/>
        <v>49</v>
      </c>
      <c r="M47" s="24">
        <v>5</v>
      </c>
      <c r="N47" s="24">
        <v>6</v>
      </c>
      <c r="O47" s="24">
        <v>9</v>
      </c>
      <c r="P47" s="27">
        <v>5</v>
      </c>
      <c r="Q47" s="27">
        <v>7</v>
      </c>
      <c r="R47" s="27">
        <v>8</v>
      </c>
      <c r="S47" s="27">
        <v>6</v>
      </c>
      <c r="T47" s="27">
        <v>3</v>
      </c>
      <c r="U47" s="27">
        <v>9</v>
      </c>
      <c r="V47" s="25">
        <f t="shared" si="13"/>
        <v>58</v>
      </c>
      <c r="W47" s="26">
        <f t="shared" si="14"/>
        <v>107</v>
      </c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 x14ac:dyDescent="0.25">
      <c r="A48" s="22">
        <v>5</v>
      </c>
      <c r="B48" s="32" t="s">
        <v>86</v>
      </c>
      <c r="C48" s="24">
        <v>5</v>
      </c>
      <c r="D48" s="24">
        <v>7</v>
      </c>
      <c r="E48" s="24">
        <v>5</v>
      </c>
      <c r="F48" s="24">
        <v>13</v>
      </c>
      <c r="G48" s="24">
        <v>4</v>
      </c>
      <c r="H48" s="24">
        <v>5</v>
      </c>
      <c r="I48" s="24">
        <v>6</v>
      </c>
      <c r="J48" s="24">
        <v>5</v>
      </c>
      <c r="K48" s="24">
        <v>3</v>
      </c>
      <c r="L48" s="25">
        <f t="shared" si="12"/>
        <v>53</v>
      </c>
      <c r="M48" s="24">
        <v>4</v>
      </c>
      <c r="N48" s="24">
        <v>8</v>
      </c>
      <c r="O48" s="24">
        <v>5</v>
      </c>
      <c r="P48" s="27">
        <v>6</v>
      </c>
      <c r="Q48" s="27">
        <v>5</v>
      </c>
      <c r="R48" s="27">
        <v>7</v>
      </c>
      <c r="S48" s="27">
        <v>6</v>
      </c>
      <c r="T48" s="27">
        <v>6</v>
      </c>
      <c r="U48" s="27">
        <v>6</v>
      </c>
      <c r="V48" s="25">
        <f t="shared" si="13"/>
        <v>53</v>
      </c>
      <c r="W48" s="26">
        <f t="shared" si="14"/>
        <v>106</v>
      </c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28">
        <f>(SUM(L44:L48))-(MAX(L44:L48))</f>
        <v>185</v>
      </c>
      <c r="M49" s="8"/>
      <c r="N49" s="8"/>
      <c r="O49" s="8"/>
      <c r="P49" s="8"/>
      <c r="Q49" s="8"/>
      <c r="R49" s="8"/>
      <c r="S49" s="8"/>
      <c r="T49" s="8"/>
      <c r="U49" s="8"/>
      <c r="V49" s="29"/>
      <c r="W49" s="30">
        <f>IF(COUNT(W44:W48)=5,(SUM(W44:W48))-(MAX(W44:W48)),(IF(COUNT(W44:W48)=4,SUM(W44:W48),IF(COUNTBLANK(W44:W48)&gt;0,SUM(W44:W48),"DQ"))))</f>
        <v>392</v>
      </c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 x14ac:dyDescent="0.25">
      <c r="A50" s="31" t="s">
        <v>22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 x14ac:dyDescent="0.25">
      <c r="A51" s="17" t="s">
        <v>7</v>
      </c>
      <c r="B51" s="18"/>
      <c r="C51" s="19">
        <v>1</v>
      </c>
      <c r="D51" s="19">
        <v>2</v>
      </c>
      <c r="E51" s="19">
        <v>3</v>
      </c>
      <c r="F51" s="19">
        <v>4</v>
      </c>
      <c r="G51" s="19">
        <v>5</v>
      </c>
      <c r="H51" s="19">
        <v>6</v>
      </c>
      <c r="I51" s="19">
        <v>7</v>
      </c>
      <c r="J51" s="19">
        <v>8</v>
      </c>
      <c r="K51" s="19">
        <v>9</v>
      </c>
      <c r="L51" s="19" t="s">
        <v>8</v>
      </c>
      <c r="M51" s="19">
        <v>10</v>
      </c>
      <c r="N51" s="19">
        <v>11</v>
      </c>
      <c r="O51" s="19">
        <v>12</v>
      </c>
      <c r="P51" s="19">
        <v>13</v>
      </c>
      <c r="Q51" s="19">
        <v>14</v>
      </c>
      <c r="R51" s="19">
        <v>15</v>
      </c>
      <c r="S51" s="19">
        <v>16</v>
      </c>
      <c r="T51" s="19">
        <v>17</v>
      </c>
      <c r="U51" s="19">
        <v>18</v>
      </c>
      <c r="V51" s="20" t="s">
        <v>9</v>
      </c>
      <c r="W51" s="21" t="s">
        <v>10</v>
      </c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 x14ac:dyDescent="0.25">
      <c r="A52" s="22">
        <v>1</v>
      </c>
      <c r="B52" s="32" t="s">
        <v>77</v>
      </c>
      <c r="C52" s="24">
        <v>5</v>
      </c>
      <c r="D52" s="24">
        <v>4</v>
      </c>
      <c r="E52" s="24">
        <v>4</v>
      </c>
      <c r="F52" s="24">
        <v>4</v>
      </c>
      <c r="G52" s="24">
        <v>4</v>
      </c>
      <c r="H52" s="24">
        <v>4</v>
      </c>
      <c r="I52" s="24">
        <v>3</v>
      </c>
      <c r="J52" s="24">
        <v>3</v>
      </c>
      <c r="K52" s="24">
        <v>6</v>
      </c>
      <c r="L52" s="25">
        <f t="shared" ref="L52:L56" si="15">IF(COUNTBLANK(C52:K52)&gt;0,"",SUM(C52:K52))</f>
        <v>37</v>
      </c>
      <c r="M52" s="24">
        <v>4</v>
      </c>
      <c r="N52" s="24">
        <v>5</v>
      </c>
      <c r="O52" s="24">
        <v>4</v>
      </c>
      <c r="P52" s="24">
        <v>3</v>
      </c>
      <c r="Q52" s="24">
        <v>4</v>
      </c>
      <c r="R52" s="24">
        <v>5</v>
      </c>
      <c r="S52" s="24">
        <v>8</v>
      </c>
      <c r="T52" s="24">
        <v>4</v>
      </c>
      <c r="U52" s="24">
        <v>4</v>
      </c>
      <c r="V52" s="25">
        <f t="shared" ref="V52:V56" si="16">IF(COUNTBLANK(M52:U52)&gt;0,"",SUM(M52:U52))</f>
        <v>41</v>
      </c>
      <c r="W52" s="26">
        <f t="shared" ref="W52:W56" si="17">IF(COUNT(L52,V52)&gt;0,SUM(L52,V52),0)</f>
        <v>78</v>
      </c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 x14ac:dyDescent="0.25">
      <c r="A53" s="22">
        <v>2</v>
      </c>
      <c r="B53" s="32" t="s">
        <v>78</v>
      </c>
      <c r="C53" s="24">
        <v>6</v>
      </c>
      <c r="D53" s="24">
        <v>6</v>
      </c>
      <c r="E53" s="24">
        <v>6</v>
      </c>
      <c r="F53" s="24">
        <v>6</v>
      </c>
      <c r="G53" s="24">
        <v>4</v>
      </c>
      <c r="H53" s="24">
        <v>4</v>
      </c>
      <c r="I53" s="24">
        <v>4</v>
      </c>
      <c r="J53" s="24">
        <v>3</v>
      </c>
      <c r="K53" s="24">
        <v>4</v>
      </c>
      <c r="L53" s="25">
        <f t="shared" si="15"/>
        <v>43</v>
      </c>
      <c r="M53" s="24">
        <v>4</v>
      </c>
      <c r="N53" s="24">
        <v>7</v>
      </c>
      <c r="O53" s="24">
        <v>7</v>
      </c>
      <c r="P53" s="27">
        <v>5</v>
      </c>
      <c r="Q53" s="27">
        <v>6</v>
      </c>
      <c r="R53" s="27">
        <v>6</v>
      </c>
      <c r="S53" s="27">
        <v>5</v>
      </c>
      <c r="T53" s="27">
        <v>3</v>
      </c>
      <c r="U53" s="27">
        <v>5</v>
      </c>
      <c r="V53" s="25">
        <f t="shared" si="16"/>
        <v>48</v>
      </c>
      <c r="W53" s="26">
        <f t="shared" si="17"/>
        <v>91</v>
      </c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 x14ac:dyDescent="0.25">
      <c r="A54" s="22">
        <v>3</v>
      </c>
      <c r="B54" s="32" t="s">
        <v>79</v>
      </c>
      <c r="C54" s="24">
        <v>5</v>
      </c>
      <c r="D54" s="24">
        <v>6</v>
      </c>
      <c r="E54" s="24">
        <v>6</v>
      </c>
      <c r="F54" s="24">
        <v>6</v>
      </c>
      <c r="G54" s="24">
        <v>6</v>
      </c>
      <c r="H54" s="24">
        <v>6</v>
      </c>
      <c r="I54" s="24">
        <v>6</v>
      </c>
      <c r="J54" s="24">
        <v>3</v>
      </c>
      <c r="K54" s="24">
        <v>5</v>
      </c>
      <c r="L54" s="25">
        <f t="shared" si="15"/>
        <v>49</v>
      </c>
      <c r="M54" s="24">
        <v>3</v>
      </c>
      <c r="N54" s="24">
        <v>6</v>
      </c>
      <c r="O54" s="24">
        <v>7</v>
      </c>
      <c r="P54" s="27">
        <v>6</v>
      </c>
      <c r="Q54" s="27">
        <v>6</v>
      </c>
      <c r="R54" s="27">
        <v>4</v>
      </c>
      <c r="S54" s="27">
        <v>6</v>
      </c>
      <c r="T54" s="27">
        <v>4</v>
      </c>
      <c r="U54" s="27">
        <v>6</v>
      </c>
      <c r="V54" s="25">
        <f t="shared" si="16"/>
        <v>48</v>
      </c>
      <c r="W54" s="26">
        <f t="shared" si="17"/>
        <v>97</v>
      </c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 x14ac:dyDescent="0.25">
      <c r="A55" s="22">
        <v>4</v>
      </c>
      <c r="B55" s="32" t="s">
        <v>80</v>
      </c>
      <c r="C55" s="24">
        <v>6</v>
      </c>
      <c r="D55" s="24">
        <v>6</v>
      </c>
      <c r="E55" s="24">
        <v>5</v>
      </c>
      <c r="F55" s="24">
        <v>6</v>
      </c>
      <c r="G55" s="24">
        <v>6</v>
      </c>
      <c r="H55" s="24">
        <v>5</v>
      </c>
      <c r="I55" s="24">
        <v>5</v>
      </c>
      <c r="J55" s="24">
        <v>3</v>
      </c>
      <c r="K55" s="24">
        <v>5</v>
      </c>
      <c r="L55" s="25">
        <f t="shared" si="15"/>
        <v>47</v>
      </c>
      <c r="M55" s="24">
        <v>4</v>
      </c>
      <c r="N55" s="24">
        <v>6</v>
      </c>
      <c r="O55" s="24">
        <v>5</v>
      </c>
      <c r="P55" s="27">
        <v>4</v>
      </c>
      <c r="Q55" s="27">
        <v>6</v>
      </c>
      <c r="R55" s="27">
        <v>6</v>
      </c>
      <c r="S55" s="27">
        <v>6</v>
      </c>
      <c r="T55" s="27">
        <v>4</v>
      </c>
      <c r="U55" s="27">
        <v>5</v>
      </c>
      <c r="V55" s="25">
        <f t="shared" si="16"/>
        <v>46</v>
      </c>
      <c r="W55" s="26">
        <f t="shared" si="17"/>
        <v>93</v>
      </c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 x14ac:dyDescent="0.25">
      <c r="A56" s="22">
        <v>5</v>
      </c>
      <c r="B56" s="32" t="s">
        <v>81</v>
      </c>
      <c r="C56" s="24">
        <v>5</v>
      </c>
      <c r="D56" s="24">
        <v>6</v>
      </c>
      <c r="E56" s="24">
        <v>5</v>
      </c>
      <c r="F56" s="24">
        <v>6</v>
      </c>
      <c r="G56" s="24">
        <v>6</v>
      </c>
      <c r="H56" s="24">
        <v>5</v>
      </c>
      <c r="I56" s="24">
        <v>5</v>
      </c>
      <c r="J56" s="24">
        <v>5</v>
      </c>
      <c r="K56" s="24">
        <v>4</v>
      </c>
      <c r="L56" s="25">
        <f t="shared" si="15"/>
        <v>47</v>
      </c>
      <c r="M56" s="24">
        <v>4</v>
      </c>
      <c r="N56" s="24">
        <v>5</v>
      </c>
      <c r="O56" s="24">
        <v>5</v>
      </c>
      <c r="P56" s="27">
        <v>4</v>
      </c>
      <c r="Q56" s="27">
        <v>5</v>
      </c>
      <c r="R56" s="27">
        <v>7</v>
      </c>
      <c r="S56" s="27">
        <v>5</v>
      </c>
      <c r="T56" s="27">
        <v>2</v>
      </c>
      <c r="U56" s="27">
        <v>5</v>
      </c>
      <c r="V56" s="25">
        <f t="shared" si="16"/>
        <v>42</v>
      </c>
      <c r="W56" s="26">
        <f t="shared" si="17"/>
        <v>89</v>
      </c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28">
        <f>(SUM(L52:L56))-(MAX(L52:L56))</f>
        <v>174</v>
      </c>
      <c r="M57" s="8"/>
      <c r="N57" s="8"/>
      <c r="O57" s="8"/>
      <c r="P57" s="8"/>
      <c r="Q57" s="8"/>
      <c r="R57" s="8"/>
      <c r="S57" s="8"/>
      <c r="T57" s="8"/>
      <c r="U57" s="8"/>
      <c r="V57" s="29"/>
      <c r="W57" s="30">
        <f>IF(COUNT(W52:W56)=5,(SUM(W52:W56))-(MAX(W52:W56)),(IF(COUNT(W52:W56)=4,SUM(W52:W56),IF(COUNTBLANK(W52:W56)&gt;0,SUM(W52:W56),"DQ"))))</f>
        <v>351</v>
      </c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 x14ac:dyDescent="0.25">
      <c r="A58" s="31" t="s">
        <v>12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 x14ac:dyDescent="0.25">
      <c r="A59" s="17" t="s">
        <v>7</v>
      </c>
      <c r="B59" s="18"/>
      <c r="C59" s="19">
        <v>1</v>
      </c>
      <c r="D59" s="19">
        <v>2</v>
      </c>
      <c r="E59" s="19">
        <v>3</v>
      </c>
      <c r="F59" s="19">
        <v>4</v>
      </c>
      <c r="G59" s="19">
        <v>5</v>
      </c>
      <c r="H59" s="19">
        <v>6</v>
      </c>
      <c r="I59" s="19">
        <v>7</v>
      </c>
      <c r="J59" s="19">
        <v>8</v>
      </c>
      <c r="K59" s="19">
        <v>9</v>
      </c>
      <c r="L59" s="19" t="s">
        <v>8</v>
      </c>
      <c r="M59" s="19">
        <v>10</v>
      </c>
      <c r="N59" s="19">
        <v>11</v>
      </c>
      <c r="O59" s="19">
        <v>12</v>
      </c>
      <c r="P59" s="19">
        <v>13</v>
      </c>
      <c r="Q59" s="19">
        <v>14</v>
      </c>
      <c r="R59" s="19">
        <v>15</v>
      </c>
      <c r="S59" s="19">
        <v>16</v>
      </c>
      <c r="T59" s="19">
        <v>17</v>
      </c>
      <c r="U59" s="19">
        <v>18</v>
      </c>
      <c r="V59" s="20" t="s">
        <v>9</v>
      </c>
      <c r="W59" s="21" t="s">
        <v>10</v>
      </c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 x14ac:dyDescent="0.25">
      <c r="A60" s="22">
        <v>1</v>
      </c>
      <c r="B60" s="32" t="s">
        <v>40</v>
      </c>
      <c r="C60" s="24">
        <v>5</v>
      </c>
      <c r="D60" s="24">
        <v>4</v>
      </c>
      <c r="E60" s="24">
        <v>4</v>
      </c>
      <c r="F60" s="24">
        <v>4</v>
      </c>
      <c r="G60" s="24">
        <v>3</v>
      </c>
      <c r="H60" s="24">
        <v>4</v>
      </c>
      <c r="I60" s="24">
        <v>5</v>
      </c>
      <c r="J60" s="24">
        <v>3</v>
      </c>
      <c r="K60" s="24">
        <v>5</v>
      </c>
      <c r="L60" s="25">
        <f t="shared" ref="L60:L64" si="18">IF(COUNTBLANK(C60:K60)&gt;0,"",SUM(C60:K60))</f>
        <v>37</v>
      </c>
      <c r="M60" s="24">
        <v>3</v>
      </c>
      <c r="N60" s="24">
        <v>5</v>
      </c>
      <c r="O60" s="24">
        <v>4</v>
      </c>
      <c r="P60" s="24">
        <v>3</v>
      </c>
      <c r="Q60" s="24">
        <v>4</v>
      </c>
      <c r="R60" s="24">
        <v>5</v>
      </c>
      <c r="S60" s="24">
        <v>5</v>
      </c>
      <c r="T60" s="24">
        <v>3</v>
      </c>
      <c r="U60" s="24">
        <v>3</v>
      </c>
      <c r="V60" s="25">
        <f t="shared" ref="V60:V64" si="19">IF(COUNTBLANK(M60:U60)&gt;0,"",SUM(M60:U60))</f>
        <v>35</v>
      </c>
      <c r="W60" s="26">
        <f t="shared" ref="W60:W64" si="20">IF(COUNT(L60,V60)&gt;0,SUM(L60,V60),0)</f>
        <v>72</v>
      </c>
      <c r="X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 x14ac:dyDescent="0.25">
      <c r="A61" s="22">
        <v>2</v>
      </c>
      <c r="B61" s="32" t="s">
        <v>41</v>
      </c>
      <c r="C61" s="24">
        <v>4</v>
      </c>
      <c r="D61" s="24">
        <v>4</v>
      </c>
      <c r="E61" s="24">
        <v>5</v>
      </c>
      <c r="F61" s="24">
        <v>4</v>
      </c>
      <c r="G61" s="24">
        <v>4</v>
      </c>
      <c r="H61" s="24">
        <v>4</v>
      </c>
      <c r="I61" s="24">
        <v>3</v>
      </c>
      <c r="J61" s="24">
        <v>4</v>
      </c>
      <c r="K61" s="24">
        <v>6</v>
      </c>
      <c r="L61" s="25">
        <f t="shared" si="18"/>
        <v>38</v>
      </c>
      <c r="M61" s="24">
        <v>3</v>
      </c>
      <c r="N61" s="24">
        <v>6</v>
      </c>
      <c r="O61" s="24">
        <v>5</v>
      </c>
      <c r="P61" s="27">
        <v>3</v>
      </c>
      <c r="Q61" s="27">
        <v>5</v>
      </c>
      <c r="R61" s="27">
        <v>5</v>
      </c>
      <c r="S61" s="27">
        <v>6</v>
      </c>
      <c r="T61" s="27">
        <v>4</v>
      </c>
      <c r="U61" s="27">
        <v>4</v>
      </c>
      <c r="V61" s="25">
        <f t="shared" si="19"/>
        <v>41</v>
      </c>
      <c r="W61" s="26">
        <f t="shared" si="20"/>
        <v>79</v>
      </c>
      <c r="X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 x14ac:dyDescent="0.25">
      <c r="A62" s="22">
        <v>3</v>
      </c>
      <c r="B62" s="32" t="s">
        <v>42</v>
      </c>
      <c r="C62" s="24">
        <v>5</v>
      </c>
      <c r="D62" s="24">
        <v>5</v>
      </c>
      <c r="E62" s="24">
        <v>5</v>
      </c>
      <c r="F62" s="24">
        <v>5</v>
      </c>
      <c r="G62" s="24">
        <v>5</v>
      </c>
      <c r="H62" s="24">
        <v>6</v>
      </c>
      <c r="I62" s="24">
        <v>6</v>
      </c>
      <c r="J62" s="24">
        <v>3</v>
      </c>
      <c r="K62" s="24">
        <v>4</v>
      </c>
      <c r="L62" s="25">
        <f t="shared" si="18"/>
        <v>44</v>
      </c>
      <c r="M62" s="24">
        <v>4</v>
      </c>
      <c r="N62" s="24">
        <v>6</v>
      </c>
      <c r="O62" s="24">
        <v>4</v>
      </c>
      <c r="P62" s="27">
        <v>3</v>
      </c>
      <c r="Q62" s="27">
        <v>4</v>
      </c>
      <c r="R62" s="27">
        <v>6</v>
      </c>
      <c r="S62" s="27">
        <v>5</v>
      </c>
      <c r="T62" s="27">
        <v>3</v>
      </c>
      <c r="U62" s="27">
        <v>5</v>
      </c>
      <c r="V62" s="25">
        <f t="shared" si="19"/>
        <v>40</v>
      </c>
      <c r="W62" s="26">
        <f t="shared" si="20"/>
        <v>84</v>
      </c>
      <c r="X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 x14ac:dyDescent="0.25">
      <c r="A63" s="22">
        <v>4</v>
      </c>
      <c r="B63" s="32" t="s">
        <v>43</v>
      </c>
      <c r="C63" s="24">
        <v>4</v>
      </c>
      <c r="D63" s="24">
        <v>4</v>
      </c>
      <c r="E63" s="24">
        <v>4</v>
      </c>
      <c r="F63" s="24">
        <v>5</v>
      </c>
      <c r="G63" s="24">
        <v>3</v>
      </c>
      <c r="H63" s="24">
        <v>3</v>
      </c>
      <c r="I63" s="24">
        <v>4</v>
      </c>
      <c r="J63" s="24">
        <v>4</v>
      </c>
      <c r="K63" s="24">
        <v>6</v>
      </c>
      <c r="L63" s="25">
        <f t="shared" si="18"/>
        <v>37</v>
      </c>
      <c r="M63" s="24">
        <v>3</v>
      </c>
      <c r="N63" s="24">
        <v>6</v>
      </c>
      <c r="O63" s="24">
        <v>6</v>
      </c>
      <c r="P63" s="27">
        <v>3</v>
      </c>
      <c r="Q63" s="27">
        <v>4</v>
      </c>
      <c r="R63" s="27">
        <v>5</v>
      </c>
      <c r="S63" s="27">
        <v>4</v>
      </c>
      <c r="T63" s="27">
        <v>3</v>
      </c>
      <c r="U63" s="27">
        <v>7</v>
      </c>
      <c r="V63" s="25">
        <f t="shared" si="19"/>
        <v>41</v>
      </c>
      <c r="W63" s="26">
        <f t="shared" si="20"/>
        <v>78</v>
      </c>
      <c r="X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 x14ac:dyDescent="0.25">
      <c r="A64" s="22">
        <v>5</v>
      </c>
      <c r="B64" s="32" t="s">
        <v>75</v>
      </c>
      <c r="C64" s="24">
        <v>6</v>
      </c>
      <c r="D64" s="24">
        <v>6</v>
      </c>
      <c r="E64" s="24">
        <v>4</v>
      </c>
      <c r="F64" s="24">
        <v>5</v>
      </c>
      <c r="G64" s="24">
        <v>5</v>
      </c>
      <c r="H64" s="24">
        <v>5</v>
      </c>
      <c r="I64" s="24">
        <v>4</v>
      </c>
      <c r="J64" s="24">
        <v>2</v>
      </c>
      <c r="K64" s="24">
        <v>5</v>
      </c>
      <c r="L64" s="25">
        <f t="shared" si="18"/>
        <v>42</v>
      </c>
      <c r="M64" s="24">
        <v>2</v>
      </c>
      <c r="N64" s="24">
        <v>6</v>
      </c>
      <c r="O64" s="24">
        <v>4</v>
      </c>
      <c r="P64" s="27">
        <v>3</v>
      </c>
      <c r="Q64" s="27">
        <v>5</v>
      </c>
      <c r="R64" s="27">
        <v>5</v>
      </c>
      <c r="S64" s="27">
        <v>5</v>
      </c>
      <c r="T64" s="27">
        <v>4</v>
      </c>
      <c r="U64" s="27">
        <v>5</v>
      </c>
      <c r="V64" s="25">
        <f t="shared" si="19"/>
        <v>39</v>
      </c>
      <c r="W64" s="26">
        <f t="shared" si="20"/>
        <v>81</v>
      </c>
      <c r="X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28">
        <f>(SUM(L60:L64))-(MAX(L60:L64))</f>
        <v>154</v>
      </c>
      <c r="M65" s="8"/>
      <c r="N65" s="8"/>
      <c r="O65" s="8"/>
      <c r="P65" s="8"/>
      <c r="Q65" s="8"/>
      <c r="R65" s="8"/>
      <c r="S65" s="8"/>
      <c r="T65" s="8"/>
      <c r="U65" s="8"/>
      <c r="V65" s="29"/>
      <c r="W65" s="30">
        <f>IF(COUNT(W60:W64)=5,(SUM(W60:W64))-(MAX(W60:W64)),(IF(COUNT(W60:W64)=4,SUM(W60:W64),IF(COUNTBLANK(W60:W64)&gt;0,SUM(W60:W64),"DQ"))))</f>
        <v>310</v>
      </c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 x14ac:dyDescent="0.25">
      <c r="A66" s="31" t="s">
        <v>19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 x14ac:dyDescent="0.25">
      <c r="A67" s="17" t="s">
        <v>7</v>
      </c>
      <c r="B67" s="18"/>
      <c r="C67" s="19">
        <v>1</v>
      </c>
      <c r="D67" s="19">
        <v>2</v>
      </c>
      <c r="E67" s="19">
        <v>3</v>
      </c>
      <c r="F67" s="19">
        <v>4</v>
      </c>
      <c r="G67" s="19">
        <v>5</v>
      </c>
      <c r="H67" s="19">
        <v>6</v>
      </c>
      <c r="I67" s="19">
        <v>7</v>
      </c>
      <c r="J67" s="19">
        <v>8</v>
      </c>
      <c r="K67" s="19">
        <v>9</v>
      </c>
      <c r="L67" s="19" t="s">
        <v>8</v>
      </c>
      <c r="M67" s="19">
        <v>10</v>
      </c>
      <c r="N67" s="19">
        <v>11</v>
      </c>
      <c r="O67" s="19">
        <v>12</v>
      </c>
      <c r="P67" s="19">
        <v>13</v>
      </c>
      <c r="Q67" s="19">
        <v>14</v>
      </c>
      <c r="R67" s="19">
        <v>15</v>
      </c>
      <c r="S67" s="19">
        <v>16</v>
      </c>
      <c r="T67" s="19">
        <v>17</v>
      </c>
      <c r="U67" s="19">
        <v>18</v>
      </c>
      <c r="V67" s="20" t="s">
        <v>9</v>
      </c>
      <c r="W67" s="21" t="s">
        <v>10</v>
      </c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 x14ac:dyDescent="0.25">
      <c r="A68" s="22">
        <v>1</v>
      </c>
      <c r="B68" s="40" t="s">
        <v>71</v>
      </c>
      <c r="C68" s="24">
        <v>7</v>
      </c>
      <c r="D68" s="24">
        <v>4</v>
      </c>
      <c r="E68" s="24">
        <v>4</v>
      </c>
      <c r="F68" s="24">
        <v>5</v>
      </c>
      <c r="G68" s="24">
        <v>5</v>
      </c>
      <c r="H68" s="24">
        <v>5</v>
      </c>
      <c r="I68" s="24">
        <v>6</v>
      </c>
      <c r="J68" s="24">
        <v>7</v>
      </c>
      <c r="K68" s="24">
        <v>5</v>
      </c>
      <c r="L68" s="25">
        <f t="shared" ref="L68:L72" si="21">IF(COUNTBLANK(C68:K68)&gt;0,"",SUM(C68:K68))</f>
        <v>48</v>
      </c>
      <c r="M68" s="24">
        <v>3</v>
      </c>
      <c r="N68" s="24">
        <v>7</v>
      </c>
      <c r="O68" s="24">
        <v>5</v>
      </c>
      <c r="P68" s="24">
        <v>2</v>
      </c>
      <c r="Q68" s="24">
        <v>5</v>
      </c>
      <c r="R68" s="24">
        <v>4</v>
      </c>
      <c r="S68" s="24">
        <v>6</v>
      </c>
      <c r="T68" s="24">
        <v>4</v>
      </c>
      <c r="U68" s="24">
        <v>5</v>
      </c>
      <c r="V68" s="25">
        <f t="shared" ref="V68:V72" si="22">IF(COUNTBLANK(M68:U68)&gt;0,"",SUM(M68:U68))</f>
        <v>41</v>
      </c>
      <c r="W68" s="26">
        <f t="shared" ref="W68:W72" si="23">IF(COUNT(L68,V68)&gt;0,SUM(L68,V68),0)</f>
        <v>89</v>
      </c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 x14ac:dyDescent="0.25">
      <c r="A69" s="22">
        <v>2</v>
      </c>
      <c r="B69" s="40" t="s">
        <v>72</v>
      </c>
      <c r="C69" s="24">
        <v>5</v>
      </c>
      <c r="D69" s="24">
        <v>6</v>
      </c>
      <c r="E69" s="24">
        <v>5</v>
      </c>
      <c r="F69" s="24">
        <v>7</v>
      </c>
      <c r="G69" s="24">
        <v>4</v>
      </c>
      <c r="H69" s="24">
        <v>5</v>
      </c>
      <c r="I69" s="24">
        <v>5</v>
      </c>
      <c r="J69" s="24">
        <v>3</v>
      </c>
      <c r="K69" s="24">
        <v>6</v>
      </c>
      <c r="L69" s="25">
        <f t="shared" si="21"/>
        <v>46</v>
      </c>
      <c r="M69" s="24">
        <v>3</v>
      </c>
      <c r="N69" s="24">
        <v>6</v>
      </c>
      <c r="O69" s="24">
        <v>4</v>
      </c>
      <c r="P69" s="27">
        <v>5</v>
      </c>
      <c r="Q69" s="27">
        <v>8</v>
      </c>
      <c r="R69" s="27">
        <v>6</v>
      </c>
      <c r="S69" s="27">
        <v>4</v>
      </c>
      <c r="T69" s="27">
        <v>3</v>
      </c>
      <c r="U69" s="27">
        <v>5</v>
      </c>
      <c r="V69" s="25">
        <f t="shared" si="22"/>
        <v>44</v>
      </c>
      <c r="W69" s="26">
        <f t="shared" si="23"/>
        <v>90</v>
      </c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 x14ac:dyDescent="0.25">
      <c r="A70" s="22">
        <v>3</v>
      </c>
      <c r="B70" s="40" t="s">
        <v>73</v>
      </c>
      <c r="C70" s="24">
        <v>5</v>
      </c>
      <c r="D70" s="24">
        <v>7</v>
      </c>
      <c r="E70" s="24">
        <v>6</v>
      </c>
      <c r="F70" s="24">
        <v>6</v>
      </c>
      <c r="G70" s="24">
        <v>3</v>
      </c>
      <c r="H70" s="24">
        <v>6</v>
      </c>
      <c r="I70" s="24">
        <v>6</v>
      </c>
      <c r="J70" s="24">
        <v>4</v>
      </c>
      <c r="K70" s="24">
        <v>3</v>
      </c>
      <c r="L70" s="25">
        <f t="shared" si="21"/>
        <v>46</v>
      </c>
      <c r="M70" s="24">
        <v>5</v>
      </c>
      <c r="N70" s="24">
        <v>7</v>
      </c>
      <c r="O70" s="24">
        <v>5</v>
      </c>
      <c r="P70" s="27">
        <v>4</v>
      </c>
      <c r="Q70" s="27">
        <v>5</v>
      </c>
      <c r="R70" s="27">
        <v>5</v>
      </c>
      <c r="S70" s="27">
        <v>6</v>
      </c>
      <c r="T70" s="27">
        <v>4</v>
      </c>
      <c r="U70" s="27">
        <v>6</v>
      </c>
      <c r="V70" s="25">
        <f t="shared" si="22"/>
        <v>47</v>
      </c>
      <c r="W70" s="26">
        <f t="shared" si="23"/>
        <v>93</v>
      </c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 x14ac:dyDescent="0.25">
      <c r="A71" s="22">
        <v>4</v>
      </c>
      <c r="B71" s="40" t="s">
        <v>74</v>
      </c>
      <c r="C71" s="24">
        <v>5</v>
      </c>
      <c r="D71" s="24">
        <v>5</v>
      </c>
      <c r="E71" s="24">
        <v>5</v>
      </c>
      <c r="F71" s="24">
        <v>6</v>
      </c>
      <c r="G71" s="24">
        <v>4</v>
      </c>
      <c r="H71" s="24">
        <v>7</v>
      </c>
      <c r="I71" s="24">
        <v>6</v>
      </c>
      <c r="J71" s="24">
        <v>4</v>
      </c>
      <c r="K71" s="24">
        <v>5</v>
      </c>
      <c r="L71" s="25">
        <f t="shared" si="21"/>
        <v>47</v>
      </c>
      <c r="M71" s="24">
        <v>5</v>
      </c>
      <c r="N71" s="24">
        <v>6</v>
      </c>
      <c r="O71" s="24">
        <v>5</v>
      </c>
      <c r="P71" s="27">
        <v>4</v>
      </c>
      <c r="Q71" s="27">
        <v>6</v>
      </c>
      <c r="R71" s="27">
        <v>5</v>
      </c>
      <c r="S71" s="27">
        <v>7</v>
      </c>
      <c r="T71" s="27">
        <v>5</v>
      </c>
      <c r="U71" s="27">
        <v>6</v>
      </c>
      <c r="V71" s="25">
        <f t="shared" si="22"/>
        <v>49</v>
      </c>
      <c r="W71" s="26">
        <f t="shared" si="23"/>
        <v>96</v>
      </c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 x14ac:dyDescent="0.25">
      <c r="A72" s="22">
        <v>5</v>
      </c>
      <c r="B72" s="40" t="s">
        <v>88</v>
      </c>
      <c r="C72" s="24">
        <v>6</v>
      </c>
      <c r="D72" s="24">
        <v>7</v>
      </c>
      <c r="E72" s="24">
        <v>6</v>
      </c>
      <c r="F72" s="24">
        <v>6</v>
      </c>
      <c r="G72" s="24">
        <v>7</v>
      </c>
      <c r="H72" s="24">
        <v>5</v>
      </c>
      <c r="I72" s="24">
        <v>6</v>
      </c>
      <c r="J72" s="24">
        <v>4</v>
      </c>
      <c r="K72" s="24">
        <v>7</v>
      </c>
      <c r="L72" s="25">
        <f t="shared" si="21"/>
        <v>54</v>
      </c>
      <c r="M72" s="24">
        <v>6</v>
      </c>
      <c r="N72" s="24">
        <v>6</v>
      </c>
      <c r="O72" s="24">
        <v>6</v>
      </c>
      <c r="P72" s="27">
        <v>3</v>
      </c>
      <c r="Q72" s="27">
        <v>5</v>
      </c>
      <c r="R72" s="27">
        <v>8</v>
      </c>
      <c r="S72" s="27">
        <v>6</v>
      </c>
      <c r="T72" s="27">
        <v>5</v>
      </c>
      <c r="U72" s="27">
        <v>8</v>
      </c>
      <c r="V72" s="25">
        <f t="shared" si="22"/>
        <v>53</v>
      </c>
      <c r="W72" s="26">
        <f t="shared" si="23"/>
        <v>107</v>
      </c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28">
        <f>(SUM(L68:L72))-(MAX(L68:L72))</f>
        <v>187</v>
      </c>
      <c r="M73" s="8"/>
      <c r="N73" s="8"/>
      <c r="O73" s="8"/>
      <c r="P73" s="8"/>
      <c r="Q73" s="8"/>
      <c r="R73" s="8"/>
      <c r="S73" s="8"/>
      <c r="T73" s="8"/>
      <c r="U73" s="8"/>
      <c r="V73" s="29"/>
      <c r="W73" s="30">
        <f>IF(COUNT(W68:W72)=5,(SUM(W68:W72))-(MAX(W68:W72)),(IF(COUNT(W68:W72)=4,SUM(W68:W72),IF(COUNTBLANK(W68:W72)&gt;0,SUM(W68:W72),"DQ"))))</f>
        <v>368</v>
      </c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 x14ac:dyDescent="0.25">
      <c r="A74" s="31" t="s">
        <v>13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 x14ac:dyDescent="0.25">
      <c r="A75" s="17" t="s">
        <v>7</v>
      </c>
      <c r="B75" s="18"/>
      <c r="C75" s="19">
        <v>1</v>
      </c>
      <c r="D75" s="19">
        <v>2</v>
      </c>
      <c r="E75" s="19">
        <v>3</v>
      </c>
      <c r="F75" s="19">
        <v>4</v>
      </c>
      <c r="G75" s="19">
        <v>5</v>
      </c>
      <c r="H75" s="19">
        <v>6</v>
      </c>
      <c r="I75" s="19">
        <v>7</v>
      </c>
      <c r="J75" s="19">
        <v>8</v>
      </c>
      <c r="K75" s="19">
        <v>9</v>
      </c>
      <c r="L75" s="19" t="s">
        <v>8</v>
      </c>
      <c r="M75" s="19">
        <v>10</v>
      </c>
      <c r="N75" s="19">
        <v>11</v>
      </c>
      <c r="O75" s="19">
        <v>12</v>
      </c>
      <c r="P75" s="19">
        <v>13</v>
      </c>
      <c r="Q75" s="19">
        <v>14</v>
      </c>
      <c r="R75" s="19">
        <v>15</v>
      </c>
      <c r="S75" s="19">
        <v>16</v>
      </c>
      <c r="T75" s="19">
        <v>17</v>
      </c>
      <c r="U75" s="19">
        <v>18</v>
      </c>
      <c r="V75" s="20" t="s">
        <v>9</v>
      </c>
      <c r="W75" s="21" t="s">
        <v>10</v>
      </c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 x14ac:dyDescent="0.25">
      <c r="A76" s="22">
        <v>1</v>
      </c>
      <c r="B76" s="40" t="s">
        <v>61</v>
      </c>
      <c r="C76" s="24">
        <v>4</v>
      </c>
      <c r="D76" s="24">
        <v>4</v>
      </c>
      <c r="E76" s="24">
        <v>6</v>
      </c>
      <c r="F76" s="24">
        <v>8</v>
      </c>
      <c r="G76" s="24">
        <v>3</v>
      </c>
      <c r="H76" s="24">
        <v>4</v>
      </c>
      <c r="I76" s="24">
        <v>4</v>
      </c>
      <c r="J76" s="24">
        <v>4</v>
      </c>
      <c r="K76" s="24">
        <v>5</v>
      </c>
      <c r="L76" s="25">
        <f t="shared" ref="L76:L80" si="24">IF(COUNTBLANK(C76:K76)&gt;0,"",SUM(C76:K76))</f>
        <v>42</v>
      </c>
      <c r="M76" s="24">
        <v>3</v>
      </c>
      <c r="N76" s="24">
        <v>6</v>
      </c>
      <c r="O76" s="24">
        <v>4</v>
      </c>
      <c r="P76" s="24">
        <v>3</v>
      </c>
      <c r="Q76" s="24">
        <v>5</v>
      </c>
      <c r="R76" s="24">
        <v>6</v>
      </c>
      <c r="S76" s="24">
        <v>5</v>
      </c>
      <c r="T76" s="24">
        <v>4</v>
      </c>
      <c r="U76" s="24">
        <v>6</v>
      </c>
      <c r="V76" s="25">
        <f t="shared" ref="V76:V80" si="25">IF(COUNTBLANK(M76:U76)&gt;0,"",SUM(M76:U76))</f>
        <v>42</v>
      </c>
      <c r="W76" s="26">
        <f t="shared" ref="W76:W80" si="26">IF(COUNT(L76,V76)&gt;0,SUM(L76,V76),0)</f>
        <v>84</v>
      </c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 x14ac:dyDescent="0.25">
      <c r="A77" s="22">
        <v>2</v>
      </c>
      <c r="B77" s="40" t="s">
        <v>62</v>
      </c>
      <c r="C77" s="24">
        <v>6</v>
      </c>
      <c r="D77" s="24">
        <v>6</v>
      </c>
      <c r="E77" s="24">
        <v>7</v>
      </c>
      <c r="F77" s="24">
        <v>6</v>
      </c>
      <c r="G77" s="24">
        <v>3</v>
      </c>
      <c r="H77" s="24">
        <v>4</v>
      </c>
      <c r="I77" s="24">
        <v>4</v>
      </c>
      <c r="J77" s="24">
        <v>4</v>
      </c>
      <c r="K77" s="24">
        <v>4</v>
      </c>
      <c r="L77" s="25">
        <f t="shared" si="24"/>
        <v>44</v>
      </c>
      <c r="M77" s="24">
        <v>4</v>
      </c>
      <c r="N77" s="24">
        <v>6</v>
      </c>
      <c r="O77" s="24">
        <v>7</v>
      </c>
      <c r="P77" s="27">
        <v>4</v>
      </c>
      <c r="Q77" s="27">
        <v>4</v>
      </c>
      <c r="R77" s="27">
        <v>7</v>
      </c>
      <c r="S77" s="27">
        <v>7</v>
      </c>
      <c r="T77" s="27">
        <v>4</v>
      </c>
      <c r="U77" s="27">
        <v>5</v>
      </c>
      <c r="V77" s="25">
        <f t="shared" si="25"/>
        <v>48</v>
      </c>
      <c r="W77" s="26">
        <f t="shared" si="26"/>
        <v>92</v>
      </c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 x14ac:dyDescent="0.25">
      <c r="A78" s="22">
        <v>3</v>
      </c>
      <c r="B78" s="40" t="s">
        <v>63</v>
      </c>
      <c r="C78" s="24">
        <v>7</v>
      </c>
      <c r="D78" s="24">
        <v>5</v>
      </c>
      <c r="E78" s="24">
        <v>4</v>
      </c>
      <c r="F78" s="24">
        <v>8</v>
      </c>
      <c r="G78" s="24">
        <v>4</v>
      </c>
      <c r="H78" s="24">
        <v>8</v>
      </c>
      <c r="I78" s="24">
        <v>6</v>
      </c>
      <c r="J78" s="24">
        <v>4</v>
      </c>
      <c r="K78" s="24">
        <v>7</v>
      </c>
      <c r="L78" s="25">
        <f t="shared" si="24"/>
        <v>53</v>
      </c>
      <c r="M78" s="24">
        <v>6</v>
      </c>
      <c r="N78" s="24">
        <v>6</v>
      </c>
      <c r="O78" s="24">
        <v>5</v>
      </c>
      <c r="P78" s="27">
        <v>5</v>
      </c>
      <c r="Q78" s="27">
        <v>6</v>
      </c>
      <c r="R78" s="27">
        <v>12</v>
      </c>
      <c r="S78" s="27">
        <v>7</v>
      </c>
      <c r="T78" s="27">
        <v>4</v>
      </c>
      <c r="U78" s="27">
        <v>7</v>
      </c>
      <c r="V78" s="25">
        <f t="shared" si="25"/>
        <v>58</v>
      </c>
      <c r="W78" s="26">
        <f t="shared" si="26"/>
        <v>111</v>
      </c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 x14ac:dyDescent="0.25">
      <c r="A79" s="22">
        <v>4</v>
      </c>
      <c r="B79" s="40" t="s">
        <v>64</v>
      </c>
      <c r="C79" s="24">
        <v>6</v>
      </c>
      <c r="D79" s="24">
        <v>5</v>
      </c>
      <c r="E79" s="24">
        <v>5</v>
      </c>
      <c r="F79" s="24">
        <v>6</v>
      </c>
      <c r="G79" s="24">
        <v>5</v>
      </c>
      <c r="H79" s="24">
        <v>5</v>
      </c>
      <c r="I79" s="24">
        <v>5</v>
      </c>
      <c r="J79" s="24">
        <v>3</v>
      </c>
      <c r="K79" s="24">
        <v>6</v>
      </c>
      <c r="L79" s="25">
        <f t="shared" si="24"/>
        <v>46</v>
      </c>
      <c r="M79" s="24">
        <v>4</v>
      </c>
      <c r="N79" s="24">
        <v>6</v>
      </c>
      <c r="O79" s="24">
        <v>5</v>
      </c>
      <c r="P79" s="27">
        <v>5</v>
      </c>
      <c r="Q79" s="27">
        <v>6</v>
      </c>
      <c r="R79" s="27">
        <v>6</v>
      </c>
      <c r="S79" s="27">
        <v>6</v>
      </c>
      <c r="T79" s="27">
        <v>4</v>
      </c>
      <c r="U79" s="27">
        <v>6</v>
      </c>
      <c r="V79" s="25">
        <f t="shared" si="25"/>
        <v>48</v>
      </c>
      <c r="W79" s="26">
        <f t="shared" si="26"/>
        <v>94</v>
      </c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 x14ac:dyDescent="0.25">
      <c r="A80" s="22">
        <v>5</v>
      </c>
      <c r="B80" s="40" t="s">
        <v>65</v>
      </c>
      <c r="C80" s="24">
        <v>5</v>
      </c>
      <c r="D80" s="24">
        <v>6</v>
      </c>
      <c r="E80" s="24">
        <v>6</v>
      </c>
      <c r="F80" s="24">
        <v>6</v>
      </c>
      <c r="G80" s="24">
        <v>4</v>
      </c>
      <c r="H80" s="24">
        <v>4</v>
      </c>
      <c r="I80" s="24">
        <v>7</v>
      </c>
      <c r="J80" s="24">
        <v>6</v>
      </c>
      <c r="K80" s="24">
        <v>6</v>
      </c>
      <c r="L80" s="25">
        <f t="shared" si="24"/>
        <v>50</v>
      </c>
      <c r="M80" s="24">
        <v>5</v>
      </c>
      <c r="N80" s="24">
        <v>6</v>
      </c>
      <c r="O80" s="24">
        <v>5</v>
      </c>
      <c r="P80" s="27">
        <v>2</v>
      </c>
      <c r="Q80" s="27">
        <v>5</v>
      </c>
      <c r="R80" s="27">
        <v>5</v>
      </c>
      <c r="S80" s="27">
        <v>4</v>
      </c>
      <c r="T80" s="27">
        <v>5</v>
      </c>
      <c r="U80" s="27">
        <v>6</v>
      </c>
      <c r="V80" s="25">
        <f t="shared" si="25"/>
        <v>43</v>
      </c>
      <c r="W80" s="26">
        <f t="shared" si="26"/>
        <v>93</v>
      </c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28">
        <f>(SUM(L76:L80))-(MAX(L76:L80))</f>
        <v>182</v>
      </c>
      <c r="M81" s="8"/>
      <c r="N81" s="8"/>
      <c r="O81" s="8"/>
      <c r="P81" s="8"/>
      <c r="Q81" s="8"/>
      <c r="R81" s="8"/>
      <c r="S81" s="8"/>
      <c r="T81" s="8"/>
      <c r="U81" s="8"/>
      <c r="V81" s="29"/>
      <c r="W81" s="30">
        <f>IF(COUNT(W76:W80)=5,(SUM(W76:W80))-(MAX(W76:W80)),(IF(COUNT(W76:W80)=4,SUM(W76:W80),IF(COUNTBLANK(W76:W80)&gt;0,SUM(W76:W80),"DQ"))))</f>
        <v>363</v>
      </c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 x14ac:dyDescent="0.25">
      <c r="A82" s="31" t="s">
        <v>23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 x14ac:dyDescent="0.25">
      <c r="A83" s="17" t="s">
        <v>7</v>
      </c>
      <c r="B83" s="18"/>
      <c r="C83" s="19">
        <v>1</v>
      </c>
      <c r="D83" s="19">
        <v>2</v>
      </c>
      <c r="E83" s="19">
        <v>3</v>
      </c>
      <c r="F83" s="19">
        <v>4</v>
      </c>
      <c r="G83" s="19">
        <v>5</v>
      </c>
      <c r="H83" s="19">
        <v>6</v>
      </c>
      <c r="I83" s="19">
        <v>7</v>
      </c>
      <c r="J83" s="19">
        <v>8</v>
      </c>
      <c r="K83" s="19">
        <v>9</v>
      </c>
      <c r="L83" s="19" t="s">
        <v>8</v>
      </c>
      <c r="M83" s="19">
        <v>10</v>
      </c>
      <c r="N83" s="19">
        <v>11</v>
      </c>
      <c r="O83" s="19">
        <v>12</v>
      </c>
      <c r="P83" s="19">
        <v>13</v>
      </c>
      <c r="Q83" s="19">
        <v>14</v>
      </c>
      <c r="R83" s="19">
        <v>15</v>
      </c>
      <c r="S83" s="19">
        <v>16</v>
      </c>
      <c r="T83" s="19">
        <v>17</v>
      </c>
      <c r="U83" s="19">
        <v>18</v>
      </c>
      <c r="V83" s="20" t="s">
        <v>9</v>
      </c>
      <c r="W83" s="21" t="s">
        <v>10</v>
      </c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 x14ac:dyDescent="0.25">
      <c r="A84" s="22">
        <v>1</v>
      </c>
      <c r="B84" s="23" t="s">
        <v>35</v>
      </c>
      <c r="C84" s="24">
        <v>5</v>
      </c>
      <c r="D84" s="24">
        <v>4</v>
      </c>
      <c r="E84" s="24">
        <v>4</v>
      </c>
      <c r="F84" s="24">
        <v>5</v>
      </c>
      <c r="G84" s="24">
        <v>5</v>
      </c>
      <c r="H84" s="24">
        <v>4</v>
      </c>
      <c r="I84" s="24">
        <v>5</v>
      </c>
      <c r="J84" s="24">
        <v>3</v>
      </c>
      <c r="K84" s="24">
        <v>4</v>
      </c>
      <c r="L84" s="25">
        <f t="shared" ref="L84:L88" si="27">IF(COUNTBLANK(C84:K84)&gt;0,"",SUM(C84:K84))</f>
        <v>39</v>
      </c>
      <c r="M84" s="24">
        <v>4</v>
      </c>
      <c r="N84" s="24">
        <v>7</v>
      </c>
      <c r="O84" s="24">
        <v>6</v>
      </c>
      <c r="P84" s="24">
        <v>3</v>
      </c>
      <c r="Q84" s="24">
        <v>4</v>
      </c>
      <c r="R84" s="24">
        <v>4</v>
      </c>
      <c r="S84" s="24">
        <v>4</v>
      </c>
      <c r="T84" s="24">
        <v>3</v>
      </c>
      <c r="U84" s="24">
        <v>6</v>
      </c>
      <c r="V84" s="25">
        <f t="shared" ref="V84:V88" si="28">IF(COUNTBLANK(M84:U84)&gt;0,"",SUM(M84:U84))</f>
        <v>41</v>
      </c>
      <c r="W84" s="26">
        <f t="shared" ref="W84:W86" si="29">IF(COUNT(L84,V84)&gt;0,SUM(L84,V84),0)</f>
        <v>80</v>
      </c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 x14ac:dyDescent="0.25">
      <c r="A85" s="22">
        <v>2</v>
      </c>
      <c r="B85" s="23" t="s">
        <v>36</v>
      </c>
      <c r="C85" s="24">
        <v>7</v>
      </c>
      <c r="D85" s="24">
        <v>6</v>
      </c>
      <c r="E85" s="24">
        <v>6</v>
      </c>
      <c r="F85" s="24">
        <v>7</v>
      </c>
      <c r="G85" s="24">
        <v>4</v>
      </c>
      <c r="H85" s="24">
        <v>6</v>
      </c>
      <c r="I85" s="24">
        <v>5</v>
      </c>
      <c r="J85" s="24">
        <v>4</v>
      </c>
      <c r="K85" s="24">
        <v>4</v>
      </c>
      <c r="L85" s="25">
        <f t="shared" si="27"/>
        <v>49</v>
      </c>
      <c r="M85" s="24">
        <v>3</v>
      </c>
      <c r="N85" s="24">
        <v>6</v>
      </c>
      <c r="O85" s="24">
        <v>6</v>
      </c>
      <c r="P85" s="27">
        <v>5</v>
      </c>
      <c r="Q85" s="27">
        <v>5</v>
      </c>
      <c r="R85" s="27">
        <v>7</v>
      </c>
      <c r="S85" s="27">
        <v>4</v>
      </c>
      <c r="T85" s="27">
        <v>4</v>
      </c>
      <c r="U85" s="27">
        <v>6</v>
      </c>
      <c r="V85" s="25">
        <f t="shared" si="28"/>
        <v>46</v>
      </c>
      <c r="W85" s="26">
        <f t="shared" si="29"/>
        <v>95</v>
      </c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 x14ac:dyDescent="0.25">
      <c r="A86" s="22">
        <v>3</v>
      </c>
      <c r="B86" s="23" t="s">
        <v>37</v>
      </c>
      <c r="C86" s="24">
        <v>5</v>
      </c>
      <c r="D86" s="24">
        <v>7</v>
      </c>
      <c r="E86" s="24">
        <v>5</v>
      </c>
      <c r="F86" s="24">
        <v>6</v>
      </c>
      <c r="G86" s="24">
        <v>5</v>
      </c>
      <c r="H86" s="24">
        <v>5</v>
      </c>
      <c r="I86" s="24">
        <v>6</v>
      </c>
      <c r="J86" s="24">
        <v>3</v>
      </c>
      <c r="K86" s="24">
        <v>4</v>
      </c>
      <c r="L86" s="25">
        <f t="shared" si="27"/>
        <v>46</v>
      </c>
      <c r="M86" s="24">
        <v>2</v>
      </c>
      <c r="N86" s="24">
        <v>6</v>
      </c>
      <c r="O86" s="24">
        <v>6</v>
      </c>
      <c r="P86" s="27">
        <v>4</v>
      </c>
      <c r="Q86" s="27">
        <v>5</v>
      </c>
      <c r="R86" s="27">
        <v>5</v>
      </c>
      <c r="S86" s="27">
        <v>6</v>
      </c>
      <c r="T86" s="27">
        <v>4</v>
      </c>
      <c r="U86" s="27">
        <v>9</v>
      </c>
      <c r="V86" s="25">
        <f t="shared" si="28"/>
        <v>47</v>
      </c>
      <c r="W86" s="26">
        <f t="shared" si="29"/>
        <v>93</v>
      </c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 x14ac:dyDescent="0.25">
      <c r="A87" s="22">
        <v>4</v>
      </c>
      <c r="B87" s="23" t="s">
        <v>38</v>
      </c>
      <c r="C87" s="24">
        <v>5</v>
      </c>
      <c r="D87" s="24">
        <v>7</v>
      </c>
      <c r="E87" s="24">
        <v>5</v>
      </c>
      <c r="F87" s="24">
        <v>6</v>
      </c>
      <c r="G87" s="24">
        <v>6</v>
      </c>
      <c r="H87" s="24">
        <v>5</v>
      </c>
      <c r="I87" s="24">
        <v>6</v>
      </c>
      <c r="J87" s="24">
        <v>4</v>
      </c>
      <c r="K87" s="24">
        <v>6</v>
      </c>
      <c r="L87" s="25">
        <f t="shared" si="27"/>
        <v>50</v>
      </c>
      <c r="M87" s="24">
        <v>3</v>
      </c>
      <c r="N87" s="24">
        <v>5</v>
      </c>
      <c r="O87" s="24">
        <v>6</v>
      </c>
      <c r="P87" s="27">
        <v>6</v>
      </c>
      <c r="Q87" s="27">
        <v>5</v>
      </c>
      <c r="R87" s="27">
        <v>6</v>
      </c>
      <c r="S87" s="27">
        <v>4</v>
      </c>
      <c r="T87" s="27">
        <v>7</v>
      </c>
      <c r="U87" s="27">
        <v>5</v>
      </c>
      <c r="V87" s="25">
        <f t="shared" si="28"/>
        <v>47</v>
      </c>
      <c r="W87" s="26">
        <f>IF(COUNT(L87,V87)&gt;0,SUM(L87,V87),0)</f>
        <v>97</v>
      </c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 x14ac:dyDescent="0.25">
      <c r="A88" s="22">
        <v>5</v>
      </c>
      <c r="B88" s="23" t="s">
        <v>39</v>
      </c>
      <c r="C88" s="24">
        <v>6</v>
      </c>
      <c r="D88" s="24">
        <v>7</v>
      </c>
      <c r="E88" s="24">
        <v>5</v>
      </c>
      <c r="F88" s="24">
        <v>5</v>
      </c>
      <c r="G88" s="24">
        <v>8</v>
      </c>
      <c r="H88" s="24">
        <v>5</v>
      </c>
      <c r="I88" s="24">
        <v>6</v>
      </c>
      <c r="J88" s="24">
        <v>5</v>
      </c>
      <c r="K88" s="24">
        <v>6</v>
      </c>
      <c r="L88" s="25">
        <f t="shared" si="27"/>
        <v>53</v>
      </c>
      <c r="M88" s="24">
        <v>5</v>
      </c>
      <c r="N88" s="24">
        <v>6</v>
      </c>
      <c r="O88" s="24">
        <v>5</v>
      </c>
      <c r="P88" s="27">
        <v>4</v>
      </c>
      <c r="Q88" s="27">
        <v>5</v>
      </c>
      <c r="R88" s="27">
        <v>6</v>
      </c>
      <c r="S88" s="27">
        <v>7</v>
      </c>
      <c r="T88" s="27">
        <v>6</v>
      </c>
      <c r="U88" s="27">
        <v>5</v>
      </c>
      <c r="V88" s="25">
        <f t="shared" si="28"/>
        <v>49</v>
      </c>
      <c r="W88" s="26">
        <f>IF(COUNT(L88,V88)&gt;0,SUM(L88,V88),0)</f>
        <v>102</v>
      </c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28">
        <f>(SUM(L84:L88))-(MAX(L84:L88))</f>
        <v>184</v>
      </c>
      <c r="M89" s="8"/>
      <c r="N89" s="8"/>
      <c r="O89" s="8"/>
      <c r="P89" s="8"/>
      <c r="Q89" s="8"/>
      <c r="R89" s="8"/>
      <c r="S89" s="8"/>
      <c r="T89" s="8"/>
      <c r="U89" s="8"/>
      <c r="V89" s="29"/>
      <c r="W89" s="30">
        <f>IF(COUNT(W84:W88)=5,(SUM(W84:W88))-(MAX(W84:W88)),(IF(COUNT(W84:W88)=4,SUM(W84:W88),IF(COUNTBLANK(W84:W88)&gt;0,SUM(W84:W88),"DQ"))))</f>
        <v>365</v>
      </c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 x14ac:dyDescent="0.25">
      <c r="A90" s="31" t="s">
        <v>24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 x14ac:dyDescent="0.25">
      <c r="A91" s="17" t="s">
        <v>7</v>
      </c>
      <c r="B91" s="18"/>
      <c r="C91" s="19">
        <v>1</v>
      </c>
      <c r="D91" s="19">
        <v>2</v>
      </c>
      <c r="E91" s="19">
        <v>3</v>
      </c>
      <c r="F91" s="19">
        <v>4</v>
      </c>
      <c r="G91" s="19">
        <v>5</v>
      </c>
      <c r="H91" s="19">
        <v>6</v>
      </c>
      <c r="I91" s="19">
        <v>7</v>
      </c>
      <c r="J91" s="19">
        <v>8</v>
      </c>
      <c r="K91" s="19">
        <v>9</v>
      </c>
      <c r="L91" s="19" t="s">
        <v>8</v>
      </c>
      <c r="M91" s="19">
        <v>10</v>
      </c>
      <c r="N91" s="19">
        <v>11</v>
      </c>
      <c r="O91" s="19">
        <v>12</v>
      </c>
      <c r="P91" s="19">
        <v>13</v>
      </c>
      <c r="Q91" s="19">
        <v>14</v>
      </c>
      <c r="R91" s="19">
        <v>15</v>
      </c>
      <c r="S91" s="19">
        <v>16</v>
      </c>
      <c r="T91" s="19">
        <v>17</v>
      </c>
      <c r="U91" s="19">
        <v>18</v>
      </c>
      <c r="V91" s="20" t="s">
        <v>9</v>
      </c>
      <c r="W91" s="21" t="s">
        <v>10</v>
      </c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 x14ac:dyDescent="0.25">
      <c r="A92" s="22">
        <v>1</v>
      </c>
      <c r="B92" s="23" t="s">
        <v>31</v>
      </c>
      <c r="C92" s="24">
        <v>5</v>
      </c>
      <c r="D92" s="24">
        <v>5</v>
      </c>
      <c r="E92" s="24">
        <v>4</v>
      </c>
      <c r="F92" s="24">
        <v>6</v>
      </c>
      <c r="G92" s="24">
        <v>4</v>
      </c>
      <c r="H92" s="24">
        <v>6</v>
      </c>
      <c r="I92" s="24">
        <v>4</v>
      </c>
      <c r="J92" s="24">
        <v>2</v>
      </c>
      <c r="K92" s="24">
        <v>4</v>
      </c>
      <c r="L92" s="25">
        <f t="shared" ref="L92:L96" si="30">IF(COUNTBLANK(C92:K92)&gt;0,"",SUM(C92:K92))</f>
        <v>40</v>
      </c>
      <c r="M92" s="24">
        <v>4</v>
      </c>
      <c r="N92" s="24">
        <v>5</v>
      </c>
      <c r="O92" s="24">
        <v>5</v>
      </c>
      <c r="P92" s="24">
        <v>4</v>
      </c>
      <c r="Q92" s="24">
        <v>5</v>
      </c>
      <c r="R92" s="24">
        <v>6</v>
      </c>
      <c r="S92" s="24">
        <v>5</v>
      </c>
      <c r="T92" s="24">
        <v>4</v>
      </c>
      <c r="U92" s="24">
        <v>6</v>
      </c>
      <c r="V92" s="25">
        <f t="shared" ref="V92:V96" si="31">IF(COUNTBLANK(M92:U92)&gt;0,"",SUM(M92:U92))</f>
        <v>44</v>
      </c>
      <c r="W92" s="26">
        <f t="shared" ref="W92:W95" si="32">IF(COUNT(L92,V92)&gt;0,SUM(L92,V92),0)</f>
        <v>84</v>
      </c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 x14ac:dyDescent="0.25">
      <c r="A93" s="22">
        <v>2</v>
      </c>
      <c r="B93" s="23" t="s">
        <v>87</v>
      </c>
      <c r="C93" s="24">
        <v>4</v>
      </c>
      <c r="D93" s="24">
        <v>5</v>
      </c>
      <c r="E93" s="24">
        <v>5</v>
      </c>
      <c r="F93" s="24">
        <v>5</v>
      </c>
      <c r="G93" s="24">
        <v>4</v>
      </c>
      <c r="H93" s="24">
        <v>4</v>
      </c>
      <c r="I93" s="24">
        <v>4</v>
      </c>
      <c r="J93" s="24">
        <v>3</v>
      </c>
      <c r="K93" s="24">
        <v>3</v>
      </c>
      <c r="L93" s="25">
        <f t="shared" si="30"/>
        <v>37</v>
      </c>
      <c r="M93" s="24">
        <v>4</v>
      </c>
      <c r="N93" s="24">
        <v>5</v>
      </c>
      <c r="O93" s="24">
        <v>5</v>
      </c>
      <c r="P93" s="27">
        <v>3</v>
      </c>
      <c r="Q93" s="27">
        <v>5</v>
      </c>
      <c r="R93" s="27">
        <v>5</v>
      </c>
      <c r="S93" s="27">
        <v>5</v>
      </c>
      <c r="T93" s="27">
        <v>3</v>
      </c>
      <c r="U93" s="27">
        <v>5</v>
      </c>
      <c r="V93" s="25">
        <f t="shared" si="31"/>
        <v>40</v>
      </c>
      <c r="W93" s="26">
        <f t="shared" si="32"/>
        <v>77</v>
      </c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 x14ac:dyDescent="0.25">
      <c r="A94" s="22">
        <v>3</v>
      </c>
      <c r="B94" s="23" t="s">
        <v>32</v>
      </c>
      <c r="C94" s="24">
        <v>5</v>
      </c>
      <c r="D94" s="24">
        <v>5</v>
      </c>
      <c r="E94" s="24">
        <v>5</v>
      </c>
      <c r="F94" s="24">
        <v>6</v>
      </c>
      <c r="G94" s="24">
        <v>4</v>
      </c>
      <c r="H94" s="24">
        <v>6</v>
      </c>
      <c r="I94" s="24">
        <v>4</v>
      </c>
      <c r="J94" s="24">
        <v>6</v>
      </c>
      <c r="K94" s="24">
        <v>5</v>
      </c>
      <c r="L94" s="25">
        <f t="shared" si="30"/>
        <v>46</v>
      </c>
      <c r="M94" s="24">
        <v>5</v>
      </c>
      <c r="N94" s="24">
        <v>8</v>
      </c>
      <c r="O94" s="24">
        <v>5</v>
      </c>
      <c r="P94" s="27">
        <v>4</v>
      </c>
      <c r="Q94" s="27">
        <v>6</v>
      </c>
      <c r="R94" s="27">
        <v>6</v>
      </c>
      <c r="S94" s="27">
        <v>5</v>
      </c>
      <c r="T94" s="27">
        <v>3</v>
      </c>
      <c r="U94" s="27">
        <v>6</v>
      </c>
      <c r="V94" s="25">
        <f t="shared" si="31"/>
        <v>48</v>
      </c>
      <c r="W94" s="26">
        <f t="shared" si="32"/>
        <v>94</v>
      </c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 x14ac:dyDescent="0.25">
      <c r="A95" s="22">
        <v>4</v>
      </c>
      <c r="B95" s="23" t="s">
        <v>33</v>
      </c>
      <c r="C95" s="24">
        <v>6</v>
      </c>
      <c r="D95" s="24">
        <v>5</v>
      </c>
      <c r="E95" s="24">
        <v>5</v>
      </c>
      <c r="F95" s="24">
        <v>6</v>
      </c>
      <c r="G95" s="24">
        <v>5</v>
      </c>
      <c r="H95" s="24">
        <v>5</v>
      </c>
      <c r="I95" s="24">
        <v>6</v>
      </c>
      <c r="J95" s="24">
        <v>4</v>
      </c>
      <c r="K95" s="24">
        <v>6</v>
      </c>
      <c r="L95" s="25">
        <f t="shared" si="30"/>
        <v>48</v>
      </c>
      <c r="M95" s="24">
        <v>5</v>
      </c>
      <c r="N95" s="24">
        <v>6</v>
      </c>
      <c r="O95" s="24">
        <v>7</v>
      </c>
      <c r="P95" s="27">
        <v>4</v>
      </c>
      <c r="Q95" s="27">
        <v>6</v>
      </c>
      <c r="R95" s="27">
        <v>6</v>
      </c>
      <c r="S95" s="27">
        <v>5</v>
      </c>
      <c r="T95" s="27">
        <v>6</v>
      </c>
      <c r="U95" s="27">
        <v>6</v>
      </c>
      <c r="V95" s="25">
        <f t="shared" si="31"/>
        <v>51</v>
      </c>
      <c r="W95" s="26">
        <f t="shared" si="32"/>
        <v>99</v>
      </c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 x14ac:dyDescent="0.25">
      <c r="A96" s="22">
        <v>5</v>
      </c>
      <c r="B96" s="33" t="s">
        <v>34</v>
      </c>
      <c r="C96" s="24">
        <v>5</v>
      </c>
      <c r="D96" s="24">
        <v>7</v>
      </c>
      <c r="E96" s="24">
        <v>6</v>
      </c>
      <c r="F96" s="24">
        <v>6</v>
      </c>
      <c r="G96" s="24">
        <v>4</v>
      </c>
      <c r="H96" s="24">
        <v>5</v>
      </c>
      <c r="I96" s="24">
        <v>5</v>
      </c>
      <c r="J96" s="24">
        <v>4</v>
      </c>
      <c r="K96" s="24">
        <v>6</v>
      </c>
      <c r="L96" s="25">
        <f t="shared" si="30"/>
        <v>48</v>
      </c>
      <c r="M96" s="24">
        <v>5</v>
      </c>
      <c r="N96" s="24">
        <v>6</v>
      </c>
      <c r="O96" s="24">
        <v>5</v>
      </c>
      <c r="P96" s="27">
        <v>3</v>
      </c>
      <c r="Q96" s="27">
        <v>5</v>
      </c>
      <c r="R96" s="27">
        <v>7</v>
      </c>
      <c r="S96" s="27">
        <v>5</v>
      </c>
      <c r="T96" s="27">
        <v>3</v>
      </c>
      <c r="U96" s="27">
        <v>6</v>
      </c>
      <c r="V96" s="25">
        <f t="shared" si="31"/>
        <v>45</v>
      </c>
      <c r="W96" s="26">
        <f>IF(COUNT(L96,V96)&gt;0,SUM(L96,V96),0)</f>
        <v>93</v>
      </c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28">
        <f>(SUM(L92:L96))-(MAX(L92:L96))</f>
        <v>171</v>
      </c>
      <c r="M97" s="8"/>
      <c r="N97" s="8"/>
      <c r="O97" s="8"/>
      <c r="P97" s="8"/>
      <c r="Q97" s="8"/>
      <c r="R97" s="8"/>
      <c r="S97" s="8"/>
      <c r="T97" s="8"/>
      <c r="U97" s="8"/>
      <c r="V97" s="29"/>
      <c r="W97" s="30">
        <f>IF(COUNT(W92:W96)=5,(SUM(W92:W96))-(MAX(W92:W96)),(IF(COUNT(W92:W96)=4,SUM(W92:W96),IF(COUNTBLANK(W92:W96)&gt;0,SUM(W92:W96),"DQ"))))</f>
        <v>348</v>
      </c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 x14ac:dyDescent="0.25">
      <c r="A98" s="31" t="s">
        <v>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 x14ac:dyDescent="0.25">
      <c r="A99" s="17" t="s">
        <v>7</v>
      </c>
      <c r="B99" s="18"/>
      <c r="C99" s="19">
        <v>1</v>
      </c>
      <c r="D99" s="19">
        <v>2</v>
      </c>
      <c r="E99" s="19">
        <v>3</v>
      </c>
      <c r="F99" s="19">
        <v>4</v>
      </c>
      <c r="G99" s="19">
        <v>5</v>
      </c>
      <c r="H99" s="19">
        <v>6</v>
      </c>
      <c r="I99" s="19">
        <v>7</v>
      </c>
      <c r="J99" s="19">
        <v>8</v>
      </c>
      <c r="K99" s="19">
        <v>9</v>
      </c>
      <c r="L99" s="19" t="s">
        <v>8</v>
      </c>
      <c r="M99" s="19">
        <v>10</v>
      </c>
      <c r="N99" s="19">
        <v>11</v>
      </c>
      <c r="O99" s="19">
        <v>12</v>
      </c>
      <c r="P99" s="19">
        <v>13</v>
      </c>
      <c r="Q99" s="19">
        <v>14</v>
      </c>
      <c r="R99" s="19">
        <v>15</v>
      </c>
      <c r="S99" s="19">
        <v>16</v>
      </c>
      <c r="T99" s="19">
        <v>17</v>
      </c>
      <c r="U99" s="19">
        <v>18</v>
      </c>
      <c r="V99" s="20" t="s">
        <v>9</v>
      </c>
      <c r="W99" s="21" t="s">
        <v>10</v>
      </c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 x14ac:dyDescent="0.25">
      <c r="A100" s="22">
        <v>1</v>
      </c>
      <c r="B100" s="32" t="s">
        <v>26</v>
      </c>
      <c r="C100" s="24">
        <v>4</v>
      </c>
      <c r="D100" s="24">
        <v>5</v>
      </c>
      <c r="E100" s="24">
        <v>4</v>
      </c>
      <c r="F100" s="24">
        <v>6</v>
      </c>
      <c r="G100" s="24">
        <v>4</v>
      </c>
      <c r="H100" s="24">
        <v>5</v>
      </c>
      <c r="I100" s="24">
        <v>5</v>
      </c>
      <c r="J100" s="24">
        <v>4</v>
      </c>
      <c r="K100" s="24">
        <v>5</v>
      </c>
      <c r="L100" s="25">
        <f t="shared" ref="L100:L104" si="33">IF(COUNTBLANK(C100:K100)&gt;0,"",SUM(C100:K100))</f>
        <v>42</v>
      </c>
      <c r="M100" s="24">
        <v>5</v>
      </c>
      <c r="N100" s="24">
        <v>5</v>
      </c>
      <c r="O100" s="24">
        <v>4</v>
      </c>
      <c r="P100" s="24">
        <v>2</v>
      </c>
      <c r="Q100" s="24">
        <v>5</v>
      </c>
      <c r="R100" s="24">
        <v>5</v>
      </c>
      <c r="S100" s="24">
        <v>4</v>
      </c>
      <c r="T100" s="24">
        <v>4</v>
      </c>
      <c r="U100" s="24">
        <v>5</v>
      </c>
      <c r="V100" s="25">
        <f t="shared" ref="V100:V104" si="34">IF(COUNTBLANK(M100:U100)&gt;0,"",SUM(M100:U100))</f>
        <v>39</v>
      </c>
      <c r="W100" s="26">
        <f t="shared" ref="W100:W104" si="35">IF(COUNT(L100,V100)&gt;0,SUM(L100,V100),0)</f>
        <v>81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 x14ac:dyDescent="0.25">
      <c r="A101" s="22">
        <v>2</v>
      </c>
      <c r="B101" s="32" t="s">
        <v>27</v>
      </c>
      <c r="C101" s="24">
        <v>5</v>
      </c>
      <c r="D101" s="24">
        <v>5</v>
      </c>
      <c r="E101" s="24">
        <v>4</v>
      </c>
      <c r="F101" s="24">
        <v>4</v>
      </c>
      <c r="G101" s="24">
        <v>4</v>
      </c>
      <c r="H101" s="24">
        <v>5</v>
      </c>
      <c r="I101" s="24">
        <v>4</v>
      </c>
      <c r="J101" s="24">
        <v>4</v>
      </c>
      <c r="K101" s="24">
        <v>4</v>
      </c>
      <c r="L101" s="25">
        <f t="shared" si="33"/>
        <v>39</v>
      </c>
      <c r="M101" s="24">
        <v>5</v>
      </c>
      <c r="N101" s="24">
        <v>6</v>
      </c>
      <c r="O101" s="24">
        <v>7</v>
      </c>
      <c r="P101" s="27">
        <v>4</v>
      </c>
      <c r="Q101" s="27">
        <v>4</v>
      </c>
      <c r="R101" s="27">
        <v>5</v>
      </c>
      <c r="S101" s="27">
        <v>4</v>
      </c>
      <c r="T101" s="27">
        <v>3</v>
      </c>
      <c r="U101" s="27">
        <v>5</v>
      </c>
      <c r="V101" s="25">
        <f t="shared" si="34"/>
        <v>43</v>
      </c>
      <c r="W101" s="26">
        <f t="shared" si="35"/>
        <v>82</v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 x14ac:dyDescent="0.25">
      <c r="A102" s="22">
        <v>3</v>
      </c>
      <c r="B102" s="32" t="s">
        <v>28</v>
      </c>
      <c r="C102" s="24">
        <v>5</v>
      </c>
      <c r="D102" s="24">
        <v>5</v>
      </c>
      <c r="E102" s="24">
        <v>5</v>
      </c>
      <c r="F102" s="24">
        <v>3</v>
      </c>
      <c r="G102" s="24">
        <v>6</v>
      </c>
      <c r="H102" s="24">
        <v>4</v>
      </c>
      <c r="I102" s="24">
        <v>4</v>
      </c>
      <c r="J102" s="24">
        <v>4</v>
      </c>
      <c r="K102" s="24">
        <v>3</v>
      </c>
      <c r="L102" s="25">
        <f t="shared" si="33"/>
        <v>39</v>
      </c>
      <c r="M102" s="24">
        <v>5</v>
      </c>
      <c r="N102" s="24">
        <v>4</v>
      </c>
      <c r="O102" s="24">
        <v>3</v>
      </c>
      <c r="P102" s="27">
        <v>6</v>
      </c>
      <c r="Q102" s="27">
        <v>5</v>
      </c>
      <c r="R102" s="27">
        <v>8</v>
      </c>
      <c r="S102" s="27">
        <v>3</v>
      </c>
      <c r="T102" s="27">
        <v>6</v>
      </c>
      <c r="U102" s="27">
        <v>5</v>
      </c>
      <c r="V102" s="25">
        <f t="shared" si="34"/>
        <v>45</v>
      </c>
      <c r="W102" s="26">
        <f t="shared" si="35"/>
        <v>84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 x14ac:dyDescent="0.25">
      <c r="A103" s="22">
        <v>4</v>
      </c>
      <c r="B103" s="32" t="s">
        <v>29</v>
      </c>
      <c r="C103" s="24">
        <v>4</v>
      </c>
      <c r="D103" s="24">
        <v>7</v>
      </c>
      <c r="E103" s="24">
        <v>5</v>
      </c>
      <c r="F103" s="24">
        <v>5</v>
      </c>
      <c r="G103" s="24">
        <v>5</v>
      </c>
      <c r="H103" s="24">
        <v>7</v>
      </c>
      <c r="I103" s="24">
        <v>5</v>
      </c>
      <c r="J103" s="24">
        <v>3</v>
      </c>
      <c r="K103" s="24">
        <v>5</v>
      </c>
      <c r="L103" s="25">
        <f t="shared" si="33"/>
        <v>46</v>
      </c>
      <c r="M103" s="24">
        <v>4</v>
      </c>
      <c r="N103" s="24">
        <v>6</v>
      </c>
      <c r="O103" s="24">
        <v>4</v>
      </c>
      <c r="P103" s="27">
        <v>3</v>
      </c>
      <c r="Q103" s="27">
        <v>4</v>
      </c>
      <c r="R103" s="27">
        <v>5</v>
      </c>
      <c r="S103" s="27">
        <v>5</v>
      </c>
      <c r="T103" s="27">
        <v>3</v>
      </c>
      <c r="U103" s="27">
        <v>5</v>
      </c>
      <c r="V103" s="25">
        <f t="shared" si="34"/>
        <v>39</v>
      </c>
      <c r="W103" s="26">
        <f t="shared" si="35"/>
        <v>85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 x14ac:dyDescent="0.25">
      <c r="A104" s="22">
        <v>5</v>
      </c>
      <c r="B104" s="32" t="s">
        <v>30</v>
      </c>
      <c r="C104" s="24">
        <v>4</v>
      </c>
      <c r="D104" s="24">
        <v>6</v>
      </c>
      <c r="E104" s="24">
        <v>5</v>
      </c>
      <c r="F104" s="24">
        <v>4</v>
      </c>
      <c r="G104" s="24">
        <v>5</v>
      </c>
      <c r="H104" s="24">
        <v>4</v>
      </c>
      <c r="I104" s="24">
        <v>4</v>
      </c>
      <c r="J104" s="24">
        <v>3</v>
      </c>
      <c r="K104" s="24">
        <v>5</v>
      </c>
      <c r="L104" s="25">
        <f t="shared" si="33"/>
        <v>40</v>
      </c>
      <c r="M104" s="24">
        <v>4</v>
      </c>
      <c r="N104" s="24">
        <v>6</v>
      </c>
      <c r="O104" s="24">
        <v>5</v>
      </c>
      <c r="P104" s="27">
        <v>3</v>
      </c>
      <c r="Q104" s="27">
        <v>5</v>
      </c>
      <c r="R104" s="27">
        <v>5</v>
      </c>
      <c r="S104" s="27">
        <v>5</v>
      </c>
      <c r="T104" s="27">
        <v>3</v>
      </c>
      <c r="U104" s="27">
        <v>5</v>
      </c>
      <c r="V104" s="25">
        <f t="shared" si="34"/>
        <v>41</v>
      </c>
      <c r="W104" s="26">
        <f t="shared" si="35"/>
        <v>81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28">
        <f>(SUM(L100:L104))-(MAX(L100:L104))</f>
        <v>160</v>
      </c>
      <c r="M105" s="8"/>
      <c r="N105" s="8"/>
      <c r="O105" s="8"/>
      <c r="P105" s="8"/>
      <c r="Q105" s="8"/>
      <c r="R105" s="8"/>
      <c r="S105" s="8"/>
      <c r="T105" s="8"/>
      <c r="U105" s="8"/>
      <c r="V105" s="29"/>
      <c r="W105" s="30">
        <f>IF(COUNT(W100:W104)=5,(SUM(W100:W104))-(MAX(W100:W104)),(IF(COUNT(W100:W104)=4,SUM(W100:W104),IF(COUNTBLANK(W100:W104)&gt;0,SUM(W100:W104),"DQ"))))</f>
        <v>328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</sheetData>
  <mergeCells count="6">
    <mergeCell ref="B1:L1"/>
    <mergeCell ref="B3:L3"/>
    <mergeCell ref="B4:L4"/>
    <mergeCell ref="B6:L6"/>
    <mergeCell ref="B5:L5"/>
    <mergeCell ref="B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pane ySplit="1" topLeftCell="A2" activePane="bottomLeft" state="frozen"/>
      <selection pane="bottomLeft" activeCell="F21" sqref="F21"/>
    </sheetView>
  </sheetViews>
  <sheetFormatPr defaultColWidth="17.33203125" defaultRowHeight="15" customHeight="1" x14ac:dyDescent="0.25"/>
  <cols>
    <col min="1" max="1" width="6.44140625" hidden="1" customWidth="1"/>
    <col min="2" max="2" width="20.6640625" customWidth="1"/>
    <col min="3" max="3" width="9.109375" customWidth="1"/>
    <col min="4" max="13" width="8.44140625" customWidth="1"/>
  </cols>
  <sheetData>
    <row r="1" spans="1:13" ht="12" customHeight="1" x14ac:dyDescent="0.25">
      <c r="A1" s="34" t="s">
        <v>14</v>
      </c>
      <c r="B1" s="35" t="s">
        <v>15</v>
      </c>
      <c r="C1" s="34" t="s">
        <v>16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 x14ac:dyDescent="0.25">
      <c r="A2" s="36">
        <v>1</v>
      </c>
      <c r="B2" s="37" t="str">
        <f>IF('Automatic Scoresheet'!W33&gt;0,'Automatic Scoresheet'!A26,"")</f>
        <v>Kaukauna</v>
      </c>
      <c r="C2" s="38">
        <f>IF(COUNTBLANK(B2)=0,'Automatic Scoresheet'!W33,"")</f>
        <v>305</v>
      </c>
      <c r="D2" s="45" t="s">
        <v>89</v>
      </c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5">
      <c r="A3" s="36">
        <v>2</v>
      </c>
      <c r="B3" s="37" t="str">
        <f>IF('Automatic Scoresheet'!W65&gt;0,'Automatic Scoresheet'!A58,"")</f>
        <v>Neenah</v>
      </c>
      <c r="C3" s="38">
        <f>IF(COUNTBLANK(B3)=0,'Automatic Scoresheet'!W65,"")</f>
        <v>310</v>
      </c>
      <c r="D3" s="45" t="s">
        <v>90</v>
      </c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 x14ac:dyDescent="0.25">
      <c r="A4" s="36">
        <v>3</v>
      </c>
      <c r="B4" s="37" t="str">
        <f>IF('Automatic Scoresheet'!W41&gt;0,'Automatic Scoresheet'!A34,"")</f>
        <v>Kimberly</v>
      </c>
      <c r="C4" s="38">
        <f>IF(COUNTBLANK(B4)=0,'Automatic Scoresheet'!W41,"")</f>
        <v>312</v>
      </c>
      <c r="D4" s="45" t="s">
        <v>91</v>
      </c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 x14ac:dyDescent="0.25">
      <c r="A5" s="36">
        <v>4</v>
      </c>
      <c r="B5" s="37" t="str">
        <f>IF('Automatic Scoresheet'!W17&gt;0,'Automatic Scoresheet'!A10,"")</f>
        <v>Fond du Lac</v>
      </c>
      <c r="C5" s="38">
        <f>IF(COUNTBLANK(B5)=0,'Automatic Scoresheet'!W17,"")</f>
        <v>324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 x14ac:dyDescent="0.25">
      <c r="A6" s="36">
        <v>5</v>
      </c>
      <c r="B6" s="37" t="str">
        <f>IF('Automatic Scoresheet'!W105&gt;0,'Automatic Scoresheet'!A98,"")</f>
        <v>Xavier</v>
      </c>
      <c r="C6" s="38">
        <f>IF(COUNTBLANK(B6)=0,'Automatic Scoresheet'!W105,"")</f>
        <v>328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 x14ac:dyDescent="0.25">
      <c r="A7" s="36">
        <v>6</v>
      </c>
      <c r="B7" s="37" t="str">
        <f>IF('Automatic Scoresheet'!W97&gt;0,'Automatic Scoresheet'!A90,"")</f>
        <v>Winneconne</v>
      </c>
      <c r="C7" s="38">
        <f>IF(COUNTBLANK(B7)=0,'Automatic Scoresheet'!W97,"")</f>
        <v>348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 x14ac:dyDescent="0.25">
      <c r="A8" s="36">
        <v>7</v>
      </c>
      <c r="B8" s="37" t="str">
        <f>IF('Automatic Scoresheet'!W57&gt;0,'Automatic Scoresheet'!A50,"")</f>
        <v>Menasha</v>
      </c>
      <c r="C8" s="38">
        <f>IF(COUNTBLANK(B8)=0,'Automatic Scoresheet'!W57,"")</f>
        <v>351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customHeight="1" x14ac:dyDescent="0.25">
      <c r="A9" s="36">
        <v>8</v>
      </c>
      <c r="B9" s="37" t="str">
        <f>IF('Automatic Scoresheet'!W25&gt;0,'Automatic Scoresheet'!A18,"")</f>
        <v>Freedom</v>
      </c>
      <c r="C9" s="38">
        <f>IF(COUNTBLANK(B9)=0,'Automatic Scoresheet'!W25,"")</f>
        <v>352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customHeight="1" x14ac:dyDescent="0.25">
      <c r="A10" s="36">
        <v>9</v>
      </c>
      <c r="B10" s="37" t="str">
        <f>IF('Automatic Scoresheet'!W81&gt;0,'Automatic Scoresheet'!A74,"")</f>
        <v>Oshkosh West</v>
      </c>
      <c r="C10" s="38">
        <f>IF(COUNTBLANK(B10)=0,'Automatic Scoresheet'!W81,"")</f>
        <v>363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 customHeight="1" x14ac:dyDescent="0.25">
      <c r="A11" s="36">
        <v>10</v>
      </c>
      <c r="B11" s="37" t="str">
        <f>IF('Automatic Scoresheet'!W89&gt;0,'Automatic Scoresheet'!A82,"")</f>
        <v>Valders</v>
      </c>
      <c r="C11" s="38">
        <f>IF(COUNTBLANK(B11)=0,'Automatic Scoresheet'!W89,"")</f>
        <v>365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 customHeight="1" x14ac:dyDescent="0.25">
      <c r="A12" s="36">
        <v>11</v>
      </c>
      <c r="B12" s="37" t="str">
        <f>IF('Automatic Scoresheet'!W73&gt;0,'Automatic Scoresheet'!A66,"")</f>
        <v>Oshkosh North</v>
      </c>
      <c r="C12" s="38">
        <f>IF(COUNTBLANK(B12)=0,'Automatic Scoresheet'!W73,"")</f>
        <v>368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 customHeight="1" x14ac:dyDescent="0.25">
      <c r="A13" s="36">
        <v>12</v>
      </c>
      <c r="B13" s="37" t="str">
        <f>IF('Automatic Scoresheet'!W49&gt;0,'Automatic Scoresheet'!A42,"")</f>
        <v>Little Chute</v>
      </c>
      <c r="C13" s="38">
        <f>IF(COUNTBLANK(B13)=0,'Automatic Scoresheet'!W49,"")</f>
        <v>392</v>
      </c>
      <c r="D13" s="2"/>
      <c r="E13" s="2"/>
      <c r="F13" s="2"/>
      <c r="G13" s="2"/>
      <c r="H13" s="2"/>
      <c r="I13" s="2"/>
      <c r="J13" s="2"/>
      <c r="K13" s="2"/>
      <c r="L13" s="2"/>
      <c r="M13" s="2"/>
    </row>
  </sheetData>
  <sortState ref="B2:C13">
    <sortCondition ref="C2:C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ColWidth="17.33203125" defaultRowHeight="15" customHeight="1" x14ac:dyDescent="0.25"/>
  <cols>
    <col min="1" max="1" width="4.88671875" hidden="1" customWidth="1"/>
    <col min="2" max="3" width="20.6640625" customWidth="1"/>
    <col min="4" max="4" width="9.109375" customWidth="1"/>
    <col min="5" max="14" width="8.44140625" customWidth="1"/>
  </cols>
  <sheetData>
    <row r="1" spans="1:14" ht="12" customHeight="1" x14ac:dyDescent="0.25">
      <c r="A1" s="34" t="s">
        <v>14</v>
      </c>
      <c r="B1" s="35" t="s">
        <v>7</v>
      </c>
      <c r="C1" s="35" t="s">
        <v>15</v>
      </c>
      <c r="D1" s="34" t="s">
        <v>16</v>
      </c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 customHeight="1" x14ac:dyDescent="0.25">
      <c r="A2" s="39">
        <v>1</v>
      </c>
      <c r="B2" s="37" t="str">
        <f>IF('Automatic Scoresheet'!W60&gt;0,'Automatic Scoresheet'!B60,"")</f>
        <v>Sam Galloway</v>
      </c>
      <c r="C2" s="37" t="str">
        <f>IF(COUNTBLANK(B2)=1,"",'Automatic Scoresheet'!$A$58)</f>
        <v>Neenah</v>
      </c>
      <c r="D2" s="38">
        <f>IF(COUNTBLANK(B2)=1,"",'Automatic Scoresheet'!W60)</f>
        <v>72</v>
      </c>
      <c r="E2" s="46" t="s">
        <v>89</v>
      </c>
      <c r="F2" s="35"/>
      <c r="G2" s="35"/>
      <c r="H2" s="35"/>
      <c r="I2" s="35"/>
      <c r="J2" s="35"/>
      <c r="K2" s="35"/>
      <c r="L2" s="35"/>
      <c r="M2" s="35"/>
      <c r="N2" s="35"/>
    </row>
    <row r="3" spans="1:14" ht="12.75" customHeight="1" x14ac:dyDescent="0.25">
      <c r="A3" s="36">
        <v>2</v>
      </c>
      <c r="B3" s="37" t="str">
        <f>IF('Automatic Scoresheet'!W12&gt;0,'Automatic Scoresheet'!B12,"")</f>
        <v>Elliott Nielsen</v>
      </c>
      <c r="C3" s="37" t="str">
        <f>IF(COUNTBLANK(B3)=1,"",'Automatic Scoresheet'!$A$10)</f>
        <v>Fond du Lac</v>
      </c>
      <c r="D3" s="38">
        <f>IF(COUNTBLANK(B3)=1,"",'Automatic Scoresheet'!W12)</f>
        <v>74</v>
      </c>
      <c r="E3" s="45" t="s">
        <v>90</v>
      </c>
      <c r="F3" s="2"/>
      <c r="G3" s="2"/>
      <c r="H3" s="2"/>
      <c r="I3" s="2"/>
      <c r="J3" s="2"/>
      <c r="K3" s="2"/>
      <c r="L3" s="2"/>
      <c r="M3" s="2"/>
      <c r="N3" s="2"/>
    </row>
    <row r="4" spans="1:14" s="41" customFormat="1" ht="12.75" customHeight="1" x14ac:dyDescent="0.25">
      <c r="A4" s="36"/>
      <c r="B4" s="37" t="str">
        <f>IF('Automatic Scoresheet'!W31&gt;0,'Automatic Scoresheet'!B31,"")</f>
        <v>Adam Thiede</v>
      </c>
      <c r="C4" s="37" t="str">
        <f>IF(COUNTBLANK(B4)=1,"",'Automatic Scoresheet'!$A$26)</f>
        <v>Kaukauna</v>
      </c>
      <c r="D4" s="38">
        <f>IF(COUNTBLANK(B4)=1,"",'Automatic Scoresheet'!W31)</f>
        <v>74</v>
      </c>
      <c r="E4" s="45" t="s">
        <v>91</v>
      </c>
      <c r="F4" s="37"/>
      <c r="G4" s="37"/>
      <c r="H4" s="37"/>
      <c r="I4" s="37"/>
      <c r="J4" s="37"/>
      <c r="K4" s="37"/>
      <c r="L4" s="37"/>
      <c r="M4" s="37"/>
      <c r="N4" s="37"/>
    </row>
    <row r="5" spans="1:14" ht="12.75" customHeight="1" x14ac:dyDescent="0.25">
      <c r="A5" s="36">
        <v>3</v>
      </c>
      <c r="B5" s="37" t="str">
        <f>IF('Automatic Scoresheet'!W28&gt;0,'Automatic Scoresheet'!B28,"")</f>
        <v>Brock Hlinak</v>
      </c>
      <c r="C5" s="37" t="str">
        <f>IF(COUNTBLANK(B5)=1,"",'Automatic Scoresheet'!$A$26)</f>
        <v>Kaukauna</v>
      </c>
      <c r="D5" s="38">
        <f>IF(COUNTBLANK(B5)=1,"",'Automatic Scoresheet'!W28)</f>
        <v>74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 customHeight="1" x14ac:dyDescent="0.25">
      <c r="A6" s="36">
        <v>5</v>
      </c>
      <c r="B6" s="37" t="str">
        <f>IF('Automatic Scoresheet'!W36&gt;0,'Automatic Scoresheet'!B36,"")</f>
        <v>Collin Lang</v>
      </c>
      <c r="C6" s="37" t="str">
        <f>IF(COUNTBLANK(B6)=1,"",'Automatic Scoresheet'!$A$34)</f>
        <v>Kimberly</v>
      </c>
      <c r="D6" s="38">
        <f>IF(COUNTBLANK(B6)=1,"",'Automatic Scoresheet'!W36)</f>
        <v>77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5">
      <c r="A7" s="36">
        <v>6</v>
      </c>
      <c r="B7" s="37" t="str">
        <f>IF('Automatic Scoresheet'!W37&gt;0,'Automatic Scoresheet'!B37,"")</f>
        <v>Ben Peterson</v>
      </c>
      <c r="C7" s="37" t="str">
        <f>IF(COUNTBLANK(B7)=1,"",'Automatic Scoresheet'!$A$34)</f>
        <v>Kimberly</v>
      </c>
      <c r="D7" s="38">
        <f>IF(COUNTBLANK(B7)=1,"",'Automatic Scoresheet'!W37)</f>
        <v>77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 customHeight="1" x14ac:dyDescent="0.25">
      <c r="A8" s="39">
        <v>7</v>
      </c>
      <c r="B8" s="37" t="str">
        <f>IF('Automatic Scoresheet'!W93&gt;0,'Automatic Scoresheet'!B93,"")</f>
        <v>Jason Bach</v>
      </c>
      <c r="C8" s="37" t="str">
        <f>IF(COUNTBLANK(B8)=1,"",'Automatic Scoresheet'!$A$90)</f>
        <v>Winneconne</v>
      </c>
      <c r="D8" s="38">
        <f>IF(COUNTBLANK(B8)=1,"",'Automatic Scoresheet'!W93)</f>
        <v>77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 x14ac:dyDescent="0.25">
      <c r="A9" s="36">
        <v>8</v>
      </c>
      <c r="B9" s="37" t="str">
        <f>IF('Automatic Scoresheet'!W29&gt;0,'Automatic Scoresheet'!B29,"")</f>
        <v>Tyler Cleaves</v>
      </c>
      <c r="C9" s="37" t="str">
        <f>IF(COUNTBLANK(B9)=1,"",'Automatic Scoresheet'!$A$26)</f>
        <v>Kaukauna</v>
      </c>
      <c r="D9" s="38">
        <f>IF(COUNTBLANK(B9)=1,"",'Automatic Scoresheet'!W29)</f>
        <v>78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 x14ac:dyDescent="0.25">
      <c r="A10" s="36">
        <v>9</v>
      </c>
      <c r="B10" s="37" t="str">
        <f>IF('Automatic Scoresheet'!W52&gt;0,'Automatic Scoresheet'!B52,"")</f>
        <v>Carter Grishaber</v>
      </c>
      <c r="C10" s="37" t="str">
        <f>IF(COUNTBLANK(B10)=1,"",'Automatic Scoresheet'!$A$50)</f>
        <v>Menasha</v>
      </c>
      <c r="D10" s="38">
        <f>IF(COUNTBLANK(B10)=1,"",'Automatic Scoresheet'!W52)</f>
        <v>78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 x14ac:dyDescent="0.25">
      <c r="A11" s="39">
        <v>10</v>
      </c>
      <c r="B11" s="37" t="str">
        <f>IF('Automatic Scoresheet'!W63&gt;0,'Automatic Scoresheet'!B63,"")</f>
        <v>Max Hackinson</v>
      </c>
      <c r="C11" s="37" t="str">
        <f>IF(COUNTBLANK(B11)=1,"",'Automatic Scoresheet'!$A$58)</f>
        <v>Neenah</v>
      </c>
      <c r="D11" s="38">
        <f>IF(COUNTBLANK(B11)=1,"",'Automatic Scoresheet'!W63)</f>
        <v>78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 x14ac:dyDescent="0.25">
      <c r="A12" s="36">
        <v>11</v>
      </c>
      <c r="B12" s="37" t="str">
        <f>IF('Automatic Scoresheet'!W14&gt;0,'Automatic Scoresheet'!B13,"")</f>
        <v>Michael Barbeau</v>
      </c>
      <c r="C12" s="37" t="str">
        <f>IF(COUNTBLANK(B12)=1,"",'Automatic Scoresheet'!$A$10)</f>
        <v>Fond du Lac</v>
      </c>
      <c r="D12" s="38">
        <f>IF(COUNTBLANK(B12)=1,"",'Automatic Scoresheet'!W14)</f>
        <v>79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 x14ac:dyDescent="0.25">
      <c r="A13" s="36">
        <v>12</v>
      </c>
      <c r="B13" s="37" t="str">
        <f>IF('Automatic Scoresheet'!W32&gt;0,'Automatic Scoresheet'!B32,"")</f>
        <v>Mason Schmidt</v>
      </c>
      <c r="C13" s="37" t="str">
        <f>IF(COUNTBLANK(B13)=1,"",'Automatic Scoresheet'!$A$26)</f>
        <v>Kaukauna</v>
      </c>
      <c r="D13" s="38">
        <f>IF(COUNTBLANK(B13)=1,"",'Automatic Scoresheet'!W32)</f>
        <v>79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 customHeight="1" x14ac:dyDescent="0.25">
      <c r="A14" s="39">
        <v>13</v>
      </c>
      <c r="B14" s="37" t="str">
        <f>IF('Automatic Scoresheet'!W38&gt;0,'Automatic Scoresheet'!B38,"")</f>
        <v>Kyle Figlmiller</v>
      </c>
      <c r="C14" s="37" t="str">
        <f>IF(COUNTBLANK(B14)=1,"",'Automatic Scoresheet'!$A$34)</f>
        <v>Kimberly</v>
      </c>
      <c r="D14" s="38">
        <f>IF(COUNTBLANK(B14)=1,"",'Automatic Scoresheet'!W38)</f>
        <v>79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 customHeight="1" x14ac:dyDescent="0.25">
      <c r="A15" s="36">
        <v>14</v>
      </c>
      <c r="B15" s="37" t="str">
        <f>IF('Automatic Scoresheet'!W39&gt;0,'Automatic Scoresheet'!B39,"")</f>
        <v>Mason Buss</v>
      </c>
      <c r="C15" s="37" t="str">
        <f>IF(COUNTBLANK(B15)=1,"",'Automatic Scoresheet'!$A$34)</f>
        <v>Kimberly</v>
      </c>
      <c r="D15" s="38">
        <f>IF(COUNTBLANK(B15)=1,"",'Automatic Scoresheet'!W39)</f>
        <v>79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 customHeight="1" x14ac:dyDescent="0.25">
      <c r="A16" s="36">
        <v>15</v>
      </c>
      <c r="B16" s="37" t="str">
        <f>IF('Automatic Scoresheet'!W61&gt;0,'Automatic Scoresheet'!B61,"")</f>
        <v>Alex Mootz</v>
      </c>
      <c r="C16" s="37" t="str">
        <f>IF(COUNTBLANK(B16)=1,"",'Automatic Scoresheet'!$A$58)</f>
        <v>Neenah</v>
      </c>
      <c r="D16" s="38">
        <f>IF(COUNTBLANK(B16)=1,"",'Automatic Scoresheet'!W61)</f>
        <v>79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 customHeight="1" x14ac:dyDescent="0.25">
      <c r="A17" s="39">
        <v>16</v>
      </c>
      <c r="B17" s="37" t="str">
        <f>IF('Automatic Scoresheet'!W30&gt;0,'Automatic Scoresheet'!B30,"")</f>
        <v>Zach Kimball</v>
      </c>
      <c r="C17" s="37" t="str">
        <f>IF(COUNTBLANK(B17)=1,"",'Automatic Scoresheet'!$A$26)</f>
        <v>Kaukauna</v>
      </c>
      <c r="D17" s="38">
        <f>IF(COUNTBLANK(B17)=1,"",'Automatic Scoresheet'!W30)</f>
        <v>80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 customHeight="1" x14ac:dyDescent="0.25">
      <c r="A18" s="36">
        <v>17</v>
      </c>
      <c r="B18" s="37" t="str">
        <f>IF('Automatic Scoresheet'!W40&gt;0,'Automatic Scoresheet'!B40,"")</f>
        <v xml:space="preserve">Alec Roehrig </v>
      </c>
      <c r="C18" s="37" t="str">
        <f>IF(COUNTBLANK(B18)=1,"",'Automatic Scoresheet'!$A$34)</f>
        <v>Kimberly</v>
      </c>
      <c r="D18" s="38">
        <f>IF(COUNTBLANK(B18)=1,"",'Automatic Scoresheet'!W40)</f>
        <v>80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 customHeight="1" x14ac:dyDescent="0.25">
      <c r="A19" s="36">
        <v>18</v>
      </c>
      <c r="B19" s="37" t="str">
        <f>IF('Automatic Scoresheet'!W84&gt;0,'Automatic Scoresheet'!B84,"")</f>
        <v>Bennett Braun</v>
      </c>
      <c r="C19" s="37" t="str">
        <f>IF(COUNTBLANK(B19)=1,"",'Automatic Scoresheet'!$A$82)</f>
        <v>Valders</v>
      </c>
      <c r="D19" s="38">
        <f>IF(COUNTBLANK(B19)=1,"",'Automatic Scoresheet'!W84)</f>
        <v>80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 customHeight="1" x14ac:dyDescent="0.25">
      <c r="A20" s="39">
        <v>19</v>
      </c>
      <c r="B20" s="37" t="str">
        <f>IF('Automatic Scoresheet'!W64&gt;0,'Automatic Scoresheet'!B64,"")</f>
        <v>Jack Kuerschner</v>
      </c>
      <c r="C20" s="37" t="str">
        <f>IF(COUNTBLANK(B20)=1,"",'Automatic Scoresheet'!$A$58)</f>
        <v>Neenah</v>
      </c>
      <c r="D20" s="38">
        <f>IF(COUNTBLANK(B20)=1,"",'Automatic Scoresheet'!W64)</f>
        <v>81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 customHeight="1" x14ac:dyDescent="0.25">
      <c r="A21" s="36">
        <v>20</v>
      </c>
      <c r="B21" s="37" t="str">
        <f>IF('Automatic Scoresheet'!W104&gt;0,'Automatic Scoresheet'!B104,"")</f>
        <v>Jack Coughlin</v>
      </c>
      <c r="C21" s="37" t="str">
        <f>IF(COUNTBLANK(B21)=1,"",'Automatic Scoresheet'!$A$98)</f>
        <v>Xavier</v>
      </c>
      <c r="D21" s="38">
        <f>IF(COUNTBLANK(B21)=1,"",'Automatic Scoresheet'!W104)</f>
        <v>81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 customHeight="1" x14ac:dyDescent="0.25">
      <c r="A22" s="36">
        <v>21</v>
      </c>
      <c r="B22" s="37" t="str">
        <f>IF('Automatic Scoresheet'!W100&gt;0,'Automatic Scoresheet'!B100,"")</f>
        <v>Sam Schubbe</v>
      </c>
      <c r="C22" s="37" t="str">
        <f>IF(COUNTBLANK(B22)=1,"",'Automatic Scoresheet'!$A$98)</f>
        <v>Xavier</v>
      </c>
      <c r="D22" s="38">
        <f>IF(COUNTBLANK(B22)=1,"",'Automatic Scoresheet'!W100)</f>
        <v>81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 customHeight="1" x14ac:dyDescent="0.25">
      <c r="A23" s="39">
        <v>22</v>
      </c>
      <c r="B23" s="37" t="str">
        <f>IF('Automatic Scoresheet'!W101&gt;0,'Automatic Scoresheet'!B101,"")</f>
        <v>Gus Mantey</v>
      </c>
      <c r="C23" s="37" t="str">
        <f>IF(COUNTBLANK(B23)=1,"",'Automatic Scoresheet'!$A$98)</f>
        <v>Xavier</v>
      </c>
      <c r="D23" s="38">
        <f>IF(COUNTBLANK(B23)=1,"",'Automatic Scoresheet'!W101)</f>
        <v>82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 customHeight="1" x14ac:dyDescent="0.25">
      <c r="A24" s="36">
        <v>23</v>
      </c>
      <c r="B24" s="37" t="str">
        <f>IF('Automatic Scoresheet'!W13&gt;0,'Automatic Scoresheet'!B14,"")</f>
        <v>Jack DuChateau</v>
      </c>
      <c r="C24" s="37" t="str">
        <f>IF(COUNTBLANK(B24)=1,"",'Automatic Scoresheet'!$A$10)</f>
        <v>Fond du Lac</v>
      </c>
      <c r="D24" s="38">
        <f>IF(COUNTBLANK(B24)=1,"",'Automatic Scoresheet'!W13)</f>
        <v>84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 customHeight="1" x14ac:dyDescent="0.25">
      <c r="A25" s="36">
        <v>24</v>
      </c>
      <c r="B25" s="37" t="str">
        <f>IF('Automatic Scoresheet'!W62&gt;0,'Automatic Scoresheet'!B62,"")</f>
        <v>Chris Keider</v>
      </c>
      <c r="C25" s="37" t="str">
        <f>IF(COUNTBLANK(B25)=1,"",'Automatic Scoresheet'!$A$58)</f>
        <v>Neenah</v>
      </c>
      <c r="D25" s="38">
        <f>IF(COUNTBLANK(B25)=1,"",'Automatic Scoresheet'!W62)</f>
        <v>84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 customHeight="1" x14ac:dyDescent="0.25">
      <c r="A26" s="39">
        <v>25</v>
      </c>
      <c r="B26" s="37" t="str">
        <f>IF('Automatic Scoresheet'!W76&gt;0,'Automatic Scoresheet'!B76,"")</f>
        <v>Nick Baker</v>
      </c>
      <c r="C26" s="37" t="str">
        <f>IF(COUNTBLANK(B26)=1,"",'Automatic Scoresheet'!$A$74)</f>
        <v>Oshkosh West</v>
      </c>
      <c r="D26" s="38">
        <f>IF(COUNTBLANK(B26)=1,"",'Automatic Scoresheet'!W76)</f>
        <v>84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 x14ac:dyDescent="0.25">
      <c r="A27" s="36">
        <v>26</v>
      </c>
      <c r="B27" s="37" t="str">
        <f>IF('Automatic Scoresheet'!W92&gt;0,'Automatic Scoresheet'!B92,"")</f>
        <v>Bryce Peters</v>
      </c>
      <c r="C27" s="37" t="str">
        <f>IF(COUNTBLANK(B27)=1,"",'Automatic Scoresheet'!$A$90)</f>
        <v>Winneconne</v>
      </c>
      <c r="D27" s="38">
        <f>IF(COUNTBLANK(B27)=1,"",'Automatic Scoresheet'!W92)</f>
        <v>84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 customHeight="1" x14ac:dyDescent="0.25">
      <c r="A28" s="36">
        <v>27</v>
      </c>
      <c r="B28" s="37" t="str">
        <f>IF('Automatic Scoresheet'!W102&gt;0,'Automatic Scoresheet'!B102,"")</f>
        <v>Aaron Callahan</v>
      </c>
      <c r="C28" s="37" t="str">
        <f>IF(COUNTBLANK(B28)=1,"",'Automatic Scoresheet'!$A$98)</f>
        <v>Xavier</v>
      </c>
      <c r="D28" s="38">
        <f>IF(COUNTBLANK(B28)=1,"",'Automatic Scoresheet'!W102)</f>
        <v>84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customHeight="1" x14ac:dyDescent="0.25">
      <c r="A29" s="39">
        <v>28</v>
      </c>
      <c r="B29" s="37" t="str">
        <f>IF('Automatic Scoresheet'!W22&gt;0,'Automatic Scoresheet'!B22,"")</f>
        <v>Garrison Murphy</v>
      </c>
      <c r="C29" s="37" t="str">
        <f>IF(COUNTBLANK(B29)=1,"",'Automatic Scoresheet'!$A$18)</f>
        <v>Freedom</v>
      </c>
      <c r="D29" s="38">
        <f>IF(COUNTBLANK(B29)=1,"",'Automatic Scoresheet'!W22)</f>
        <v>85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 customHeight="1" x14ac:dyDescent="0.25">
      <c r="A30" s="36">
        <v>29</v>
      </c>
      <c r="B30" s="37" t="str">
        <f>IF('Automatic Scoresheet'!W103&gt;0,'Automatic Scoresheet'!B103,"")</f>
        <v>Shea Fabel</v>
      </c>
      <c r="C30" s="37" t="str">
        <f>IF(COUNTBLANK(B30)=1,"",'Automatic Scoresheet'!$A$98)</f>
        <v>Xavier</v>
      </c>
      <c r="D30" s="38">
        <f>IF(COUNTBLANK(B30)=1,"",'Automatic Scoresheet'!W103)</f>
        <v>85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 customHeight="1" x14ac:dyDescent="0.25">
      <c r="A31" s="36">
        <v>30</v>
      </c>
      <c r="B31" s="37" t="str">
        <f>IF('Automatic Scoresheet'!W16&gt;0,'Automatic Scoresheet'!B15,"")</f>
        <v>Thomas O'leary</v>
      </c>
      <c r="C31" s="37" t="str">
        <f>IF(COUNTBLANK(B31)=1,"",'Automatic Scoresheet'!$A$10)</f>
        <v>Fond du Lac</v>
      </c>
      <c r="D31" s="38">
        <f>IF(COUNTBLANK(B31)=1,"",'Automatic Scoresheet'!W16)</f>
        <v>87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 customHeight="1" x14ac:dyDescent="0.25">
      <c r="A32" s="39">
        <v>31</v>
      </c>
      <c r="B32" s="37" t="str">
        <f>IF('Automatic Scoresheet'!W21&gt;0,'Automatic Scoresheet'!B21,"")</f>
        <v>Brett Schaeuble</v>
      </c>
      <c r="C32" s="37" t="str">
        <f>IF(COUNTBLANK(B32)=1,"",'Automatic Scoresheet'!$A$18)</f>
        <v>Freedom</v>
      </c>
      <c r="D32" s="38">
        <f>IF(COUNTBLANK(B32)=1,"",'Automatic Scoresheet'!W21)</f>
        <v>87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 customHeight="1" x14ac:dyDescent="0.25">
      <c r="A33" s="36">
        <v>32</v>
      </c>
      <c r="B33" s="37" t="str">
        <f>IF('Automatic Scoresheet'!W44&gt;0,'Automatic Scoresheet'!B44,"")</f>
        <v>Chris Peeters</v>
      </c>
      <c r="C33" s="37" t="str">
        <f>IF(COUNTBLANK(B33)=1,"",'Automatic Scoresheet'!$A$42)</f>
        <v>Little Chute</v>
      </c>
      <c r="D33" s="38">
        <f>IF(COUNTBLANK(B33)=1,"",'Automatic Scoresheet'!W44)</f>
        <v>87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 x14ac:dyDescent="0.25">
      <c r="A34" s="36">
        <v>33</v>
      </c>
      <c r="B34" s="37" t="str">
        <f>IF('Automatic Scoresheet'!W56&gt;0,'Automatic Scoresheet'!B56,"")</f>
        <v>Kordell Grade</v>
      </c>
      <c r="C34" s="37" t="str">
        <f>IF(COUNTBLANK(B34)=1,"",'Automatic Scoresheet'!$A$50)</f>
        <v>Menasha</v>
      </c>
      <c r="D34" s="38">
        <f>IF(COUNTBLANK(B34)=1,"",'Automatic Scoresheet'!W56)</f>
        <v>89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 customHeight="1" x14ac:dyDescent="0.25">
      <c r="A35" s="39">
        <v>34</v>
      </c>
      <c r="B35" s="37" t="str">
        <f>IF('Automatic Scoresheet'!W68&gt;0,'Automatic Scoresheet'!B68,"")</f>
        <v>Brett Spangler</v>
      </c>
      <c r="C35" s="37" t="str">
        <f>IF(COUNTBLANK(B35)=1,"",'Automatic Scoresheet'!$A$66)</f>
        <v>Oshkosh North</v>
      </c>
      <c r="D35" s="38">
        <f>IF(COUNTBLANK(B35)=1,"",'Automatic Scoresheet'!W68)</f>
        <v>89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 customHeight="1" x14ac:dyDescent="0.25">
      <c r="A36" s="36">
        <v>35</v>
      </c>
      <c r="B36" s="37" t="str">
        <f>IF('Automatic Scoresheet'!W15&gt;0,'Automatic Scoresheet'!B16,"")</f>
        <v>Nick Bhatt</v>
      </c>
      <c r="C36" s="37" t="str">
        <f>IF(COUNTBLANK(B36)=1,"",'Automatic Scoresheet'!$A$10)</f>
        <v>Fond du Lac</v>
      </c>
      <c r="D36" s="38">
        <f>IF(COUNTBLANK(B36)=1,"",'Automatic Scoresheet'!W15)</f>
        <v>90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 x14ac:dyDescent="0.25">
      <c r="A37" s="36">
        <v>36</v>
      </c>
      <c r="B37" s="37" t="str">
        <f>IF('Automatic Scoresheet'!W23&gt;0,'Automatic Scoresheet'!B23,"")</f>
        <v>Collin Laundrie</v>
      </c>
      <c r="C37" s="37" t="str">
        <f>IF(COUNTBLANK(B37)=1,"",'Automatic Scoresheet'!$A$18)</f>
        <v>Freedom</v>
      </c>
      <c r="D37" s="38">
        <f>IF(COUNTBLANK(B37)=1,"",'Automatic Scoresheet'!W23)</f>
        <v>90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 customHeight="1" x14ac:dyDescent="0.25">
      <c r="A38" s="39">
        <v>37</v>
      </c>
      <c r="B38" s="37" t="str">
        <f>IF('Automatic Scoresheet'!W24&gt;0,'Automatic Scoresheet'!B24,"")</f>
        <v>Noah Berg</v>
      </c>
      <c r="C38" s="37" t="str">
        <f>IF(COUNTBLANK(B38)=1,"",'Automatic Scoresheet'!$A$18)</f>
        <v>Freedom</v>
      </c>
      <c r="D38" s="38">
        <f>IF(COUNTBLANK(B38)=1,"",'Automatic Scoresheet'!W24)</f>
        <v>90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 customHeight="1" x14ac:dyDescent="0.25">
      <c r="A39" s="36">
        <v>38</v>
      </c>
      <c r="B39" s="37" t="str">
        <f>IF('Automatic Scoresheet'!W69&gt;0,'Automatic Scoresheet'!B69,"")</f>
        <v>Peter Verstegen</v>
      </c>
      <c r="C39" s="37" t="str">
        <f>IF(COUNTBLANK(B39)=1,"",'Automatic Scoresheet'!$A$66)</f>
        <v>Oshkosh North</v>
      </c>
      <c r="D39" s="38">
        <f>IF(COUNTBLANK(B39)=1,"",'Automatic Scoresheet'!W69)</f>
        <v>90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 customHeight="1" x14ac:dyDescent="0.25">
      <c r="A40" s="36">
        <v>39</v>
      </c>
      <c r="B40" s="37" t="str">
        <f>IF('Automatic Scoresheet'!W53&gt;0,'Automatic Scoresheet'!B53,"")</f>
        <v>Carlos Cisneros</v>
      </c>
      <c r="C40" s="37" t="str">
        <f>IF(COUNTBLANK(B40)=1,"",'Automatic Scoresheet'!$A$50)</f>
        <v>Menasha</v>
      </c>
      <c r="D40" s="38">
        <f>IF(COUNTBLANK(B40)=1,"",'Automatic Scoresheet'!W53)</f>
        <v>91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 customHeight="1" x14ac:dyDescent="0.25">
      <c r="A41" s="39">
        <v>40</v>
      </c>
      <c r="B41" s="37" t="str">
        <f>IF('Automatic Scoresheet'!W77&gt;0,'Automatic Scoresheet'!B77,"")</f>
        <v>Jon Tolabing</v>
      </c>
      <c r="C41" s="37" t="str">
        <f>IF(COUNTBLANK(B41)=1,"",'Automatic Scoresheet'!$A$74)</f>
        <v>Oshkosh West</v>
      </c>
      <c r="D41" s="38">
        <f>IF(COUNTBLANK(B41)=1,"",'Automatic Scoresheet'!W77)</f>
        <v>92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 customHeight="1" x14ac:dyDescent="0.25">
      <c r="A42" s="36">
        <v>41</v>
      </c>
      <c r="B42" s="37" t="str">
        <f>IF('Automatic Scoresheet'!W20&gt;0,'Automatic Scoresheet'!B20,"")</f>
        <v>Tim Smith</v>
      </c>
      <c r="C42" s="37" t="str">
        <f>IF(COUNTBLANK(B42)=1,"",'Automatic Scoresheet'!$A$18)</f>
        <v>Freedom</v>
      </c>
      <c r="D42" s="38">
        <f>IF(COUNTBLANK(B42)=1,"",'Automatic Scoresheet'!W20)</f>
        <v>93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customHeight="1" x14ac:dyDescent="0.25">
      <c r="A43" s="36">
        <v>42</v>
      </c>
      <c r="B43" s="37" t="str">
        <f>IF('Automatic Scoresheet'!W55&gt;0,'Automatic Scoresheet'!B55,"")</f>
        <v>Tyler Dotterweich</v>
      </c>
      <c r="C43" s="37" t="str">
        <f>IF(COUNTBLANK(B43)=1,"",'Automatic Scoresheet'!$A$50)</f>
        <v>Menasha</v>
      </c>
      <c r="D43" s="38">
        <f>IF(COUNTBLANK(B43)=1,"",'Automatic Scoresheet'!W55)</f>
        <v>93</v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 x14ac:dyDescent="0.25">
      <c r="A44" s="39">
        <v>43</v>
      </c>
      <c r="B44" s="37" t="str">
        <f>IF('Automatic Scoresheet'!W70&gt;0,'Automatic Scoresheet'!B70,"")</f>
        <v>Aaron Wagner</v>
      </c>
      <c r="C44" s="37" t="str">
        <f>IF(COUNTBLANK(B44)=1,"",'Automatic Scoresheet'!$A$66)</f>
        <v>Oshkosh North</v>
      </c>
      <c r="D44" s="38">
        <f>IF(COUNTBLANK(B44)=1,"",'Automatic Scoresheet'!W70)</f>
        <v>93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25">
      <c r="A45" s="36">
        <v>44</v>
      </c>
      <c r="B45" s="37" t="str">
        <f>IF('Automatic Scoresheet'!W78&gt;0,'Automatic Scoresheet'!B78,"")</f>
        <v>Jordan Williams</v>
      </c>
      <c r="C45" s="37" t="str">
        <f>IF(COUNTBLANK(B45)=1,"",'Automatic Scoresheet'!$A$74)</f>
        <v>Oshkosh West</v>
      </c>
      <c r="D45" s="38">
        <f>IF(COUNTBLANK(B45)=1,"",'Automatic Scoresheet'!W80)</f>
        <v>93</v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 customHeight="1" x14ac:dyDescent="0.25">
      <c r="A46" s="36">
        <v>45</v>
      </c>
      <c r="B46" s="37" t="str">
        <f>IF('Automatic Scoresheet'!W86&gt;0,'Automatic Scoresheet'!B86,"")</f>
        <v>Logan Hubbartt</v>
      </c>
      <c r="C46" s="37" t="str">
        <f>IF(COUNTBLANK(B46)=1,"",'Automatic Scoresheet'!$A$82)</f>
        <v>Valders</v>
      </c>
      <c r="D46" s="38">
        <f>IF(COUNTBLANK(B46)=1,"",'Automatic Scoresheet'!W86)</f>
        <v>93</v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 x14ac:dyDescent="0.25">
      <c r="A47" s="39">
        <v>46</v>
      </c>
      <c r="B47" s="37" t="str">
        <f>IF('Automatic Scoresheet'!W96&gt;0,'Automatic Scoresheet'!B96,"")</f>
        <v>Alex Mastalish</v>
      </c>
      <c r="C47" s="37" t="str">
        <f>IF(COUNTBLANK(B47)=1,"",'Automatic Scoresheet'!$A$90)</f>
        <v>Winneconne</v>
      </c>
      <c r="D47" s="39">
        <f>IF(COUNTBLANK(B47)=1,"",'Automatic Scoresheet'!W96)</f>
        <v>93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 x14ac:dyDescent="0.25">
      <c r="A48" s="36">
        <v>47</v>
      </c>
      <c r="B48" s="37" t="str">
        <f>IF('Automatic Scoresheet'!W79&gt;0,'Automatic Scoresheet'!B79,"")</f>
        <v>Drew Slife</v>
      </c>
      <c r="C48" s="37" t="str">
        <f>IF(COUNTBLANK(B48)=1,"",'Automatic Scoresheet'!$A$74)</f>
        <v>Oshkosh West</v>
      </c>
      <c r="D48" s="38">
        <f>IF(COUNTBLANK(B48)=1,"",'Automatic Scoresheet'!W79)</f>
        <v>94</v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 x14ac:dyDescent="0.25">
      <c r="A49" s="36">
        <v>48</v>
      </c>
      <c r="B49" s="37" t="str">
        <f>IF('Automatic Scoresheet'!W94&gt;0,'Automatic Scoresheet'!B94,"")</f>
        <v>Brody Bouras</v>
      </c>
      <c r="C49" s="37" t="str">
        <f>IF(COUNTBLANK(B49)=1,"",'Automatic Scoresheet'!$A$90)</f>
        <v>Winneconne</v>
      </c>
      <c r="D49" s="38">
        <f>IF(COUNTBLANK(B49)=1,"",'Automatic Scoresheet'!W94)</f>
        <v>94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customHeight="1" x14ac:dyDescent="0.25">
      <c r="A50" s="39">
        <v>49</v>
      </c>
      <c r="B50" s="37" t="str">
        <f>IF('Automatic Scoresheet'!W46&gt;0,'Automatic Scoresheet'!B46,"")</f>
        <v>Mitchell VandenHeuvel</v>
      </c>
      <c r="C50" s="37" t="str">
        <f>IF(COUNTBLANK(B50)=1,"",'Automatic Scoresheet'!$A$42)</f>
        <v>Little Chute</v>
      </c>
      <c r="D50" s="38">
        <f>IF(COUNTBLANK(B50)=1,"",'Automatic Scoresheet'!W46)</f>
        <v>95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36">
        <v>50</v>
      </c>
      <c r="B51" s="37" t="str">
        <f>IF('Automatic Scoresheet'!W85&gt;0,'Automatic Scoresheet'!B85,"")</f>
        <v>Connor Burton</v>
      </c>
      <c r="C51" s="37" t="str">
        <f>IF(COUNTBLANK(B51)=1,"",'Automatic Scoresheet'!$A$82)</f>
        <v>Valders</v>
      </c>
      <c r="D51" s="38">
        <f>IF(COUNTBLANK(B51)=1,"",'Automatic Scoresheet'!W85)</f>
        <v>95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 x14ac:dyDescent="0.25">
      <c r="A52" s="36">
        <v>51</v>
      </c>
      <c r="B52" s="37" t="str">
        <f>IF('Automatic Scoresheet'!W71&gt;0,'Automatic Scoresheet'!B71,"")</f>
        <v>Ethan Peck</v>
      </c>
      <c r="C52" s="37" t="str">
        <f>IF(COUNTBLANK(B52)=1,"",'Automatic Scoresheet'!$A$66)</f>
        <v>Oshkosh North</v>
      </c>
      <c r="D52" s="38">
        <f>IF(COUNTBLANK(B52)=1,"",'Automatic Scoresheet'!W71)</f>
        <v>96</v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39">
        <v>52</v>
      </c>
      <c r="B53" s="37" t="str">
        <f>IF('Automatic Scoresheet'!W54&gt;0,'Automatic Scoresheet'!B54,"")</f>
        <v>Mitchell Stanchik</v>
      </c>
      <c r="C53" s="37" t="str">
        <f>IF(COUNTBLANK(B53)=1,"",'Automatic Scoresheet'!$A$50)</f>
        <v>Menasha</v>
      </c>
      <c r="D53" s="38">
        <f>IF(COUNTBLANK(B53)=1,"",'Automatic Scoresheet'!W54)</f>
        <v>97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 x14ac:dyDescent="0.25">
      <c r="A54" s="36">
        <v>53</v>
      </c>
      <c r="B54" s="37" t="str">
        <f>IF('Automatic Scoresheet'!W87&gt;0,'Automatic Scoresheet'!B87,"")</f>
        <v>Jaden Schneider</v>
      </c>
      <c r="C54" s="37" t="str">
        <f>IF(COUNTBLANK(B54)=1,"",'Automatic Scoresheet'!$A$82)</f>
        <v>Valders</v>
      </c>
      <c r="D54" s="38">
        <f>IF(COUNTBLANK(B54)=1,"",'Automatic Scoresheet'!W87)</f>
        <v>97</v>
      </c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 x14ac:dyDescent="0.25">
      <c r="A55" s="36">
        <v>54</v>
      </c>
      <c r="B55" s="37" t="str">
        <f>IF('Automatic Scoresheet'!W95&gt;0,'Automatic Scoresheet'!B95,"")</f>
        <v>Charlie Grey</v>
      </c>
      <c r="C55" s="37" t="str">
        <f>IF(COUNTBLANK(B55)=1,"",'Automatic Scoresheet'!$A$90)</f>
        <v>Winneconne</v>
      </c>
      <c r="D55" s="38">
        <f>IF(COUNTBLANK(B55)=1,"",'Automatic Scoresheet'!W95)</f>
        <v>99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 customHeight="1" x14ac:dyDescent="0.25">
      <c r="A56" s="39">
        <v>55</v>
      </c>
      <c r="B56" s="37" t="str">
        <f>IF('Automatic Scoresheet'!W88&gt;0,'Automatic Scoresheet'!B88,"")</f>
        <v>Alex Jirschele</v>
      </c>
      <c r="C56" s="37" t="str">
        <f>IF(COUNTBLANK(B56)=1,"",'Automatic Scoresheet'!$A$82)</f>
        <v>Valders</v>
      </c>
      <c r="D56" s="38">
        <f>IF(COUNTBLANK(B56)=1,"",'Automatic Scoresheet'!W88)</f>
        <v>102</v>
      </c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 customHeight="1" x14ac:dyDescent="0.25">
      <c r="A57" s="36">
        <v>56</v>
      </c>
      <c r="B57" s="37" t="str">
        <f>IF('Automatic Scoresheet'!W45&gt;0,'Automatic Scoresheet'!B45,"")</f>
        <v>Connor Mara</v>
      </c>
      <c r="C57" s="37" t="str">
        <f>IF(COUNTBLANK(B57)=1,"",'Automatic Scoresheet'!$A$42)</f>
        <v>Little Chute</v>
      </c>
      <c r="D57" s="38">
        <f>IF(COUNTBLANK(B57)=1,"",'Automatic Scoresheet'!W45)</f>
        <v>104</v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 customHeight="1" x14ac:dyDescent="0.25">
      <c r="A58" s="36">
        <v>57</v>
      </c>
      <c r="B58" s="37" t="str">
        <f>IF('Automatic Scoresheet'!W48&gt;0,'Automatic Scoresheet'!B48,"")</f>
        <v>Andy Schmidt</v>
      </c>
      <c r="C58" s="37" t="str">
        <f>IF(COUNTBLANK(B58)=1,"",'Automatic Scoresheet'!$A$42)</f>
        <v>Little Chute</v>
      </c>
      <c r="D58" s="38">
        <f>IF(COUNTBLANK(B58)=1,"",'Automatic Scoresheet'!W48)</f>
        <v>106</v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 customHeight="1" x14ac:dyDescent="0.25">
      <c r="A59" s="39">
        <v>58</v>
      </c>
      <c r="B59" s="37" t="str">
        <f>IF('Automatic Scoresheet'!W47&gt;0,'Automatic Scoresheet'!B47,"")</f>
        <v>David Peeters</v>
      </c>
      <c r="C59" s="37" t="str">
        <f>IF(COUNTBLANK(B59)=1,"",'Automatic Scoresheet'!$A$42)</f>
        <v>Little Chute</v>
      </c>
      <c r="D59" s="38">
        <f>IF(COUNTBLANK(B59)=1,"",'Automatic Scoresheet'!W47)</f>
        <v>107</v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 customHeight="1" x14ac:dyDescent="0.25">
      <c r="A60" s="36">
        <v>59</v>
      </c>
      <c r="B60" s="37" t="str">
        <f>IF('Automatic Scoresheet'!W72&gt;0,'Automatic Scoresheet'!B72,"")</f>
        <v>Andy Thompson</v>
      </c>
      <c r="C60" s="37" t="str">
        <f>IF(COUNTBLANK(B60)=1,"",'Automatic Scoresheet'!$A$66)</f>
        <v>Oshkosh North</v>
      </c>
      <c r="D60" s="38">
        <f>IF(COUNTBLANK(B60)=1,"",'Automatic Scoresheet'!W72)</f>
        <v>107</v>
      </c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 customHeight="1" x14ac:dyDescent="0.25">
      <c r="A61" s="36">
        <v>60</v>
      </c>
      <c r="B61" s="37" t="str">
        <f>IF('Automatic Scoresheet'!W80&gt;0,'Automatic Scoresheet'!B80,"")</f>
        <v>Bryce Halmstad</v>
      </c>
      <c r="C61" s="37" t="str">
        <f>IF(COUNTBLANK(B61)=1,"",'Automatic Scoresheet'!$A$74)</f>
        <v>Oshkosh West</v>
      </c>
      <c r="D61" s="38">
        <f>IF(COUNTBLANK(B61)=1,"",'Automatic Scoresheet'!W78)</f>
        <v>111</v>
      </c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 customHeight="1" x14ac:dyDescent="0.25">
      <c r="A62" s="3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 x14ac:dyDescent="0.25">
      <c r="A65" s="3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 x14ac:dyDescent="0.25">
      <c r="A68" s="3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 customHeight="1" x14ac:dyDescent="0.25">
      <c r="A71" s="3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 x14ac:dyDescent="0.25">
      <c r="A74" s="3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5">
      <c r="A77" s="3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 customHeight="1" x14ac:dyDescent="0.25">
      <c r="A80" s="3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customHeight="1" x14ac:dyDescent="0.25">
      <c r="A83" s="3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 customHeight="1" x14ac:dyDescent="0.25">
      <c r="A86" s="3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 customHeight="1" x14ac:dyDescent="0.25">
      <c r="A89" s="3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 customHeight="1" x14ac:dyDescent="0.25">
      <c r="A92" s="3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 customHeight="1" x14ac:dyDescent="0.25">
      <c r="A95" s="3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 customHeight="1" x14ac:dyDescent="0.25">
      <c r="A98" s="3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 customHeight="1" x14ac:dyDescent="0.25">
      <c r="A101" s="3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 customHeight="1" x14ac:dyDescent="0.25">
      <c r="A104" s="3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 customHeight="1" x14ac:dyDescent="0.25">
      <c r="A107" s="3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 customHeight="1" x14ac:dyDescent="0.25">
      <c r="A110" s="3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 customHeight="1" x14ac:dyDescent="0.25">
      <c r="A113" s="3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 customHeight="1" x14ac:dyDescent="0.25">
      <c r="A116" s="3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 customHeight="1" x14ac:dyDescent="0.25">
      <c r="A119" s="3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 customHeight="1" x14ac:dyDescent="0.25">
      <c r="A122" s="3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 customHeight="1" x14ac:dyDescent="0.25">
      <c r="A125" s="3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 customHeight="1" x14ac:dyDescent="0.25">
      <c r="A128" s="3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 customHeight="1" x14ac:dyDescent="0.25">
      <c r="A131" s="3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 customHeight="1" x14ac:dyDescent="0.25">
      <c r="A134" s="3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 customHeight="1" x14ac:dyDescent="0.25">
      <c r="A137" s="3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 customHeight="1" x14ac:dyDescent="0.25">
      <c r="A140" s="3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 customHeight="1" x14ac:dyDescent="0.25">
      <c r="A143" s="3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 customHeight="1" x14ac:dyDescent="0.25">
      <c r="A146" s="3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 customHeight="1" x14ac:dyDescent="0.25">
      <c r="A149" s="3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 customHeight="1" x14ac:dyDescent="0.25">
      <c r="A152" s="3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 customHeight="1" x14ac:dyDescent="0.25">
      <c r="A155" s="3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 customHeight="1" x14ac:dyDescent="0.25">
      <c r="A158" s="3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</sheetData>
  <sortState ref="B2:D61">
    <sortCondition ref="D2:D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White</dc:creator>
  <cp:lastModifiedBy>Kim White</cp:lastModifiedBy>
  <dcterms:created xsi:type="dcterms:W3CDTF">2016-04-25T14:32:47Z</dcterms:created>
  <dcterms:modified xsi:type="dcterms:W3CDTF">2016-05-12T22:10:47Z</dcterms:modified>
</cp:coreProperties>
</file>