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 Sheet (ENTER DATA)" sheetId="1" r:id="rId3"/>
    <sheet state="visible" name="Individual Scores (SORT ONLY)" sheetId="2" r:id="rId4"/>
    <sheet state="visible" name="Team Scores (SORT ONLY)" sheetId="3" r:id="rId5"/>
  </sheets>
  <definedNames/>
  <calcPr/>
</workbook>
</file>

<file path=xl/sharedStrings.xml><?xml version="1.0" encoding="utf-8"?>
<sst xmlns="http://schemas.openxmlformats.org/spreadsheetml/2006/main" count="404" uniqueCount="191">
  <si>
    <t>The KAZ at New Berlin Hills</t>
  </si>
  <si>
    <t>Saturday, April 30, 2016</t>
  </si>
  <si>
    <t>The Kaz</t>
  </si>
  <si>
    <t>Grand Total</t>
  </si>
  <si>
    <t>Tie Breaker Criteria</t>
  </si>
  <si>
    <t>Holes 10-18</t>
  </si>
  <si>
    <t>Holes 13-18</t>
  </si>
  <si>
    <t>Holes 16-18</t>
  </si>
  <si>
    <t>Hole 18</t>
  </si>
  <si>
    <t>Holes 1-9</t>
  </si>
  <si>
    <t>Holes 4-9</t>
  </si>
  <si>
    <t>Holes 7-9</t>
  </si>
  <si>
    <t>Hole 9</t>
  </si>
  <si>
    <t>PAR</t>
  </si>
  <si>
    <t xml:space="preserve">IN </t>
  </si>
  <si>
    <t>OUT</t>
  </si>
  <si>
    <t>HOLE</t>
  </si>
  <si>
    <t>ARR</t>
  </si>
  <si>
    <t>Arrowhead</t>
  </si>
  <si>
    <t>Total</t>
  </si>
  <si>
    <t>Bennett Knapek</t>
  </si>
  <si>
    <t>Alex Yost</t>
  </si>
  <si>
    <t>Zach Reiser</t>
  </si>
  <si>
    <t>Kyle Mazurek</t>
  </si>
  <si>
    <t>Mathew Raab</t>
  </si>
  <si>
    <t>Drop the highest score</t>
  </si>
  <si>
    <t>CMH</t>
  </si>
  <si>
    <t>Catholic Memorial</t>
  </si>
  <si>
    <t>Michael Immekus</t>
  </si>
  <si>
    <t>Ian Tisonik</t>
  </si>
  <si>
    <t>Alec Sheaffer</t>
  </si>
  <si>
    <t>Josh Rowinski</t>
  </si>
  <si>
    <t>Nathan Brown</t>
  </si>
  <si>
    <t>MARQ</t>
  </si>
  <si>
    <t>Marquette</t>
  </si>
  <si>
    <t>Henry Kurtzweil</t>
  </si>
  <si>
    <t>Jonathon Cone</t>
  </si>
  <si>
    <t>Ben DeSteffanis</t>
  </si>
  <si>
    <t>John Krebsbach</t>
  </si>
  <si>
    <t>Jack Lapcewich</t>
  </si>
  <si>
    <t>WF</t>
  </si>
  <si>
    <t>Whitefish Bay</t>
  </si>
  <si>
    <t>Patrick Sicula</t>
  </si>
  <si>
    <t>Gus Grunau</t>
  </si>
  <si>
    <t>Teddy Weber</t>
  </si>
  <si>
    <t>Matthew Comiskey</t>
  </si>
  <si>
    <t>Owen Jonas</t>
  </si>
  <si>
    <t>The KAZ</t>
  </si>
  <si>
    <t>GBP</t>
  </si>
  <si>
    <t>Green Bay Preble</t>
  </si>
  <si>
    <t>Isaac Prefontaine</t>
  </si>
  <si>
    <t>Danny Flynn</t>
  </si>
  <si>
    <t>Bryan Boockmeier</t>
  </si>
  <si>
    <t>Drew Andrist</t>
  </si>
  <si>
    <t>Nick Lawler</t>
  </si>
  <si>
    <t>KM</t>
  </si>
  <si>
    <t>Kettle Moraine</t>
  </si>
  <si>
    <t>David Phillips</t>
  </si>
  <si>
    <t>Matthew Schilling</t>
  </si>
  <si>
    <t>Jack Smith</t>
  </si>
  <si>
    <t>Kyle Loose</t>
  </si>
  <si>
    <t>Tyler Johnson</t>
  </si>
  <si>
    <t>FRA</t>
  </si>
  <si>
    <t>Franklin</t>
  </si>
  <si>
    <t>Mitchell Ott</t>
  </si>
  <si>
    <t>Brett Grulkowski</t>
  </si>
  <si>
    <t>Jackson Rehm</t>
  </si>
  <si>
    <t>Andrew Niemic</t>
  </si>
  <si>
    <t>Tony Dilaveri</t>
  </si>
  <si>
    <t>MUS</t>
  </si>
  <si>
    <t>Muskego</t>
  </si>
  <si>
    <t>Ryan Wikel</t>
  </si>
  <si>
    <t>Matt Polivka</t>
  </si>
  <si>
    <t>Austin White</t>
  </si>
  <si>
    <t>Tony Pacocha</t>
  </si>
  <si>
    <t>Jared Horner</t>
  </si>
  <si>
    <t>THE KAZ</t>
  </si>
  <si>
    <t>WAH</t>
  </si>
  <si>
    <t>West Allis Hale</t>
  </si>
  <si>
    <t>Ryan Petosky</t>
  </si>
  <si>
    <t>Joel Gemaw</t>
  </si>
  <si>
    <t>Zach Svec</t>
  </si>
  <si>
    <t>Jake Schindelholz</t>
  </si>
  <si>
    <t>Joey DiTorrice</t>
  </si>
  <si>
    <t>WW</t>
  </si>
  <si>
    <t>Waukesha West</t>
  </si>
  <si>
    <t>Austin Joerg</t>
  </si>
  <si>
    <t>Wyatt Wilderman</t>
  </si>
  <si>
    <t>John McDaniel</t>
  </si>
  <si>
    <t>Hunter Albanese</t>
  </si>
  <si>
    <t>Tim Jaeger</t>
  </si>
  <si>
    <t>NBW</t>
  </si>
  <si>
    <t>New Berlin West</t>
  </si>
  <si>
    <t>Hunter Piplic</t>
  </si>
  <si>
    <t>Ryan Thompson</t>
  </si>
  <si>
    <t>Nick Dorshak</t>
  </si>
  <si>
    <t>John Tsoris</t>
  </si>
  <si>
    <t>Jordan Arthur</t>
  </si>
  <si>
    <t>BA</t>
  </si>
  <si>
    <t>Brookfield Academy</t>
  </si>
  <si>
    <t>Rohan Nangia</t>
  </si>
  <si>
    <t>Alex Pellegriri</t>
  </si>
  <si>
    <t>Garret Smith</t>
  </si>
  <si>
    <t>Aaron Dobbs</t>
  </si>
  <si>
    <t>Drop</t>
  </si>
  <si>
    <t>BC</t>
  </si>
  <si>
    <t>Brookfield Central</t>
  </si>
  <si>
    <t>Brandon Talaska</t>
  </si>
  <si>
    <t>Marcus Oleson</t>
  </si>
  <si>
    <t>Mike Burzynski</t>
  </si>
  <si>
    <t>Jack Sonsalla</t>
  </si>
  <si>
    <t>Sam Roche</t>
  </si>
  <si>
    <t>HOM</t>
  </si>
  <si>
    <t>Homestead</t>
  </si>
  <si>
    <t>Robbie Morway</t>
  </si>
  <si>
    <t>Max Pasher</t>
  </si>
  <si>
    <t>Joey Hobbs</t>
  </si>
  <si>
    <t>Joe Lappin</t>
  </si>
  <si>
    <t>Ben Elchert</t>
  </si>
  <si>
    <t>WS</t>
  </si>
  <si>
    <t>Waukesha South</t>
  </si>
  <si>
    <t>Aaron Kalmadge</t>
  </si>
  <si>
    <t>Keegan Ehler</t>
  </si>
  <si>
    <t>Colin Kammerzelt</t>
  </si>
  <si>
    <t>Marshall Termaat</t>
  </si>
  <si>
    <t>Tyler DeMeuse</t>
  </si>
  <si>
    <t>SN</t>
  </si>
  <si>
    <t>Sheboygan North</t>
  </si>
  <si>
    <t>Garrett Schultz</t>
  </si>
  <si>
    <t>Neil Beirwith</t>
  </si>
  <si>
    <t>Andrew Gallimore</t>
  </si>
  <si>
    <t>Max Schmidttee</t>
  </si>
  <si>
    <t>Austin Thyes</t>
  </si>
  <si>
    <t>GRF</t>
  </si>
  <si>
    <t>Grafton</t>
  </si>
  <si>
    <t>Bailey Colber</t>
  </si>
  <si>
    <t>Ryan Stachurski</t>
  </si>
  <si>
    <t>Justin Peters</t>
  </si>
  <si>
    <t>Matt Silasiri</t>
  </si>
  <si>
    <t>Jake Pedersen</t>
  </si>
  <si>
    <t>Muk</t>
  </si>
  <si>
    <t>Mukwonago</t>
  </si>
  <si>
    <t>Brayden Pozorski</t>
  </si>
  <si>
    <t>Alex Cross</t>
  </si>
  <si>
    <t>Mason Schulz</t>
  </si>
  <si>
    <t>Ben Morse</t>
  </si>
  <si>
    <t>Josh Valin</t>
  </si>
  <si>
    <t>LGB</t>
  </si>
  <si>
    <t>Lake Geneva Badger</t>
  </si>
  <si>
    <t>Luke Bourneuf</t>
  </si>
  <si>
    <t>Jonathan Duggan</t>
  </si>
  <si>
    <t>Connor Duggan</t>
  </si>
  <si>
    <t>Jakson Rademaker</t>
  </si>
  <si>
    <t>Blake Wisdom</t>
  </si>
  <si>
    <t>WAU</t>
  </si>
  <si>
    <t>Wauwatosa</t>
  </si>
  <si>
    <t>Adam Garski</t>
  </si>
  <si>
    <t>Will Jushka</t>
  </si>
  <si>
    <t>Noah Katula</t>
  </si>
  <si>
    <t>Owen Knezel</t>
  </si>
  <si>
    <t>Noah Monty</t>
  </si>
  <si>
    <t>NBI</t>
  </si>
  <si>
    <t>New Berlin Eishenhower</t>
  </si>
  <si>
    <t>Stephan Kraninger</t>
  </si>
  <si>
    <t>Isaac Surger</t>
  </si>
  <si>
    <t>Ian Gatzke</t>
  </si>
  <si>
    <t>Eric Komas</t>
  </si>
  <si>
    <t>Dylan Karvala</t>
  </si>
  <si>
    <t>TM</t>
  </si>
  <si>
    <t>Thomas More</t>
  </si>
  <si>
    <t>Ian Bigalk</t>
  </si>
  <si>
    <t>Joe Slowik</t>
  </si>
  <si>
    <t>Cristian Gil</t>
  </si>
  <si>
    <t>Anthony Spiegel</t>
  </si>
  <si>
    <t>Ryan Jasinski</t>
  </si>
  <si>
    <t>PXI</t>
  </si>
  <si>
    <t>Pius XI</t>
  </si>
  <si>
    <t>Andrew Loth</t>
  </si>
  <si>
    <t>Kayde Thiele</t>
  </si>
  <si>
    <t>Preston Maccoux</t>
  </si>
  <si>
    <t>Richard Bauer</t>
  </si>
  <si>
    <t>WN</t>
  </si>
  <si>
    <t>Waukesha North</t>
  </si>
  <si>
    <t>Ben Bartley</t>
  </si>
  <si>
    <t>Karsen Burnett</t>
  </si>
  <si>
    <t>Luke Rader</t>
  </si>
  <si>
    <t>Gabe Radomski</t>
  </si>
  <si>
    <t>GENEVA NATIONAL INVITATIONAL</t>
  </si>
  <si>
    <t>Individual Results</t>
  </si>
  <si>
    <t>Top Ten</t>
  </si>
  <si>
    <t>Team Results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</si>
</sst>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8.0"/>
      <color rgb="FFFFFFFF"/>
      <name val="Arial"/>
    </font>
    <font/>
    <font>
      <sz val="10.0"/>
      <name val="Arial"/>
    </font>
    <font>
      <sz val="36.0"/>
      <name val="Arial"/>
    </font>
    <font>
      <b/>
      <sz val="8.0"/>
      <name val="Arial"/>
    </font>
    <font>
      <sz val="12.0"/>
      <name val="Arial"/>
    </font>
    <font>
      <sz val="8.0"/>
      <name val="Arial"/>
    </font>
    <font>
      <sz val="8.0"/>
      <name val="Comic Sans MS"/>
    </font>
    <font>
      <sz val="8.0"/>
      <color rgb="FF000000"/>
      <name val="Comic Sans MS"/>
    </font>
    <font>
      <sz val="11.0"/>
      <name val="Arial"/>
    </font>
    <font>
      <sz val="24.0"/>
      <name val="Arial"/>
    </font>
    <font>
      <b/>
      <sz val="14.0"/>
      <color rgb="FFFFFFFF"/>
      <name val="Arial"/>
    </font>
    <font>
      <sz val="48.0"/>
      <name val="Arial"/>
    </font>
    <font>
      <sz val="8.0"/>
      <color rgb="FF000000"/>
      <name val="Inconsolata"/>
    </font>
    <font>
      <sz val="11.0"/>
      <color rgb="FF000000"/>
      <name val="Inconsolata"/>
    </font>
    <font>
      <sz val="26.0"/>
      <name val="Arial"/>
    </font>
    <font>
      <b/>
      <sz val="9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6411"/>
        <bgColor rgb="FF00641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</fills>
  <borders count="1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ck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2" fontId="1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0" fillId="3" fontId="3" numFmtId="0" xfId="0" applyBorder="1" applyFont="1"/>
    <xf borderId="8" fillId="3" fontId="4" numFmtId="0" xfId="0" applyAlignment="1" applyBorder="1" applyFont="1">
      <alignment horizontal="center" vertical="center"/>
    </xf>
    <xf borderId="2" fillId="0" fontId="2" numFmtId="0" xfId="0" applyBorder="1" applyFont="1"/>
    <xf borderId="2" fillId="0" fontId="2" numFmtId="0" xfId="0" applyBorder="1" applyFont="1"/>
    <xf borderId="9" fillId="4" fontId="5" numFmtId="0" xfId="0" applyAlignment="1" applyBorder="1" applyFill="1" applyFont="1">
      <alignment horizontal="center" vertical="center" wrapText="1"/>
    </xf>
    <xf borderId="10" fillId="4" fontId="5" numFmtId="0" xfId="0" applyAlignment="1" applyBorder="1" applyFont="1">
      <alignment horizontal="center" vertical="center" wrapText="1"/>
    </xf>
    <xf borderId="11" fillId="0" fontId="2" numFmtId="0" xfId="0" applyBorder="1" applyFont="1"/>
    <xf borderId="12" fillId="0" fontId="2" numFmtId="0" xfId="0" applyBorder="1" applyFont="1"/>
    <xf borderId="0" fillId="3" fontId="6" numFmtId="0" xfId="0" applyBorder="1" applyFont="1"/>
    <xf borderId="13" fillId="0" fontId="2" numFmtId="0" xfId="0" applyBorder="1" applyFont="1"/>
    <xf borderId="0" fillId="0" fontId="2" numFmtId="0" xfId="0" applyBorder="1" applyFont="1"/>
    <xf borderId="14" fillId="0" fontId="2" numFmtId="0" xfId="0" applyBorder="1" applyFont="1"/>
    <xf borderId="13" fillId="0" fontId="2" numFmtId="0" xfId="0" applyBorder="1" applyFont="1"/>
    <xf borderId="0" fillId="0" fontId="2" numFmtId="0" xfId="0" applyBorder="1" applyFont="1"/>
    <xf borderId="0" fillId="0" fontId="2" numFmtId="0" xfId="0" applyBorder="1" applyFont="1"/>
    <xf borderId="0" fillId="3" fontId="7" numFmtId="0" xfId="0" applyBorder="1" applyFont="1"/>
    <xf borderId="10" fillId="3" fontId="8" numFmtId="0" xfId="0" applyAlignment="1" applyBorder="1" applyFont="1">
      <alignment horizontal="right" vertical="top"/>
    </xf>
    <xf borderId="15" fillId="3" fontId="8" numFmtId="0" xfId="0" applyAlignment="1" applyBorder="1" applyFont="1">
      <alignment horizontal="center" vertical="top"/>
    </xf>
    <xf borderId="10" fillId="3" fontId="8" numFmtId="0" xfId="0" applyAlignment="1" applyBorder="1" applyFont="1">
      <alignment horizontal="center" vertical="top"/>
    </xf>
    <xf borderId="15" fillId="3" fontId="8" numFmtId="0" xfId="0" applyAlignment="1" applyBorder="1" applyFont="1">
      <alignment horizontal="center" vertical="top"/>
    </xf>
    <xf borderId="10" fillId="3" fontId="8" numFmtId="0" xfId="0" applyAlignment="1" applyBorder="1" applyFont="1">
      <alignment horizontal="center" vertical="top"/>
    </xf>
    <xf borderId="13" fillId="3" fontId="7" numFmtId="0" xfId="0" applyAlignment="1" applyBorder="1" applyFont="1">
      <alignment vertical="top"/>
    </xf>
    <xf borderId="0" fillId="3" fontId="7" numFmtId="0" xfId="0" applyAlignment="1" applyBorder="1" applyFont="1">
      <alignment vertical="top"/>
    </xf>
    <xf borderId="14" fillId="0" fontId="2" numFmtId="0" xfId="0" applyBorder="1" applyFont="1"/>
    <xf borderId="15" fillId="4" fontId="7" numFmtId="0" xfId="0" applyAlignment="1" applyBorder="1" applyFont="1">
      <alignment horizontal="center"/>
    </xf>
    <xf borderId="10" fillId="4" fontId="5" numFmtId="0" xfId="0" applyAlignment="1" applyBorder="1" applyFont="1">
      <alignment horizontal="right"/>
    </xf>
    <xf borderId="15" fillId="4" fontId="5" numFmtId="1" xfId="0" applyAlignment="1" applyBorder="1" applyFont="1" applyNumberFormat="1">
      <alignment horizontal="center" vertical="center" wrapText="1"/>
    </xf>
    <xf borderId="15" fillId="4" fontId="5" numFmtId="0" xfId="0" applyAlignment="1" applyBorder="1" applyFont="1">
      <alignment horizontal="center" vertical="center" wrapText="1"/>
    </xf>
    <xf borderId="15" fillId="3" fontId="7" numFmtId="0" xfId="0" applyAlignment="1" applyBorder="1" applyFont="1">
      <alignment horizontal="center"/>
    </xf>
    <xf borderId="15" fillId="3" fontId="7" numFmtId="0" xfId="0" applyAlignment="1" applyBorder="1" applyFont="1">
      <alignment horizontal="center"/>
    </xf>
    <xf borderId="15" fillId="0" fontId="9" numFmtId="0" xfId="0" applyAlignment="1" applyBorder="1" applyFont="1">
      <alignment/>
    </xf>
    <xf borderId="15" fillId="0" fontId="9" numFmtId="1" xfId="0" applyAlignment="1" applyBorder="1" applyFont="1" applyNumberFormat="1">
      <alignment horizontal="center"/>
    </xf>
    <xf borderId="15" fillId="3" fontId="7" numFmtId="1" xfId="0" applyAlignment="1" applyBorder="1" applyFont="1" applyNumberFormat="1">
      <alignment horizontal="center"/>
    </xf>
    <xf borderId="15" fillId="0" fontId="7" numFmtId="1" xfId="0" applyAlignment="1" applyBorder="1" applyFont="1" applyNumberFormat="1">
      <alignment horizontal="center"/>
    </xf>
    <xf borderId="10" fillId="3" fontId="7" numFmtId="0" xfId="0" applyAlignment="1" applyBorder="1" applyFont="1">
      <alignment horizontal="right"/>
    </xf>
    <xf borderId="15" fillId="0" fontId="7" numFmtId="0" xfId="0" applyAlignment="1" applyBorder="1" applyFont="1">
      <alignment horizontal="center"/>
    </xf>
    <xf borderId="10" fillId="5" fontId="7" numFmtId="0" xfId="0" applyAlignment="1" applyBorder="1" applyFill="1" applyFont="1">
      <alignment horizontal="right"/>
    </xf>
    <xf borderId="15" fillId="5" fontId="7" numFmtId="1" xfId="0" applyAlignment="1" applyBorder="1" applyFont="1" applyNumberFormat="1">
      <alignment horizontal="center"/>
    </xf>
    <xf borderId="0" fillId="3" fontId="10" numFmtId="0" xfId="0" applyBorder="1" applyFont="1"/>
    <xf borderId="0" fillId="3" fontId="7" numFmtId="0" xfId="0" applyAlignment="1" applyBorder="1" applyFont="1">
      <alignment horizontal="center"/>
    </xf>
    <xf borderId="0" fillId="3" fontId="7" numFmtId="0" xfId="0" applyAlignment="1" applyBorder="1" applyFont="1">
      <alignment horizontal="right"/>
    </xf>
    <xf borderId="0" fillId="0" fontId="3" numFmtId="0" xfId="0" applyFont="1"/>
    <xf borderId="10" fillId="6" fontId="1" numFmtId="0" xfId="0" applyAlignment="1" applyBorder="1" applyFill="1" applyFont="1">
      <alignment horizontal="center" vertical="center"/>
    </xf>
    <xf borderId="13" fillId="3" fontId="4" numFmtId="0" xfId="0" applyAlignment="1" applyBorder="1" applyFont="1">
      <alignment horizontal="center" wrapText="1"/>
    </xf>
    <xf borderId="0" fillId="0" fontId="2" numFmtId="0" xfId="0" applyBorder="1" applyFont="1"/>
    <xf borderId="0" fillId="0" fontId="2" numFmtId="0" xfId="0" applyBorder="1" applyFont="1"/>
    <xf borderId="14" fillId="4" fontId="5" numFmtId="0" xfId="0" applyAlignment="1" applyBorder="1" applyFont="1">
      <alignment horizontal="center" vertical="center" wrapText="1"/>
    </xf>
    <xf borderId="5" fillId="4" fontId="5" numFmtId="0" xfId="0" applyAlignment="1" applyBorder="1" applyFont="1">
      <alignment horizontal="center" vertical="center" wrapText="1"/>
    </xf>
    <xf borderId="13" fillId="3" fontId="7" numFmtId="0" xfId="0" applyAlignment="1" applyBorder="1" applyFont="1">
      <alignment wrapText="1"/>
    </xf>
    <xf borderId="0" fillId="3" fontId="7" numFmtId="0" xfId="0" applyAlignment="1" applyBorder="1" applyFont="1">
      <alignment wrapText="1"/>
    </xf>
    <xf borderId="0" fillId="3" fontId="7" numFmtId="0" xfId="0" applyAlignment="1" applyBorder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13" fillId="3" fontId="11" numFmtId="0" xfId="0" applyAlignment="1" applyBorder="1" applyFont="1">
      <alignment horizontal="center" wrapText="1"/>
    </xf>
    <xf borderId="15" fillId="3" fontId="7" numFmtId="0" xfId="0" applyAlignment="1" applyBorder="1" applyFont="1">
      <alignment horizontal="lef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right"/>
    </xf>
    <xf borderId="10" fillId="6" fontId="12" numFmtId="1" xfId="0" applyAlignment="1" applyBorder="1" applyFont="1" applyNumberFormat="1">
      <alignment horizontal="center" vertical="center"/>
    </xf>
    <xf borderId="13" fillId="3" fontId="13" numFmtId="1" xfId="0" applyAlignment="1" applyBorder="1" applyFont="1" applyNumberFormat="1">
      <alignment horizontal="center" vertical="center"/>
    </xf>
    <xf borderId="14" fillId="4" fontId="5" numFmtId="1" xfId="0" applyAlignment="1" applyBorder="1" applyFont="1" applyNumberFormat="1">
      <alignment horizontal="center" vertical="center" wrapText="1"/>
    </xf>
    <xf borderId="5" fillId="4" fontId="5" numFmtId="1" xfId="0" applyAlignment="1" applyBorder="1" applyFont="1" applyNumberFormat="1">
      <alignment horizontal="center" vertical="center" wrapText="1"/>
    </xf>
    <xf borderId="9" fillId="4" fontId="5" numFmtId="1" xfId="0" applyAlignment="1" applyBorder="1" applyFont="1" applyNumberFormat="1">
      <alignment horizontal="center" vertical="center" wrapText="1"/>
    </xf>
    <xf borderId="16" fillId="0" fontId="2" numFmtId="0" xfId="0" applyBorder="1" applyFont="1"/>
    <xf borderId="15" fillId="3" fontId="7" numFmtId="1" xfId="0" applyAlignment="1" applyBorder="1" applyFont="1" applyNumberFormat="1">
      <alignment horizontal="center" vertical="center"/>
    </xf>
    <xf borderId="15" fillId="3" fontId="7" numFmtId="1" xfId="0" applyAlignment="1" applyBorder="1" applyFont="1" applyNumberFormat="1">
      <alignment vertical="center"/>
    </xf>
    <xf borderId="15" fillId="3" fontId="7" numFmtId="1" xfId="0" applyAlignment="1" applyBorder="1" applyFont="1" applyNumberFormat="1">
      <alignment horizontal="left" vertical="center"/>
    </xf>
    <xf borderId="10" fillId="3" fontId="7" numFmtId="1" xfId="0" applyAlignment="1" applyBorder="1" applyFont="1" applyNumberFormat="1">
      <alignment horizontal="center" vertical="center"/>
    </xf>
    <xf borderId="15" fillId="3" fontId="5" numFmtId="0" xfId="0" applyAlignment="1" applyBorder="1" applyFont="1">
      <alignment horizontal="center" vertical="center"/>
    </xf>
    <xf borderId="16" fillId="3" fontId="7" numFmtId="1" xfId="0" applyAlignment="1" applyBorder="1" applyFont="1" applyNumberFormat="1">
      <alignment horizontal="center" vertical="center"/>
    </xf>
    <xf borderId="0" fillId="3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15" fillId="3" fontId="14" numFmtId="1" xfId="0" applyAlignment="1" applyBorder="1" applyFont="1" applyNumberFormat="1">
      <alignment horizontal="center"/>
    </xf>
    <xf borderId="15" fillId="3" fontId="15" numFmtId="1" xfId="0" applyBorder="1" applyFont="1" applyNumberForma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10" fillId="6" fontId="12" numFmtId="0" xfId="0" applyAlignment="1" applyBorder="1" applyFont="1">
      <alignment horizontal="center" vertical="center"/>
    </xf>
    <xf borderId="9" fillId="3" fontId="16" numFmtId="0" xfId="0" applyAlignment="1" applyBorder="1" applyFont="1">
      <alignment horizontal="center" vertical="center" wrapText="1"/>
    </xf>
    <xf borderId="9" fillId="4" fontId="17" numFmtId="0" xfId="0" applyAlignment="1" applyBorder="1" applyFont="1">
      <alignment horizontal="center" vertical="center" wrapText="1"/>
    </xf>
    <xf borderId="10" fillId="4" fontId="17" numFmtId="0" xfId="0" applyAlignment="1" applyBorder="1" applyFont="1">
      <alignment horizontal="center" vertical="center" wrapText="1"/>
    </xf>
    <xf borderId="15" fillId="4" fontId="5" numFmtId="0" xfId="0" applyAlignment="1" applyBorder="1" applyFont="1">
      <alignment horizontal="center" vertical="center"/>
    </xf>
    <xf borderId="15" fillId="0" fontId="7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9.0" topLeftCell="A10" activePane="bottomLeft" state="frozen"/>
      <selection activeCell="B11" sqref="B11" pane="bottomLeft"/>
    </sheetView>
  </sheetViews>
  <sheetFormatPr customHeight="1" defaultColWidth="17.29" defaultRowHeight="15.0"/>
  <cols>
    <col customWidth="1" min="1" max="1" width="3.71"/>
    <col customWidth="1" min="2" max="2" width="2.71"/>
    <col customWidth="1" min="3" max="3" width="14.0"/>
    <col customWidth="1" min="4" max="12" width="3.71"/>
    <col customWidth="1" min="13" max="13" width="5.71"/>
    <col customWidth="1" min="14" max="22" width="3.71"/>
    <col customWidth="1" min="23" max="23" width="5.71"/>
    <col customWidth="1" min="24" max="32" width="3.71"/>
    <col customWidth="1" min="33" max="42" width="8.8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ht="12.0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ht="15.75" customHeight="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2" t="s">
        <v>3</v>
      </c>
      <c r="Y3" s="13" t="s">
        <v>4</v>
      </c>
      <c r="Z3" s="14"/>
      <c r="AA3" s="14"/>
      <c r="AB3" s="14"/>
      <c r="AC3" s="14"/>
      <c r="AD3" s="14"/>
      <c r="AE3" s="14"/>
      <c r="AF3" s="15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ht="12.0" customHeight="1">
      <c r="A4" s="17"/>
      <c r="W4" s="18"/>
      <c r="X4" s="19"/>
      <c r="Y4" s="12" t="s">
        <v>5</v>
      </c>
      <c r="Z4" s="12" t="s">
        <v>6</v>
      </c>
      <c r="AA4" s="12" t="s">
        <v>7</v>
      </c>
      <c r="AB4" s="12" t="s">
        <v>8</v>
      </c>
      <c r="AC4" s="12" t="s">
        <v>9</v>
      </c>
      <c r="AD4" s="12" t="s">
        <v>10</v>
      </c>
      <c r="AE4" s="12" t="s">
        <v>11</v>
      </c>
      <c r="AF4" s="12" t="s">
        <v>12</v>
      </c>
      <c r="AG4" s="8"/>
      <c r="AH4" s="8"/>
      <c r="AI4" s="8"/>
      <c r="AJ4" s="8"/>
      <c r="AK4" s="8"/>
      <c r="AL4" s="8"/>
      <c r="AM4" s="8"/>
      <c r="AN4" s="8"/>
      <c r="AO4" s="8"/>
      <c r="AP4" s="8"/>
    </row>
    <row r="5" ht="12.0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  <c r="X5" s="19"/>
      <c r="Y5" s="19"/>
      <c r="Z5" s="19"/>
      <c r="AA5" s="19"/>
      <c r="AB5" s="19"/>
      <c r="AC5" s="19"/>
      <c r="AD5" s="19"/>
      <c r="AE5" s="19"/>
      <c r="AF5" s="19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ht="12.0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19"/>
      <c r="Y6" s="19"/>
      <c r="Z6" s="19"/>
      <c r="AA6" s="19"/>
      <c r="AB6" s="19"/>
      <c r="AC6" s="19"/>
      <c r="AD6" s="19"/>
      <c r="AE6" s="19"/>
      <c r="AF6" s="19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ht="12.0" customHeight="1">
      <c r="A7" s="24" t="s">
        <v>13</v>
      </c>
      <c r="B7" s="14"/>
      <c r="C7" s="15"/>
      <c r="D7" s="25">
        <v>1.0</v>
      </c>
      <c r="E7" s="25">
        <v>2.0</v>
      </c>
      <c r="F7" s="25">
        <v>3.0</v>
      </c>
      <c r="G7" s="25">
        <v>4.0</v>
      </c>
      <c r="H7" s="25">
        <v>5.0</v>
      </c>
      <c r="I7" s="25">
        <v>6.0</v>
      </c>
      <c r="J7" s="25">
        <v>7.0</v>
      </c>
      <c r="K7" s="25">
        <v>8.0</v>
      </c>
      <c r="L7" s="25">
        <v>9.0</v>
      </c>
      <c r="M7" s="25" t="s">
        <v>14</v>
      </c>
      <c r="N7" s="25">
        <v>10.0</v>
      </c>
      <c r="O7" s="25">
        <v>11.0</v>
      </c>
      <c r="P7" s="25">
        <v>12.0</v>
      </c>
      <c r="Q7" s="25">
        <v>13.0</v>
      </c>
      <c r="R7" s="25">
        <v>14.0</v>
      </c>
      <c r="S7" s="25">
        <v>15.0</v>
      </c>
      <c r="T7" s="25">
        <v>16.0</v>
      </c>
      <c r="U7" s="25">
        <v>17.0</v>
      </c>
      <c r="V7" s="25">
        <v>18.0</v>
      </c>
      <c r="W7" s="26" t="s">
        <v>15</v>
      </c>
      <c r="X7" s="19"/>
      <c r="Y7" s="19"/>
      <c r="Z7" s="19"/>
      <c r="AA7" s="19"/>
      <c r="AB7" s="19"/>
      <c r="AC7" s="19"/>
      <c r="AD7" s="19"/>
      <c r="AE7" s="19"/>
      <c r="AF7" s="19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ht="12.0" customHeight="1">
      <c r="A8" s="24" t="s">
        <v>16</v>
      </c>
      <c r="B8" s="14"/>
      <c r="C8" s="15"/>
      <c r="D8" s="27">
        <v>5.0</v>
      </c>
      <c r="E8" s="27">
        <v>4.0</v>
      </c>
      <c r="F8" s="25">
        <v>4.0</v>
      </c>
      <c r="G8" s="27">
        <v>4.0</v>
      </c>
      <c r="H8" s="25">
        <v>4.0</v>
      </c>
      <c r="I8" s="27">
        <v>4.0</v>
      </c>
      <c r="J8" s="27">
        <v>3.0</v>
      </c>
      <c r="K8" s="27">
        <v>4.0</v>
      </c>
      <c r="L8" s="25">
        <v>4.0</v>
      </c>
      <c r="M8" s="25">
        <v>36.0</v>
      </c>
      <c r="N8" s="27">
        <v>4.0</v>
      </c>
      <c r="O8" s="25">
        <v>4.0</v>
      </c>
      <c r="P8" s="27">
        <v>3.0</v>
      </c>
      <c r="Q8" s="27">
        <v>5.0</v>
      </c>
      <c r="R8" s="27">
        <v>4.0</v>
      </c>
      <c r="S8" s="25">
        <v>3.0</v>
      </c>
      <c r="T8" s="27">
        <v>4.0</v>
      </c>
      <c r="U8" s="27">
        <v>4.0</v>
      </c>
      <c r="V8" s="25">
        <v>4.0</v>
      </c>
      <c r="W8" s="28">
        <v>35.0</v>
      </c>
      <c r="X8" s="19"/>
      <c r="Y8" s="19"/>
      <c r="Z8" s="19"/>
      <c r="AA8" s="19"/>
      <c r="AB8" s="19"/>
      <c r="AC8" s="19"/>
      <c r="AD8" s="19"/>
      <c r="AE8" s="19"/>
      <c r="AF8" s="19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ht="12.0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ht="14.25" customHeight="1">
      <c r="A10" s="32" t="s">
        <v>17</v>
      </c>
      <c r="B10" s="33" t="s">
        <v>18</v>
      </c>
      <c r="C10" s="15"/>
      <c r="D10" s="32">
        <v>1.0</v>
      </c>
      <c r="E10" s="32">
        <v>2.0</v>
      </c>
      <c r="F10" s="32">
        <v>3.0</v>
      </c>
      <c r="G10" s="32">
        <v>4.0</v>
      </c>
      <c r="H10" s="32">
        <v>5.0</v>
      </c>
      <c r="I10" s="32">
        <v>6.0</v>
      </c>
      <c r="J10" s="32">
        <v>7.0</v>
      </c>
      <c r="K10" s="32">
        <v>8.0</v>
      </c>
      <c r="L10" s="32">
        <v>9.0</v>
      </c>
      <c r="M10" s="32" t="s">
        <v>19</v>
      </c>
      <c r="N10" s="32">
        <v>10.0</v>
      </c>
      <c r="O10" s="32">
        <v>11.0</v>
      </c>
      <c r="P10" s="32">
        <v>12.0</v>
      </c>
      <c r="Q10" s="32">
        <v>13.0</v>
      </c>
      <c r="R10" s="32">
        <v>14.0</v>
      </c>
      <c r="S10" s="32">
        <v>15.0</v>
      </c>
      <c r="T10" s="32">
        <v>16.0</v>
      </c>
      <c r="U10" s="32">
        <v>17.0</v>
      </c>
      <c r="V10" s="32">
        <v>18.0</v>
      </c>
      <c r="W10" s="32" t="s">
        <v>19</v>
      </c>
      <c r="X10" s="34"/>
      <c r="Y10" s="35"/>
      <c r="Z10" s="35"/>
      <c r="AA10" s="35"/>
      <c r="AB10" s="35"/>
      <c r="AC10" s="35"/>
      <c r="AD10" s="35"/>
      <c r="AE10" s="35"/>
      <c r="AF10" s="35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ht="13.5" customHeight="1">
      <c r="A11" s="36" t="str">
        <f t="shared" ref="A11:A15" si="1">A10</f>
        <v>ARR</v>
      </c>
      <c r="B11" s="37">
        <v>1.0</v>
      </c>
      <c r="C11" s="38" t="s">
        <v>20</v>
      </c>
      <c r="D11" s="39">
        <v>7.0</v>
      </c>
      <c r="E11" s="39">
        <v>4.0</v>
      </c>
      <c r="F11" s="39">
        <v>4.0</v>
      </c>
      <c r="G11" s="39">
        <v>4.0</v>
      </c>
      <c r="H11" s="39">
        <v>5.0</v>
      </c>
      <c r="I11" s="39">
        <v>4.0</v>
      </c>
      <c r="J11" s="39">
        <v>3.0</v>
      </c>
      <c r="K11" s="39">
        <v>4.0</v>
      </c>
      <c r="L11" s="39">
        <v>4.0</v>
      </c>
      <c r="M11" s="40" t="str">
        <f t="shared" ref="M11:M15" si="2">IF(OR(ISBLANK(C11),ISBLANK(D11),ISBLANK(E11),ISBLANK(F11),ISBLANK(G11),ISBLANK(H11),ISBLANK(I11),ISBLANK(J11),ISBLANK(K11),ISBLANK(L11)),0,SUM(D11:L11))</f>
        <v>39</v>
      </c>
      <c r="N11" s="39">
        <v>4.0</v>
      </c>
      <c r="O11" s="39">
        <v>6.0</v>
      </c>
      <c r="P11" s="39">
        <v>4.0</v>
      </c>
      <c r="Q11" s="39">
        <v>5.0</v>
      </c>
      <c r="R11" s="39">
        <v>4.0</v>
      </c>
      <c r="S11" s="39">
        <v>4.0</v>
      </c>
      <c r="T11" s="39">
        <v>4.0</v>
      </c>
      <c r="U11" s="39">
        <v>3.0</v>
      </c>
      <c r="V11" s="39">
        <v>5.0</v>
      </c>
      <c r="W11" s="40" t="str">
        <f t="shared" ref="W11:W15" si="3">IF(OR(ISBLANK(M11),ISBLANK(N11),ISBLANK(O11),ISBLANK(P11),ISBLANK(Q11),ISBLANK(R11),ISBLANK(S11),ISBLANK(T11),ISBLANK(U11),ISBLANK(V11)),0,SUM(N11:V11))</f>
        <v>39</v>
      </c>
      <c r="X11" s="41" t="str">
        <f t="shared" ref="X11:X15" si="4">M11+W11</f>
        <v>78</v>
      </c>
      <c r="Y11" s="41" t="str">
        <f t="shared" ref="Y11:Y15" si="5">W11</f>
        <v>39</v>
      </c>
      <c r="Z11" s="41" t="str">
        <f t="shared" ref="Z11:Z15" si="6">SUM(Q11:V11)</f>
        <v>25</v>
      </c>
      <c r="AA11" s="41" t="str">
        <f t="shared" ref="AA11:AA15" si="7">SUM(T11:V11)</f>
        <v>12</v>
      </c>
      <c r="AB11" s="41" t="str">
        <f t="shared" ref="AB11:AB15" si="8">V11</f>
        <v>5</v>
      </c>
      <c r="AC11" s="41" t="str">
        <f t="shared" ref="AC11:AC15" si="9">M11</f>
        <v>39</v>
      </c>
      <c r="AD11" s="41" t="str">
        <f t="shared" ref="AD11:AD15" si="10">SUM(G11:L11)</f>
        <v>24</v>
      </c>
      <c r="AE11" s="41" t="str">
        <f t="shared" ref="AE11:AE15" si="11">SUM(J11:L11)</f>
        <v>11</v>
      </c>
      <c r="AF11" s="41" t="str">
        <f t="shared" ref="AF11:AF15" si="12">L11</f>
        <v>4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ht="13.5" customHeight="1">
      <c r="A12" s="36" t="str">
        <f t="shared" si="1"/>
        <v>ARR</v>
      </c>
      <c r="B12" s="37">
        <v>2.0</v>
      </c>
      <c r="C12" s="38" t="s">
        <v>21</v>
      </c>
      <c r="D12" s="39">
        <v>5.0</v>
      </c>
      <c r="E12" s="39">
        <v>3.0</v>
      </c>
      <c r="F12" s="39">
        <v>4.0</v>
      </c>
      <c r="G12" s="39">
        <v>4.0</v>
      </c>
      <c r="H12" s="39">
        <v>4.0</v>
      </c>
      <c r="I12" s="39">
        <v>6.0</v>
      </c>
      <c r="J12" s="39">
        <v>6.0</v>
      </c>
      <c r="K12" s="39">
        <v>5.0</v>
      </c>
      <c r="L12" s="39">
        <v>3.0</v>
      </c>
      <c r="M12" s="40" t="str">
        <f t="shared" si="2"/>
        <v>40</v>
      </c>
      <c r="N12" s="39">
        <v>5.0</v>
      </c>
      <c r="O12" s="39">
        <v>4.0</v>
      </c>
      <c r="P12" s="39">
        <v>4.0</v>
      </c>
      <c r="Q12" s="39">
        <v>4.0</v>
      </c>
      <c r="R12" s="39">
        <v>4.0</v>
      </c>
      <c r="S12" s="39">
        <v>3.0</v>
      </c>
      <c r="T12" s="39">
        <v>5.0</v>
      </c>
      <c r="U12" s="39">
        <v>4.0</v>
      </c>
      <c r="V12" s="39">
        <v>3.0</v>
      </c>
      <c r="W12" s="40" t="str">
        <f t="shared" si="3"/>
        <v>36</v>
      </c>
      <c r="X12" s="41" t="str">
        <f t="shared" si="4"/>
        <v>76</v>
      </c>
      <c r="Y12" s="41" t="str">
        <f t="shared" si="5"/>
        <v>36</v>
      </c>
      <c r="Z12" s="41" t="str">
        <f t="shared" si="6"/>
        <v>23</v>
      </c>
      <c r="AA12" s="41" t="str">
        <f t="shared" si="7"/>
        <v>12</v>
      </c>
      <c r="AB12" s="41" t="str">
        <f t="shared" si="8"/>
        <v>3</v>
      </c>
      <c r="AC12" s="41" t="str">
        <f t="shared" si="9"/>
        <v>40</v>
      </c>
      <c r="AD12" s="41" t="str">
        <f t="shared" si="10"/>
        <v>28</v>
      </c>
      <c r="AE12" s="41" t="str">
        <f t="shared" si="11"/>
        <v>14</v>
      </c>
      <c r="AF12" s="41" t="str">
        <f t="shared" si="12"/>
        <v>3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ht="13.5" customHeight="1">
      <c r="A13" s="36" t="str">
        <f t="shared" si="1"/>
        <v>ARR</v>
      </c>
      <c r="B13" s="37">
        <v>3.0</v>
      </c>
      <c r="C13" s="38" t="s">
        <v>22</v>
      </c>
      <c r="D13" s="39">
        <v>9.0</v>
      </c>
      <c r="E13" s="39">
        <v>5.0</v>
      </c>
      <c r="F13" s="39">
        <v>7.0</v>
      </c>
      <c r="G13" s="39">
        <v>4.0</v>
      </c>
      <c r="H13" s="39">
        <v>5.0</v>
      </c>
      <c r="I13" s="39">
        <v>6.0</v>
      </c>
      <c r="J13" s="39">
        <v>4.0</v>
      </c>
      <c r="K13" s="39">
        <v>4.0</v>
      </c>
      <c r="L13" s="39">
        <v>6.0</v>
      </c>
      <c r="M13" s="40" t="str">
        <f t="shared" si="2"/>
        <v>50</v>
      </c>
      <c r="N13" s="39">
        <v>5.0</v>
      </c>
      <c r="O13" s="39">
        <v>4.0</v>
      </c>
      <c r="P13" s="39">
        <v>4.0</v>
      </c>
      <c r="Q13" s="39">
        <v>7.0</v>
      </c>
      <c r="R13" s="39">
        <v>5.0</v>
      </c>
      <c r="S13" s="39">
        <v>4.0</v>
      </c>
      <c r="T13" s="39">
        <v>4.0</v>
      </c>
      <c r="U13" s="39">
        <v>5.0</v>
      </c>
      <c r="V13" s="39">
        <v>7.0</v>
      </c>
      <c r="W13" s="40" t="str">
        <f t="shared" si="3"/>
        <v>45</v>
      </c>
      <c r="X13" s="41" t="str">
        <f t="shared" si="4"/>
        <v>95</v>
      </c>
      <c r="Y13" s="41" t="str">
        <f t="shared" si="5"/>
        <v>45</v>
      </c>
      <c r="Z13" s="41" t="str">
        <f t="shared" si="6"/>
        <v>32</v>
      </c>
      <c r="AA13" s="41" t="str">
        <f t="shared" si="7"/>
        <v>16</v>
      </c>
      <c r="AB13" s="41" t="str">
        <f t="shared" si="8"/>
        <v>7</v>
      </c>
      <c r="AC13" s="41" t="str">
        <f t="shared" si="9"/>
        <v>50</v>
      </c>
      <c r="AD13" s="41" t="str">
        <f t="shared" si="10"/>
        <v>29</v>
      </c>
      <c r="AE13" s="41" t="str">
        <f t="shared" si="11"/>
        <v>14</v>
      </c>
      <c r="AF13" s="41" t="str">
        <f t="shared" si="12"/>
        <v>6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ht="13.5" customHeight="1">
      <c r="A14" s="36" t="str">
        <f t="shared" si="1"/>
        <v>ARR</v>
      </c>
      <c r="B14" s="37">
        <v>4.0</v>
      </c>
      <c r="C14" s="38" t="s">
        <v>23</v>
      </c>
      <c r="D14" s="39">
        <v>5.0</v>
      </c>
      <c r="E14" s="39">
        <v>5.0</v>
      </c>
      <c r="F14" s="39">
        <v>5.0</v>
      </c>
      <c r="G14" s="39">
        <v>5.0</v>
      </c>
      <c r="H14" s="39">
        <v>4.0</v>
      </c>
      <c r="I14" s="39">
        <v>5.0</v>
      </c>
      <c r="J14" s="39">
        <v>4.0</v>
      </c>
      <c r="K14" s="39">
        <v>6.0</v>
      </c>
      <c r="L14" s="39">
        <v>5.0</v>
      </c>
      <c r="M14" s="40" t="str">
        <f t="shared" si="2"/>
        <v>44</v>
      </c>
      <c r="N14" s="39">
        <v>5.0</v>
      </c>
      <c r="O14" s="39">
        <v>5.0</v>
      </c>
      <c r="P14" s="39">
        <v>4.0</v>
      </c>
      <c r="Q14" s="39">
        <v>7.0</v>
      </c>
      <c r="R14" s="39">
        <v>4.0</v>
      </c>
      <c r="S14" s="39">
        <v>4.0</v>
      </c>
      <c r="T14" s="39">
        <v>4.0</v>
      </c>
      <c r="U14" s="39">
        <v>5.0</v>
      </c>
      <c r="V14" s="39">
        <v>6.0</v>
      </c>
      <c r="W14" s="40" t="str">
        <f t="shared" si="3"/>
        <v>44</v>
      </c>
      <c r="X14" s="41" t="str">
        <f t="shared" si="4"/>
        <v>88</v>
      </c>
      <c r="Y14" s="41" t="str">
        <f t="shared" si="5"/>
        <v>44</v>
      </c>
      <c r="Z14" s="41" t="str">
        <f t="shared" si="6"/>
        <v>30</v>
      </c>
      <c r="AA14" s="41" t="str">
        <f t="shared" si="7"/>
        <v>15</v>
      </c>
      <c r="AB14" s="41" t="str">
        <f t="shared" si="8"/>
        <v>6</v>
      </c>
      <c r="AC14" s="41" t="str">
        <f t="shared" si="9"/>
        <v>44</v>
      </c>
      <c r="AD14" s="41" t="str">
        <f t="shared" si="10"/>
        <v>29</v>
      </c>
      <c r="AE14" s="41" t="str">
        <f t="shared" si="11"/>
        <v>15</v>
      </c>
      <c r="AF14" s="41" t="str">
        <f t="shared" si="12"/>
        <v>5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ht="13.5" customHeight="1">
      <c r="A15" s="36" t="str">
        <f t="shared" si="1"/>
        <v>ARR</v>
      </c>
      <c r="B15" s="37">
        <v>5.0</v>
      </c>
      <c r="C15" s="38" t="s">
        <v>24</v>
      </c>
      <c r="D15" s="39">
        <v>7.0</v>
      </c>
      <c r="E15" s="39">
        <v>5.0</v>
      </c>
      <c r="F15" s="39">
        <v>5.0</v>
      </c>
      <c r="G15" s="39">
        <v>5.0</v>
      </c>
      <c r="H15" s="39">
        <v>4.0</v>
      </c>
      <c r="I15" s="39">
        <v>5.0</v>
      </c>
      <c r="J15" s="39">
        <v>4.0</v>
      </c>
      <c r="K15" s="39">
        <v>4.0</v>
      </c>
      <c r="L15" s="39">
        <v>4.0</v>
      </c>
      <c r="M15" s="40" t="str">
        <f t="shared" si="2"/>
        <v>43</v>
      </c>
      <c r="N15" s="39">
        <v>5.0</v>
      </c>
      <c r="O15" s="39">
        <v>4.0</v>
      </c>
      <c r="P15" s="39">
        <v>6.0</v>
      </c>
      <c r="Q15" s="39">
        <v>5.0</v>
      </c>
      <c r="R15" s="39">
        <v>4.0</v>
      </c>
      <c r="S15" s="39">
        <v>4.0</v>
      </c>
      <c r="T15" s="39">
        <v>4.0</v>
      </c>
      <c r="U15" s="39">
        <v>5.0</v>
      </c>
      <c r="V15" s="39">
        <v>4.0</v>
      </c>
      <c r="W15" s="40" t="str">
        <f t="shared" si="3"/>
        <v>41</v>
      </c>
      <c r="X15" s="41" t="str">
        <f t="shared" si="4"/>
        <v>84</v>
      </c>
      <c r="Y15" s="41" t="str">
        <f t="shared" si="5"/>
        <v>41</v>
      </c>
      <c r="Z15" s="41" t="str">
        <f t="shared" si="6"/>
        <v>26</v>
      </c>
      <c r="AA15" s="41" t="str">
        <f t="shared" si="7"/>
        <v>13</v>
      </c>
      <c r="AB15" s="41" t="str">
        <f t="shared" si="8"/>
        <v>4</v>
      </c>
      <c r="AC15" s="41" t="str">
        <f t="shared" si="9"/>
        <v>43</v>
      </c>
      <c r="AD15" s="41" t="str">
        <f t="shared" si="10"/>
        <v>26</v>
      </c>
      <c r="AE15" s="41" t="str">
        <f t="shared" si="11"/>
        <v>12</v>
      </c>
      <c r="AF15" s="41" t="str">
        <f t="shared" si="12"/>
        <v>4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ht="14.25" customHeight="1">
      <c r="A16" s="42" t="s">
        <v>25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36" t="str">
        <f>IF(OR(M11=0,M12=0,M13=0,M14=0,M15=0),0,AC16)</f>
        <v>50</v>
      </c>
      <c r="N16" s="42" t="s">
        <v>25</v>
      </c>
      <c r="O16" s="14"/>
      <c r="P16" s="14"/>
      <c r="Q16" s="14"/>
      <c r="R16" s="14"/>
      <c r="S16" s="14"/>
      <c r="T16" s="14"/>
      <c r="U16" s="14"/>
      <c r="V16" s="15"/>
      <c r="W16" s="36" t="str">
        <f>IF(OR(W11=0,W12=0,W13=0,W14=0,W15=0),0,Y16)</f>
        <v>45</v>
      </c>
      <c r="X16" s="40" t="str">
        <f>IF(OR(X11=0,X12=0,X13=0,X14=0,X15=0),0,MAX(X11:X15))</f>
        <v>95</v>
      </c>
      <c r="Y16" s="43" t="str">
        <f>MAX(IF($X11=$X16,Y11,0),IF(X12=X16,Y12,0),IF(X13=X16,Y13,0),IF(X14=X16,Y14,0),IF(X15=X16,Y15,0))</f>
        <v>45</v>
      </c>
      <c r="Z16" s="43" t="str">
        <f>MAX(IF(AND($X11=$X16,$Y11=$Y16),$Z11,0),IF(AND($X12=$X16,$Y12=$Y16),$Z12,0),IF(AND($X13=$X16,$Y13=$Y16),$Z13,0),IF(AND($X14=$X16,$Y14=$Y16),$Z14,0),IF(AND($X15=$X16,$Y15=$Y16),$Z15,0))</f>
        <v>32</v>
      </c>
      <c r="AA16" s="43" t="str">
        <f>MAX(IF(AND($X11=$X16,$Y11=$Y16,$Z11=$Z16),$AA11,0),IF(AND($X12=$X16,$Y12=$Y16,$Z12=$Z16),$AA12,0),IF(AND($X13=$X16,$Y13=$Y16,$Z13=$Z16),$AA13,0),IF(AND($X14=$X16,$Y14=$Y16,$Z14=$Z16),$AA14,0),IF(AND($X15=$X16,$Y15=$Y16,$Z15=$Z16),$AA15,0))</f>
        <v>16</v>
      </c>
      <c r="AB16" s="43" t="str">
        <f>MAX(IF(AND($X11=$X16,$Y11=$Y16,$Z11=$Z16,$AA11=$AA16),$AB11,0),IF(AND($X12=$X16,$Y12=$Y16,$Z12=$Z16,$AA12=$AA16),$AB12,0),IF(AND($X13=$X16,$Y13=$Y16,$Z13=$Z16,$AA13=$AA16),$AB13,0),IF(AND($X14=$X16,$Y14=$Y16,$Z14=$Z16,$AA14=$AA16),$AB14,0),IF(AND($X15=$X16,$Y15=$Y16,$Z15=$Z16,$AA15=$AA16),$AB15,0))</f>
        <v>7</v>
      </c>
      <c r="AC16" s="43" t="str">
        <f>MAX(IF(AND($X11=$X16,$Y11=$Y16,$Z11=$Z16,$AA11=$AA16,$AB11=$AB16),$AC11,0),IF(AND($X12=$X16,$Y12=$Y16,$Z12=$Z16,$AA12=$AA16,$AB12=$AB16),$AC12,0),IF(AND($X13=$X16,$Y13=$Y16,$Z13=$Z16,$AA13=$AA16,$AB13=$AB16),$AC13,0),IF(AND($X14=$X16,$Y14=$Y16,$Z14=$Z16,$AA14=$AA16,$AB14=$AB16),$AC14,0),IF(AND($X15=$X16,$Y15=$Y16,$Z15=$Z16,$AA15=$AA16,$AB15=$AB16),$AC15,0))</f>
        <v>50</v>
      </c>
      <c r="AD16" s="43" t="str">
        <f>MAX(IF(AND($X11=$X16,$Y11=$Y16,$Z11=$Z16,$AA11=$AA16,$AB11=$AB16,$AC11=$AC16),$AD11,0),IF(AND($X12=$X16,$Y12=$Y16,$Z12=$Z16,$AA12=$AA16,$AB12=$AB16,$AC12=$AC16),$AD12,0),IF(AND($X13=$X16,$Y13=$Y16,$Z13=$Z16,$AA13=$AA16,$AB13=$AB16,$AC13=$AC16),$AD13,0),IF(AND($X14=$X16,$Y14=$Y16,$Z14=$Z16,$AA14=$AA16,$AB14=$AB16,$AC14=$AC16),$AD14,0),IF(AND($X15=$X16,$Y15=$Y16,$Z15=$Z16,$AA15=$AA16,$AB15=$AB16,$AC15=$AC16),$AD15,0))</f>
        <v>29</v>
      </c>
      <c r="AE16" s="43" t="str">
        <f>MAX(IF(AND($X11=$X16,$Y11=$Y16,$Z11=$Z16,$AA11=$AA16,$AB11=$AB16,$AC11=$AC16,$AD11=$AD16),$AE11,0),IF(AND($X12=$X16,$Y12=$Y16,$Z12=$Z16,$AA12=$AA16,$AB12=$AB16,$AC12=$AC16,$AD12=$AD16),$AE12,0),IF(AND($X13=$X16,$Y13=$Y16,$Z13=$Z16,$AA13=$AA16,$AB13=$AB16,$AC13=$AC16,$AD13=$AD16),$AE13,0),IF(AND($X14=$X16,$Y14=$Y16,$Z14=$Z16,$AA14=$AA16,$AB14=$AB16,$AC14=$AC16,$AD14=$AD16),$AE14,0),IF(AND($X15=$X16,$Y15=$Y16,$Z15=$Z16,$AA15=$AA16,$AB15=$AB16,$AC15=$AC16,$AD15=$AD16),$AE15,0))</f>
        <v>14</v>
      </c>
      <c r="AF16" s="43" t="str">
        <f>MAX(IF(AND($X11=$X16,$Y11=$Y16,$Z11=$Z16,$AA11=$AA16,$AB11=$AB16,$AC11=$AC16,$AD11=$AD16,$AE11=$AE16),$AF11,0),IF(AND($X12=$X16,$Y12=$Y16,$Z12=$Z16,$AA12=$AA16,$AB12=$AB16,$AC12=$AC16,$AD12=$AD16,$AE12=$AE16),$AF12,0),IF(AND($X13=$X16,$Y13=$Y16,$Z13=$Z16,$AA13=$AA16,$AB13=$AB16,$AC13=$AC16,$AD13=$AD16,$AE13=$AE16),$AF13,0),IF(AND($X14=$X16,$Y14=$Y16,$Z14=$Z16,$AA14=$AA16,$AB14=$AB16,$AC14=$AC16,$AD14=$AD16,$AE14=$AE16),$AF14,0),IF(AND($X15=$X16,$Y15=$Y16,$Z15=$Z16,$AA15=$AA16,$AB15=$AB16,$AC15=$AC16,$AD15=$AD16,$AE15=$AE16),$AF15,0))</f>
        <v>6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ht="15.75" customHeight="1">
      <c r="A17" s="44" t="s">
        <v>19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45" t="str">
        <f>SUM(M11:M15)-M16</f>
        <v>166</v>
      </c>
      <c r="N17" s="44" t="s">
        <v>19</v>
      </c>
      <c r="O17" s="14"/>
      <c r="P17" s="14"/>
      <c r="Q17" s="14"/>
      <c r="R17" s="14"/>
      <c r="S17" s="14"/>
      <c r="T17" s="14"/>
      <c r="U17" s="14"/>
      <c r="V17" s="15"/>
      <c r="W17" s="45" t="str">
        <f t="shared" ref="W17:AF17" si="13">SUM(W11:W15)-W16</f>
        <v>160</v>
      </c>
      <c r="X17" s="45" t="str">
        <f t="shared" si="13"/>
        <v>326</v>
      </c>
      <c r="Y17" s="45" t="str">
        <f t="shared" si="13"/>
        <v>160</v>
      </c>
      <c r="Z17" s="45" t="str">
        <f t="shared" si="13"/>
        <v>104</v>
      </c>
      <c r="AA17" s="45" t="str">
        <f t="shared" si="13"/>
        <v>52</v>
      </c>
      <c r="AB17" s="45" t="str">
        <f t="shared" si="13"/>
        <v>18</v>
      </c>
      <c r="AC17" s="45" t="str">
        <f t="shared" si="13"/>
        <v>166</v>
      </c>
      <c r="AD17" s="45" t="str">
        <f t="shared" si="13"/>
        <v>107</v>
      </c>
      <c r="AE17" s="45" t="str">
        <f t="shared" si="13"/>
        <v>52</v>
      </c>
      <c r="AF17" s="45" t="str">
        <f t="shared" si="13"/>
        <v>16</v>
      </c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ht="4.5" customHeight="1">
      <c r="A18" s="23"/>
      <c r="B18" s="47"/>
      <c r="C18" s="4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ht="14.25" customHeight="1">
      <c r="A19" s="32" t="s">
        <v>26</v>
      </c>
      <c r="B19" s="33" t="s">
        <v>27</v>
      </c>
      <c r="C19" s="15"/>
      <c r="D19" s="32">
        <v>1.0</v>
      </c>
      <c r="E19" s="32">
        <v>2.0</v>
      </c>
      <c r="F19" s="32">
        <v>3.0</v>
      </c>
      <c r="G19" s="32">
        <v>4.0</v>
      </c>
      <c r="H19" s="32">
        <v>5.0</v>
      </c>
      <c r="I19" s="32">
        <v>6.0</v>
      </c>
      <c r="J19" s="32">
        <v>7.0</v>
      </c>
      <c r="K19" s="32">
        <v>8.0</v>
      </c>
      <c r="L19" s="32">
        <v>9.0</v>
      </c>
      <c r="M19" s="32" t="s">
        <v>19</v>
      </c>
      <c r="N19" s="32">
        <v>10.0</v>
      </c>
      <c r="O19" s="32">
        <v>11.0</v>
      </c>
      <c r="P19" s="32">
        <v>12.0</v>
      </c>
      <c r="Q19" s="32">
        <v>13.0</v>
      </c>
      <c r="R19" s="32">
        <v>14.0</v>
      </c>
      <c r="S19" s="32">
        <v>15.0</v>
      </c>
      <c r="T19" s="32">
        <v>16.0</v>
      </c>
      <c r="U19" s="32">
        <v>17.0</v>
      </c>
      <c r="V19" s="32">
        <v>18.0</v>
      </c>
      <c r="W19" s="32" t="s">
        <v>19</v>
      </c>
      <c r="X19" s="34"/>
      <c r="Y19" s="35"/>
      <c r="Z19" s="35"/>
      <c r="AA19" s="35"/>
      <c r="AB19" s="35"/>
      <c r="AC19" s="35"/>
      <c r="AD19" s="35"/>
      <c r="AE19" s="35"/>
      <c r="AF19" s="35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ht="13.5" customHeight="1">
      <c r="A20" s="36" t="str">
        <f t="shared" ref="A20:A24" si="14">A19</f>
        <v>CMH</v>
      </c>
      <c r="B20" s="37">
        <v>1.0</v>
      </c>
      <c r="C20" s="38" t="s">
        <v>28</v>
      </c>
      <c r="D20" s="39">
        <v>7.0</v>
      </c>
      <c r="E20" s="39">
        <v>4.0</v>
      </c>
      <c r="F20" s="39">
        <v>5.0</v>
      </c>
      <c r="G20" s="39">
        <v>4.0</v>
      </c>
      <c r="H20" s="39">
        <v>3.0</v>
      </c>
      <c r="I20" s="39">
        <v>5.0</v>
      </c>
      <c r="J20" s="39">
        <v>2.0</v>
      </c>
      <c r="K20" s="39">
        <v>5.0</v>
      </c>
      <c r="L20" s="39">
        <v>4.0</v>
      </c>
      <c r="M20" s="40" t="str">
        <f t="shared" ref="M20:M24" si="15">IF(OR(ISBLANK(C20),ISBLANK(D20),ISBLANK(E20),ISBLANK(F20),ISBLANK(G20),ISBLANK(H20),ISBLANK(I20),ISBLANK(J20),ISBLANK(K20),ISBLANK(L20)),0,SUM(D20:L20))</f>
        <v>39</v>
      </c>
      <c r="N20" s="39">
        <v>5.0</v>
      </c>
      <c r="O20" s="39">
        <v>5.0</v>
      </c>
      <c r="P20" s="39">
        <v>4.0</v>
      </c>
      <c r="Q20" s="39">
        <v>5.0</v>
      </c>
      <c r="R20" s="39">
        <v>4.0</v>
      </c>
      <c r="S20" s="39">
        <v>3.0</v>
      </c>
      <c r="T20" s="39">
        <v>3.0</v>
      </c>
      <c r="U20" s="39">
        <v>5.0</v>
      </c>
      <c r="V20" s="39">
        <v>7.0</v>
      </c>
      <c r="W20" s="40" t="str">
        <f t="shared" ref="W20:W24" si="16">IF(OR(ISBLANK(M20),ISBLANK(N20),ISBLANK(O20),ISBLANK(P20),ISBLANK(Q20),ISBLANK(R20),ISBLANK(S20),ISBLANK(T20),ISBLANK(U20),ISBLANK(V20)),0,SUM(N20:V20))</f>
        <v>41</v>
      </c>
      <c r="X20" s="41" t="str">
        <f t="shared" ref="X20:X24" si="17">M20+W20</f>
        <v>80</v>
      </c>
      <c r="Y20" s="41" t="str">
        <f t="shared" ref="Y20:Y24" si="18">W20</f>
        <v>41</v>
      </c>
      <c r="Z20" s="41" t="str">
        <f t="shared" ref="Z20:Z24" si="19">SUM(Q20:V20)</f>
        <v>27</v>
      </c>
      <c r="AA20" s="41" t="str">
        <f t="shared" ref="AA20:AA24" si="20">SUM(T20:V20)</f>
        <v>15</v>
      </c>
      <c r="AB20" s="41" t="str">
        <f t="shared" ref="AB20:AB24" si="21">V20</f>
        <v>7</v>
      </c>
      <c r="AC20" s="41" t="str">
        <f t="shared" ref="AC20:AC24" si="22">M20</f>
        <v>39</v>
      </c>
      <c r="AD20" s="41" t="str">
        <f t="shared" ref="AD20:AD24" si="23">SUM(G20:L20)</f>
        <v>23</v>
      </c>
      <c r="AE20" s="41" t="str">
        <f t="shared" ref="AE20:AE24" si="24">SUM(J20:L20)</f>
        <v>11</v>
      </c>
      <c r="AF20" s="41" t="str">
        <f t="shared" ref="AF20:AF24" si="25">L20</f>
        <v>4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ht="13.5" customHeight="1">
      <c r="A21" s="36" t="str">
        <f t="shared" si="14"/>
        <v>CMH</v>
      </c>
      <c r="B21" s="37">
        <v>2.0</v>
      </c>
      <c r="C21" s="38" t="s">
        <v>29</v>
      </c>
      <c r="D21" s="39">
        <v>6.0</v>
      </c>
      <c r="E21" s="39">
        <v>5.0</v>
      </c>
      <c r="F21" s="39">
        <v>6.0</v>
      </c>
      <c r="G21" s="39">
        <v>5.0</v>
      </c>
      <c r="H21" s="39">
        <v>4.0</v>
      </c>
      <c r="I21" s="39">
        <v>6.0</v>
      </c>
      <c r="J21" s="39">
        <v>4.0</v>
      </c>
      <c r="K21" s="39">
        <v>4.0</v>
      </c>
      <c r="L21" s="39">
        <v>4.0</v>
      </c>
      <c r="M21" s="40" t="str">
        <f t="shared" si="15"/>
        <v>44</v>
      </c>
      <c r="N21" s="39">
        <v>4.0</v>
      </c>
      <c r="O21" s="39">
        <v>4.0</v>
      </c>
      <c r="P21" s="39">
        <v>3.0</v>
      </c>
      <c r="Q21" s="39">
        <v>5.0</v>
      </c>
      <c r="R21" s="39">
        <v>4.0</v>
      </c>
      <c r="S21" s="39">
        <v>4.0</v>
      </c>
      <c r="T21" s="39">
        <v>5.0</v>
      </c>
      <c r="U21" s="39">
        <v>3.0</v>
      </c>
      <c r="V21" s="39">
        <v>5.0</v>
      </c>
      <c r="W21" s="40" t="str">
        <f t="shared" si="16"/>
        <v>37</v>
      </c>
      <c r="X21" s="41" t="str">
        <f t="shared" si="17"/>
        <v>81</v>
      </c>
      <c r="Y21" s="41" t="str">
        <f t="shared" si="18"/>
        <v>37</v>
      </c>
      <c r="Z21" s="41" t="str">
        <f t="shared" si="19"/>
        <v>26</v>
      </c>
      <c r="AA21" s="41" t="str">
        <f t="shared" si="20"/>
        <v>13</v>
      </c>
      <c r="AB21" s="41" t="str">
        <f t="shared" si="21"/>
        <v>5</v>
      </c>
      <c r="AC21" s="41" t="str">
        <f t="shared" si="22"/>
        <v>44</v>
      </c>
      <c r="AD21" s="41" t="str">
        <f t="shared" si="23"/>
        <v>27</v>
      </c>
      <c r="AE21" s="41" t="str">
        <f t="shared" si="24"/>
        <v>12</v>
      </c>
      <c r="AF21" s="41" t="str">
        <f t="shared" si="25"/>
        <v>4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ht="13.5" customHeight="1">
      <c r="A22" s="36" t="str">
        <f t="shared" si="14"/>
        <v>CMH</v>
      </c>
      <c r="B22" s="37">
        <v>3.0</v>
      </c>
      <c r="C22" s="38" t="s">
        <v>30</v>
      </c>
      <c r="D22" s="39">
        <v>4.0</v>
      </c>
      <c r="E22" s="39">
        <v>4.0</v>
      </c>
      <c r="F22" s="39">
        <v>5.0</v>
      </c>
      <c r="G22" s="39">
        <v>6.0</v>
      </c>
      <c r="H22" s="39">
        <v>4.0</v>
      </c>
      <c r="I22" s="39">
        <v>4.0</v>
      </c>
      <c r="J22" s="39">
        <v>4.0</v>
      </c>
      <c r="K22" s="39">
        <v>4.0</v>
      </c>
      <c r="L22" s="39">
        <v>5.0</v>
      </c>
      <c r="M22" s="40" t="str">
        <f t="shared" si="15"/>
        <v>40</v>
      </c>
      <c r="N22" s="39">
        <v>4.0</v>
      </c>
      <c r="O22" s="39">
        <v>6.0</v>
      </c>
      <c r="P22" s="39">
        <v>3.0</v>
      </c>
      <c r="Q22" s="39">
        <v>6.0</v>
      </c>
      <c r="R22" s="39">
        <v>5.0</v>
      </c>
      <c r="S22" s="39">
        <v>5.0</v>
      </c>
      <c r="T22" s="39">
        <v>4.0</v>
      </c>
      <c r="U22" s="39">
        <v>4.0</v>
      </c>
      <c r="V22" s="39">
        <v>5.0</v>
      </c>
      <c r="W22" s="40" t="str">
        <f t="shared" si="16"/>
        <v>42</v>
      </c>
      <c r="X22" s="41" t="str">
        <f t="shared" si="17"/>
        <v>82</v>
      </c>
      <c r="Y22" s="41" t="str">
        <f t="shared" si="18"/>
        <v>42</v>
      </c>
      <c r="Z22" s="41" t="str">
        <f t="shared" si="19"/>
        <v>29</v>
      </c>
      <c r="AA22" s="41" t="str">
        <f t="shared" si="20"/>
        <v>13</v>
      </c>
      <c r="AB22" s="41" t="str">
        <f t="shared" si="21"/>
        <v>5</v>
      </c>
      <c r="AC22" s="41" t="str">
        <f t="shared" si="22"/>
        <v>40</v>
      </c>
      <c r="AD22" s="41" t="str">
        <f t="shared" si="23"/>
        <v>27</v>
      </c>
      <c r="AE22" s="41" t="str">
        <f t="shared" si="24"/>
        <v>13</v>
      </c>
      <c r="AF22" s="41" t="str">
        <f t="shared" si="25"/>
        <v>5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ht="13.5" customHeight="1">
      <c r="A23" s="36" t="str">
        <f t="shared" si="14"/>
        <v>CMH</v>
      </c>
      <c r="B23" s="37">
        <v>4.0</v>
      </c>
      <c r="C23" s="38" t="s">
        <v>31</v>
      </c>
      <c r="D23" s="39">
        <v>7.0</v>
      </c>
      <c r="E23" s="39">
        <v>6.0</v>
      </c>
      <c r="F23" s="39">
        <v>4.0</v>
      </c>
      <c r="G23" s="39">
        <v>5.0</v>
      </c>
      <c r="H23" s="39">
        <v>4.0</v>
      </c>
      <c r="I23" s="39">
        <v>4.0</v>
      </c>
      <c r="J23" s="39">
        <v>4.0</v>
      </c>
      <c r="K23" s="39">
        <v>4.0</v>
      </c>
      <c r="L23" s="39">
        <v>5.0</v>
      </c>
      <c r="M23" s="40" t="str">
        <f t="shared" si="15"/>
        <v>43</v>
      </c>
      <c r="N23" s="39">
        <v>4.0</v>
      </c>
      <c r="O23" s="39">
        <v>4.0</v>
      </c>
      <c r="P23" s="39">
        <v>4.0</v>
      </c>
      <c r="Q23" s="39">
        <v>5.0</v>
      </c>
      <c r="R23" s="39">
        <v>5.0</v>
      </c>
      <c r="S23" s="39">
        <v>4.0</v>
      </c>
      <c r="T23" s="39">
        <v>5.0</v>
      </c>
      <c r="U23" s="39">
        <v>5.0</v>
      </c>
      <c r="V23" s="39">
        <v>6.0</v>
      </c>
      <c r="W23" s="40" t="str">
        <f t="shared" si="16"/>
        <v>42</v>
      </c>
      <c r="X23" s="41" t="str">
        <f t="shared" si="17"/>
        <v>85</v>
      </c>
      <c r="Y23" s="41" t="str">
        <f t="shared" si="18"/>
        <v>42</v>
      </c>
      <c r="Z23" s="41" t="str">
        <f t="shared" si="19"/>
        <v>30</v>
      </c>
      <c r="AA23" s="41" t="str">
        <f t="shared" si="20"/>
        <v>16</v>
      </c>
      <c r="AB23" s="41" t="str">
        <f t="shared" si="21"/>
        <v>6</v>
      </c>
      <c r="AC23" s="41" t="str">
        <f t="shared" si="22"/>
        <v>43</v>
      </c>
      <c r="AD23" s="41" t="str">
        <f t="shared" si="23"/>
        <v>26</v>
      </c>
      <c r="AE23" s="41" t="str">
        <f t="shared" si="24"/>
        <v>13</v>
      </c>
      <c r="AF23" s="41" t="str">
        <f t="shared" si="25"/>
        <v>5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ht="13.5" customHeight="1">
      <c r="A24" s="36" t="str">
        <f t="shared" si="14"/>
        <v>CMH</v>
      </c>
      <c r="B24" s="37">
        <v>5.0</v>
      </c>
      <c r="C24" s="38" t="s">
        <v>32</v>
      </c>
      <c r="D24" s="39">
        <v>7.0</v>
      </c>
      <c r="E24" s="39">
        <v>4.0</v>
      </c>
      <c r="F24" s="39">
        <v>5.0</v>
      </c>
      <c r="G24" s="39">
        <v>6.0</v>
      </c>
      <c r="H24" s="39">
        <v>5.0</v>
      </c>
      <c r="I24" s="39">
        <v>5.0</v>
      </c>
      <c r="J24" s="39">
        <v>4.0</v>
      </c>
      <c r="K24" s="39">
        <v>3.0</v>
      </c>
      <c r="L24" s="39">
        <v>4.0</v>
      </c>
      <c r="M24" s="40" t="str">
        <f t="shared" si="15"/>
        <v>43</v>
      </c>
      <c r="N24" s="39">
        <v>4.0</v>
      </c>
      <c r="O24" s="39">
        <v>5.0</v>
      </c>
      <c r="P24" s="39">
        <v>5.0</v>
      </c>
      <c r="Q24" s="39">
        <v>5.0</v>
      </c>
      <c r="R24" s="39">
        <v>5.0</v>
      </c>
      <c r="S24" s="39">
        <v>4.0</v>
      </c>
      <c r="T24" s="39">
        <v>5.0</v>
      </c>
      <c r="U24" s="39">
        <v>4.0</v>
      </c>
      <c r="V24" s="39">
        <v>6.0</v>
      </c>
      <c r="W24" s="40" t="str">
        <f t="shared" si="16"/>
        <v>43</v>
      </c>
      <c r="X24" s="41" t="str">
        <f t="shared" si="17"/>
        <v>86</v>
      </c>
      <c r="Y24" s="41" t="str">
        <f t="shared" si="18"/>
        <v>43</v>
      </c>
      <c r="Z24" s="41" t="str">
        <f t="shared" si="19"/>
        <v>29</v>
      </c>
      <c r="AA24" s="41" t="str">
        <f t="shared" si="20"/>
        <v>15</v>
      </c>
      <c r="AB24" s="41" t="str">
        <f t="shared" si="21"/>
        <v>6</v>
      </c>
      <c r="AC24" s="41" t="str">
        <f t="shared" si="22"/>
        <v>43</v>
      </c>
      <c r="AD24" s="41" t="str">
        <f t="shared" si="23"/>
        <v>27</v>
      </c>
      <c r="AE24" s="41" t="str">
        <f t="shared" si="24"/>
        <v>11</v>
      </c>
      <c r="AF24" s="41" t="str">
        <f t="shared" si="25"/>
        <v>4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ht="14.25" customHeight="1">
      <c r="A25" s="42" t="s">
        <v>25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36" t="str">
        <f>IF(OR(M20=0,M21=0,M22=0,M23=0,M24=0),0,AC25)</f>
        <v>43</v>
      </c>
      <c r="N25" s="42" t="s">
        <v>25</v>
      </c>
      <c r="O25" s="14"/>
      <c r="P25" s="14"/>
      <c r="Q25" s="14"/>
      <c r="R25" s="14"/>
      <c r="S25" s="14"/>
      <c r="T25" s="14"/>
      <c r="U25" s="14"/>
      <c r="V25" s="15"/>
      <c r="W25" s="36" t="str">
        <f>IF(OR(W20=0,W21=0,W22=0,W23=0,W24=0),0,Y25)</f>
        <v>43</v>
      </c>
      <c r="X25" s="40" t="str">
        <f>IF(OR(X20=0,X21=0,X22=0,X23=0,X24=0),0,MAX(X20:X24))</f>
        <v>86</v>
      </c>
      <c r="Y25" s="43" t="str">
        <f>MAX(IF($X20=$X25,Y20,0),IF(X21=X25,Y21,0),IF(X22=X25,Y22,0),IF(X23=X25,Y23,0),IF(X24=X25,Y24,0))</f>
        <v>43</v>
      </c>
      <c r="Z25" s="43" t="str">
        <f>MAX(IF(AND($X20=$X25,$Y20=$Y25),$Z20,0),IF(AND($X21=$X25,$Y21=$Y25),$Z21,0),IF(AND($X22=$X25,$Y22=$Y25),$Z22,0),IF(AND($X23=$X25,$Y23=$Y25),$Z23,0),IF(AND($X24=$X25,$Y24=$Y25),$Z24,0))</f>
        <v>29</v>
      </c>
      <c r="AA25" s="43" t="str">
        <f>MAX(IF(AND($X20=$X25,$Y20=$Y25,$Z20=$Z25),$AA20,0),IF(AND($X21=$X25,$Y21=$Y25,$Z21=$Z25),$AA21,0),IF(AND($X22=$X25,$Y22=$Y25,$Z22=$Z25),$AA22,0),IF(AND($X23=$X25,$Y23=$Y25,$Z23=$Z25),$AA23,0),IF(AND($X24=$X25,$Y24=$Y25,$Z24=$Z25),$AA24,0))</f>
        <v>15</v>
      </c>
      <c r="AB25" s="43" t="str">
        <f>MAX(IF(AND($X20=$X25,$Y20=$Y25,$Z20=$Z25,$AA20=$AA25),$AB20,0),IF(AND($X21=$X25,$Y21=$Y25,$Z21=$Z25,$AA21=$AA25),$AB21,0),IF(AND($X22=$X25,$Y22=$Y25,$Z22=$Z25,$AA22=$AA25),$AB22,0),IF(AND($X23=$X25,$Y23=$Y25,$Z23=$Z25,$AA23=$AA25),$AB23,0),IF(AND($X24=$X25,$Y24=$Y25,$Z24=$Z25,$AA24=$AA25),$AB24,0))</f>
        <v>6</v>
      </c>
      <c r="AC25" s="43" t="str">
        <f>MAX(IF(AND($X20=$X25,$Y20=$Y25,$Z20=$Z25,$AA20=$AA25,$AB20=$AB25),$AC20,0),IF(AND($X21=$X25,$Y21=$Y25,$Z21=$Z25,$AA21=$AA25,$AB21=$AB25),$AC21,0),IF(AND($X22=$X25,$Y22=$Y25,$Z22=$Z25,$AA22=$AA25,$AB22=$AB25),$AC22,0),IF(AND($X23=$X25,$Y23=$Y25,$Z23=$Z25,$AA23=$AA25,$AB23=$AB25),$AC23,0),IF(AND($X24=$X25,$Y24=$Y25,$Z24=$Z25,$AA24=$AA25,$AB24=$AB25),$AC24,0))</f>
        <v>43</v>
      </c>
      <c r="AD25" s="43" t="str">
        <f>MAX(IF(AND($X20=$X25,$Y20=$Y25,$Z20=$Z25,$AA20=$AA25,$AB20=$AB25,$AC20=$AC25),$AD20,0),IF(AND($X21=$X25,$Y21=$Y25,$Z21=$Z25,$AA21=$AA25,$AB21=$AB25,$AC21=$AC25),$AD21,0),IF(AND($X22=$X25,$Y22=$Y25,$Z22=$Z25,$AA22=$AA25,$AB22=$AB25,$AC22=$AC25),$AD22,0),IF(AND($X23=$X25,$Y23=$Y25,$Z23=$Z25,$AA23=$AA25,$AB23=$AB25,$AC23=$AC25),$AD23,0),IF(AND($X24=$X25,$Y24=$Y25,$Z24=$Z25,$AA24=$AA25,$AB24=$AB25,$AC24=$AC25),$AD24,0))</f>
        <v>27</v>
      </c>
      <c r="AE25" s="43" t="str">
        <f>MAX(IF(AND($X20=$X25,$Y20=$Y25,$Z20=$Z25,$AA20=$AA25,$AB20=$AB25,$AC20=$AC25,$AD20=$AD25),$AE20,0),IF(AND($X21=$X25,$Y21=$Y25,$Z21=$Z25,$AA21=$AA25,$AB21=$AB25,$AC21=$AC25,$AD21=$AD25),$AE21,0),IF(AND($X22=$X25,$Y22=$Y25,$Z22=$Z25,$AA22=$AA25,$AB22=$AB25,$AC22=$AC25,$AD22=$AD25),$AE22,0),IF(AND($X23=$X25,$Y23=$Y25,$Z23=$Z25,$AA23=$AA25,$AB23=$AB25,$AC23=$AC25,$AD23=$AD25),$AE23,0),IF(AND($X24=$X25,$Y24=$Y25,$Z24=$Z25,$AA24=$AA25,$AB24=$AB25,$AC24=$AC25,$AD24=$AD25),$AE24,0))</f>
        <v>11</v>
      </c>
      <c r="AF25" s="43" t="str">
        <f>MAX(IF(AND($X20=$X25,$Y20=$Y25,$Z20=$Z25,$AA20=$AA25,$AB20=$AB25,$AC20=$AC25,$AD20=$AD25,$AE20=$AE25),$AF20,0),IF(AND($X21=$X25,$Y21=$Y25,$Z21=$Z25,$AA21=$AA25,$AB21=$AB25,$AC21=$AC25,$AD21=$AD25,$AE21=$AE25),$AF21,0),IF(AND($X22=$X25,$Y22=$Y25,$Z22=$Z25,$AA22=$AA25,$AB22=$AB25,$AC22=$AC25,$AD22=$AD25,$AE22=$AE25),$AF22,0),IF(AND($X23=$X25,$Y23=$Y25,$Z23=$Z25,$AA23=$AA25,$AB23=$AB25,$AC23=$AC25,$AD23=$AD25,$AE23=$AE25),$AF23,0),IF(AND($X24=$X25,$Y24=$Y25,$Z24=$Z25,$AA24=$AA25,$AB24=$AB25,$AC24=$AC25,$AD24=$AD25,$AE24=$AE25),$AF24,0))</f>
        <v>4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ht="15.75" customHeight="1">
      <c r="A26" s="44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45" t="str">
        <f>SUM(M20:M24)-M25</f>
        <v>166</v>
      </c>
      <c r="N26" s="44" t="s">
        <v>19</v>
      </c>
      <c r="O26" s="14"/>
      <c r="P26" s="14"/>
      <c r="Q26" s="14"/>
      <c r="R26" s="14"/>
      <c r="S26" s="14"/>
      <c r="T26" s="14"/>
      <c r="U26" s="14"/>
      <c r="V26" s="15"/>
      <c r="W26" s="45" t="str">
        <f t="shared" ref="W26:AF26" si="26">SUM(W20:W24)-W25</f>
        <v>162</v>
      </c>
      <c r="X26" s="45" t="str">
        <f t="shared" si="26"/>
        <v>328</v>
      </c>
      <c r="Y26" s="45" t="str">
        <f t="shared" si="26"/>
        <v>162</v>
      </c>
      <c r="Z26" s="45" t="str">
        <f t="shared" si="26"/>
        <v>112</v>
      </c>
      <c r="AA26" s="45" t="str">
        <f t="shared" si="26"/>
        <v>57</v>
      </c>
      <c r="AB26" s="45" t="str">
        <f t="shared" si="26"/>
        <v>23</v>
      </c>
      <c r="AC26" s="45" t="str">
        <f t="shared" si="26"/>
        <v>166</v>
      </c>
      <c r="AD26" s="45" t="str">
        <f t="shared" si="26"/>
        <v>103</v>
      </c>
      <c r="AE26" s="45" t="str">
        <f t="shared" si="26"/>
        <v>49</v>
      </c>
      <c r="AF26" s="45" t="str">
        <f t="shared" si="26"/>
        <v>18</v>
      </c>
      <c r="AG26" s="46"/>
      <c r="AH26" s="46"/>
      <c r="AI26" s="46"/>
      <c r="AJ26" s="46"/>
      <c r="AK26" s="46"/>
      <c r="AL26" s="46"/>
      <c r="AM26" s="46"/>
      <c r="AN26" s="46"/>
      <c r="AO26" s="46"/>
      <c r="AP26" s="46"/>
    </row>
    <row r="27" ht="4.5" customHeight="1">
      <c r="A27" s="23"/>
      <c r="B27" s="47"/>
      <c r="C27" s="4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49"/>
      <c r="AH27" s="49"/>
      <c r="AI27" s="49"/>
      <c r="AJ27" s="49"/>
      <c r="AK27" s="49"/>
      <c r="AL27" s="49"/>
      <c r="AM27" s="49"/>
      <c r="AN27" s="49"/>
      <c r="AO27" s="49"/>
      <c r="AP27" s="49"/>
    </row>
    <row r="28" ht="14.25" customHeight="1">
      <c r="A28" s="32" t="s">
        <v>33</v>
      </c>
      <c r="B28" s="33" t="s">
        <v>34</v>
      </c>
      <c r="C28" s="15"/>
      <c r="D28" s="32">
        <v>1.0</v>
      </c>
      <c r="E28" s="32">
        <v>2.0</v>
      </c>
      <c r="F28" s="32">
        <v>3.0</v>
      </c>
      <c r="G28" s="32">
        <v>4.0</v>
      </c>
      <c r="H28" s="32">
        <v>5.0</v>
      </c>
      <c r="I28" s="32">
        <v>6.0</v>
      </c>
      <c r="J28" s="32">
        <v>7.0</v>
      </c>
      <c r="K28" s="32">
        <v>8.0</v>
      </c>
      <c r="L28" s="32">
        <v>9.0</v>
      </c>
      <c r="M28" s="32" t="s">
        <v>19</v>
      </c>
      <c r="N28" s="32">
        <v>10.0</v>
      </c>
      <c r="O28" s="32">
        <v>11.0</v>
      </c>
      <c r="P28" s="32">
        <v>12.0</v>
      </c>
      <c r="Q28" s="32">
        <v>13.0</v>
      </c>
      <c r="R28" s="32">
        <v>14.0</v>
      </c>
      <c r="S28" s="32">
        <v>15.0</v>
      </c>
      <c r="T28" s="32">
        <v>16.0</v>
      </c>
      <c r="U28" s="32">
        <v>17.0</v>
      </c>
      <c r="V28" s="32">
        <v>18.0</v>
      </c>
      <c r="W28" s="32" t="s">
        <v>19</v>
      </c>
      <c r="X28" s="34"/>
      <c r="Y28" s="35"/>
      <c r="Z28" s="35"/>
      <c r="AA28" s="35"/>
      <c r="AB28" s="35"/>
      <c r="AC28" s="35"/>
      <c r="AD28" s="35"/>
      <c r="AE28" s="35"/>
      <c r="AF28" s="35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ht="13.5" customHeight="1">
      <c r="A29" s="36" t="str">
        <f t="shared" ref="A29:A33" si="27">A28</f>
        <v>MARQ</v>
      </c>
      <c r="B29" s="37">
        <v>1.0</v>
      </c>
      <c r="C29" s="38" t="s">
        <v>35</v>
      </c>
      <c r="D29" s="39">
        <v>7.0</v>
      </c>
      <c r="E29" s="39">
        <v>4.0</v>
      </c>
      <c r="F29" s="39">
        <v>4.0</v>
      </c>
      <c r="G29" s="39">
        <v>5.0</v>
      </c>
      <c r="H29" s="39">
        <v>4.0</v>
      </c>
      <c r="I29" s="39">
        <v>5.0</v>
      </c>
      <c r="J29" s="39">
        <v>5.0</v>
      </c>
      <c r="K29" s="39">
        <v>5.0</v>
      </c>
      <c r="L29" s="39">
        <v>4.0</v>
      </c>
      <c r="M29" s="40" t="str">
        <f t="shared" ref="M29:M33" si="28">IF(OR(ISBLANK(C29),ISBLANK(D29),ISBLANK(E29),ISBLANK(F29),ISBLANK(G29),ISBLANK(H29),ISBLANK(I29),ISBLANK(J29),ISBLANK(K29),ISBLANK(L29)),0,SUM(D29:L29))</f>
        <v>43</v>
      </c>
      <c r="N29" s="39">
        <v>5.0</v>
      </c>
      <c r="O29" s="39">
        <v>5.0</v>
      </c>
      <c r="P29" s="39">
        <v>3.0</v>
      </c>
      <c r="Q29" s="39">
        <v>6.0</v>
      </c>
      <c r="R29" s="39">
        <v>4.0</v>
      </c>
      <c r="S29" s="39">
        <v>5.0</v>
      </c>
      <c r="T29" s="39">
        <v>5.0</v>
      </c>
      <c r="U29" s="39">
        <v>5.0</v>
      </c>
      <c r="V29" s="39">
        <v>6.0</v>
      </c>
      <c r="W29" s="40" t="str">
        <f t="shared" ref="W29:W33" si="29">IF(OR(ISBLANK(M29),ISBLANK(N29),ISBLANK(O29),ISBLANK(P29),ISBLANK(Q29),ISBLANK(R29),ISBLANK(S29),ISBLANK(T29),ISBLANK(U29),ISBLANK(V29)),0,SUM(N29:V29))</f>
        <v>44</v>
      </c>
      <c r="X29" s="41" t="str">
        <f t="shared" ref="X29:X33" si="30">M29+W29</f>
        <v>87</v>
      </c>
      <c r="Y29" s="41" t="str">
        <f t="shared" ref="Y29:Y33" si="31">W29</f>
        <v>44</v>
      </c>
      <c r="Z29" s="41" t="str">
        <f t="shared" ref="Z29:Z33" si="32">SUM(Q29:V29)</f>
        <v>31</v>
      </c>
      <c r="AA29" s="41" t="str">
        <f t="shared" ref="AA29:AA33" si="33">SUM(T29:V29)</f>
        <v>16</v>
      </c>
      <c r="AB29" s="41" t="str">
        <f t="shared" ref="AB29:AB33" si="34">V29</f>
        <v>6</v>
      </c>
      <c r="AC29" s="41" t="str">
        <f t="shared" ref="AC29:AC33" si="35">M29</f>
        <v>43</v>
      </c>
      <c r="AD29" s="41" t="str">
        <f t="shared" ref="AD29:AD33" si="36">SUM(G29:L29)</f>
        <v>28</v>
      </c>
      <c r="AE29" s="41" t="str">
        <f t="shared" ref="AE29:AE33" si="37">SUM(J29:L29)</f>
        <v>14</v>
      </c>
      <c r="AF29" s="41" t="str">
        <f t="shared" ref="AF29:AF33" si="38">L29</f>
        <v>4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ht="13.5" customHeight="1">
      <c r="A30" s="36" t="str">
        <f t="shared" si="27"/>
        <v>MARQ</v>
      </c>
      <c r="B30" s="37">
        <v>2.0</v>
      </c>
      <c r="C30" s="38" t="s">
        <v>36</v>
      </c>
      <c r="D30" s="39">
        <v>7.0</v>
      </c>
      <c r="E30" s="39">
        <v>6.0</v>
      </c>
      <c r="F30" s="39">
        <v>5.0</v>
      </c>
      <c r="G30" s="39">
        <v>5.0</v>
      </c>
      <c r="H30" s="39">
        <v>4.0</v>
      </c>
      <c r="I30" s="39">
        <v>7.0</v>
      </c>
      <c r="J30" s="39">
        <v>4.0</v>
      </c>
      <c r="K30" s="39">
        <v>4.0</v>
      </c>
      <c r="L30" s="39">
        <v>4.0</v>
      </c>
      <c r="M30" s="40" t="str">
        <f t="shared" si="28"/>
        <v>46</v>
      </c>
      <c r="N30" s="39">
        <v>5.0</v>
      </c>
      <c r="O30" s="39">
        <v>5.0</v>
      </c>
      <c r="P30" s="39">
        <v>4.0</v>
      </c>
      <c r="Q30" s="39">
        <v>6.0</v>
      </c>
      <c r="R30" s="39">
        <v>4.0</v>
      </c>
      <c r="S30" s="39">
        <v>3.0</v>
      </c>
      <c r="T30" s="39">
        <v>5.0</v>
      </c>
      <c r="U30" s="39">
        <v>5.0</v>
      </c>
      <c r="V30" s="39">
        <v>7.0</v>
      </c>
      <c r="W30" s="40" t="str">
        <f t="shared" si="29"/>
        <v>44</v>
      </c>
      <c r="X30" s="41" t="str">
        <f t="shared" si="30"/>
        <v>90</v>
      </c>
      <c r="Y30" s="41" t="str">
        <f t="shared" si="31"/>
        <v>44</v>
      </c>
      <c r="Z30" s="41" t="str">
        <f t="shared" si="32"/>
        <v>30</v>
      </c>
      <c r="AA30" s="41" t="str">
        <f t="shared" si="33"/>
        <v>17</v>
      </c>
      <c r="AB30" s="41" t="str">
        <f t="shared" si="34"/>
        <v>7</v>
      </c>
      <c r="AC30" s="41" t="str">
        <f t="shared" si="35"/>
        <v>46</v>
      </c>
      <c r="AD30" s="41" t="str">
        <f t="shared" si="36"/>
        <v>28</v>
      </c>
      <c r="AE30" s="41" t="str">
        <f t="shared" si="37"/>
        <v>12</v>
      </c>
      <c r="AF30" s="41" t="str">
        <f t="shared" si="38"/>
        <v>4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ht="13.5" customHeight="1">
      <c r="A31" s="36" t="str">
        <f t="shared" si="27"/>
        <v>MARQ</v>
      </c>
      <c r="B31" s="37">
        <v>3.0</v>
      </c>
      <c r="C31" s="38" t="s">
        <v>37</v>
      </c>
      <c r="D31" s="39">
        <v>7.0</v>
      </c>
      <c r="E31" s="39">
        <v>5.0</v>
      </c>
      <c r="F31" s="39">
        <v>5.0</v>
      </c>
      <c r="G31" s="39">
        <v>4.0</v>
      </c>
      <c r="H31" s="39">
        <v>3.0</v>
      </c>
      <c r="I31" s="39">
        <v>8.0</v>
      </c>
      <c r="J31" s="39">
        <v>3.0</v>
      </c>
      <c r="K31" s="39">
        <v>4.0</v>
      </c>
      <c r="L31" s="39">
        <v>4.0</v>
      </c>
      <c r="M31" s="40" t="str">
        <f t="shared" si="28"/>
        <v>43</v>
      </c>
      <c r="N31" s="39">
        <v>5.0</v>
      </c>
      <c r="O31" s="39">
        <v>3.0</v>
      </c>
      <c r="P31" s="39">
        <v>7.0</v>
      </c>
      <c r="Q31" s="39">
        <v>4.0</v>
      </c>
      <c r="R31" s="39">
        <v>4.0</v>
      </c>
      <c r="S31" s="39">
        <v>3.0</v>
      </c>
      <c r="T31" s="39">
        <v>3.0</v>
      </c>
      <c r="U31" s="39">
        <v>4.0</v>
      </c>
      <c r="V31" s="39">
        <v>7.0</v>
      </c>
      <c r="W31" s="40" t="str">
        <f t="shared" si="29"/>
        <v>40</v>
      </c>
      <c r="X31" s="41" t="str">
        <f t="shared" si="30"/>
        <v>83</v>
      </c>
      <c r="Y31" s="41" t="str">
        <f t="shared" si="31"/>
        <v>40</v>
      </c>
      <c r="Z31" s="41" t="str">
        <f t="shared" si="32"/>
        <v>25</v>
      </c>
      <c r="AA31" s="41" t="str">
        <f t="shared" si="33"/>
        <v>14</v>
      </c>
      <c r="AB31" s="41" t="str">
        <f t="shared" si="34"/>
        <v>7</v>
      </c>
      <c r="AC31" s="41" t="str">
        <f t="shared" si="35"/>
        <v>43</v>
      </c>
      <c r="AD31" s="41" t="str">
        <f t="shared" si="36"/>
        <v>26</v>
      </c>
      <c r="AE31" s="41" t="str">
        <f t="shared" si="37"/>
        <v>11</v>
      </c>
      <c r="AF31" s="41" t="str">
        <f t="shared" si="38"/>
        <v>4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ht="13.5" customHeight="1">
      <c r="A32" s="36" t="str">
        <f t="shared" si="27"/>
        <v>MARQ</v>
      </c>
      <c r="B32" s="37">
        <v>4.0</v>
      </c>
      <c r="C32" s="38" t="s">
        <v>38</v>
      </c>
      <c r="D32" s="39">
        <v>6.0</v>
      </c>
      <c r="E32" s="39">
        <v>4.0</v>
      </c>
      <c r="F32" s="39">
        <v>5.0</v>
      </c>
      <c r="G32" s="39">
        <v>6.0</v>
      </c>
      <c r="H32" s="39">
        <v>5.0</v>
      </c>
      <c r="I32" s="39">
        <v>5.0</v>
      </c>
      <c r="J32" s="39">
        <v>3.0</v>
      </c>
      <c r="K32" s="39">
        <v>5.0</v>
      </c>
      <c r="L32" s="39">
        <v>5.0</v>
      </c>
      <c r="M32" s="40" t="str">
        <f t="shared" si="28"/>
        <v>44</v>
      </c>
      <c r="N32" s="39">
        <v>4.0</v>
      </c>
      <c r="O32" s="39">
        <v>4.0</v>
      </c>
      <c r="P32" s="39">
        <v>3.0</v>
      </c>
      <c r="Q32" s="39">
        <v>4.0</v>
      </c>
      <c r="R32" s="39">
        <v>4.0</v>
      </c>
      <c r="S32" s="39">
        <v>4.0</v>
      </c>
      <c r="T32" s="39">
        <v>5.0</v>
      </c>
      <c r="U32" s="39">
        <v>5.0</v>
      </c>
      <c r="V32" s="39">
        <v>4.0</v>
      </c>
      <c r="W32" s="40" t="str">
        <f t="shared" si="29"/>
        <v>37</v>
      </c>
      <c r="X32" s="41" t="str">
        <f t="shared" si="30"/>
        <v>81</v>
      </c>
      <c r="Y32" s="41" t="str">
        <f t="shared" si="31"/>
        <v>37</v>
      </c>
      <c r="Z32" s="41" t="str">
        <f t="shared" si="32"/>
        <v>26</v>
      </c>
      <c r="AA32" s="41" t="str">
        <f t="shared" si="33"/>
        <v>14</v>
      </c>
      <c r="AB32" s="41" t="str">
        <f t="shared" si="34"/>
        <v>4</v>
      </c>
      <c r="AC32" s="41" t="str">
        <f t="shared" si="35"/>
        <v>44</v>
      </c>
      <c r="AD32" s="41" t="str">
        <f t="shared" si="36"/>
        <v>29</v>
      </c>
      <c r="AE32" s="41" t="str">
        <f t="shared" si="37"/>
        <v>13</v>
      </c>
      <c r="AF32" s="41" t="str">
        <f t="shared" si="38"/>
        <v>5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ht="13.5" customHeight="1">
      <c r="A33" s="36" t="str">
        <f t="shared" si="27"/>
        <v>MARQ</v>
      </c>
      <c r="B33" s="37">
        <v>5.0</v>
      </c>
      <c r="C33" s="38" t="s">
        <v>39</v>
      </c>
      <c r="D33" s="39">
        <v>7.0</v>
      </c>
      <c r="E33" s="39">
        <v>5.0</v>
      </c>
      <c r="F33" s="39">
        <v>5.0</v>
      </c>
      <c r="G33" s="39">
        <v>5.0</v>
      </c>
      <c r="H33" s="39">
        <v>5.0</v>
      </c>
      <c r="I33" s="39">
        <v>6.0</v>
      </c>
      <c r="J33" s="39">
        <v>4.0</v>
      </c>
      <c r="K33" s="39">
        <v>4.0</v>
      </c>
      <c r="L33" s="39">
        <v>5.0</v>
      </c>
      <c r="M33" s="40" t="str">
        <f t="shared" si="28"/>
        <v>46</v>
      </c>
      <c r="N33" s="39">
        <v>5.0</v>
      </c>
      <c r="O33" s="39">
        <v>5.0</v>
      </c>
      <c r="P33" s="39">
        <v>4.0</v>
      </c>
      <c r="Q33" s="39">
        <v>4.0</v>
      </c>
      <c r="R33" s="39">
        <v>6.0</v>
      </c>
      <c r="S33" s="39">
        <v>3.0</v>
      </c>
      <c r="T33" s="39">
        <v>5.0</v>
      </c>
      <c r="U33" s="39">
        <v>5.0</v>
      </c>
      <c r="V33" s="39">
        <v>8.0</v>
      </c>
      <c r="W33" s="40" t="str">
        <f t="shared" si="29"/>
        <v>45</v>
      </c>
      <c r="X33" s="41" t="str">
        <f t="shared" si="30"/>
        <v>91</v>
      </c>
      <c r="Y33" s="41" t="str">
        <f t="shared" si="31"/>
        <v>45</v>
      </c>
      <c r="Z33" s="41" t="str">
        <f t="shared" si="32"/>
        <v>31</v>
      </c>
      <c r="AA33" s="41" t="str">
        <f t="shared" si="33"/>
        <v>18</v>
      </c>
      <c r="AB33" s="41" t="str">
        <f t="shared" si="34"/>
        <v>8</v>
      </c>
      <c r="AC33" s="41" t="str">
        <f t="shared" si="35"/>
        <v>46</v>
      </c>
      <c r="AD33" s="41" t="str">
        <f t="shared" si="36"/>
        <v>29</v>
      </c>
      <c r="AE33" s="41" t="str">
        <f t="shared" si="37"/>
        <v>13</v>
      </c>
      <c r="AF33" s="41" t="str">
        <f t="shared" si="38"/>
        <v>5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ht="14.25" customHeight="1">
      <c r="A34" s="42" t="s"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36" t="str">
        <f>IF(OR(M29=0,M30=0,M31=0,M32=0,M33=0),0,AC34)</f>
        <v>46</v>
      </c>
      <c r="N34" s="42" t="s">
        <v>25</v>
      </c>
      <c r="O34" s="14"/>
      <c r="P34" s="14"/>
      <c r="Q34" s="14"/>
      <c r="R34" s="14"/>
      <c r="S34" s="14"/>
      <c r="T34" s="14"/>
      <c r="U34" s="14"/>
      <c r="V34" s="15"/>
      <c r="W34" s="36" t="str">
        <f>IF(OR(W29=0,W30=0,W31=0,W32=0,W33=0),0,Y34)</f>
        <v>45</v>
      </c>
      <c r="X34" s="40" t="str">
        <f>IF(OR(X29=0,X30=0,X31=0,X32=0,X33=0),0,MAX(X29:X33))</f>
        <v>91</v>
      </c>
      <c r="Y34" s="43" t="str">
        <f>MAX(IF($X29=$X34,Y29,0),IF(X30=X34,Y30,0),IF(X31=X34,Y31,0),IF(X32=X34,Y32,0),IF(X33=X34,Y33,0))</f>
        <v>45</v>
      </c>
      <c r="Z34" s="43" t="str">
        <f>MAX(IF(AND($X29=$X34,$Y29=$Y34),$Z29,0),IF(AND($X30=$X34,$Y30=$Y34),$Z30,0),IF(AND($X31=$X34,$Y31=$Y34),$Z31,0),IF(AND($X32=$X34,$Y32=$Y34),$Z32,0),IF(AND($X33=$X34,$Y33=$Y34),$Z33,0))</f>
        <v>31</v>
      </c>
      <c r="AA34" s="43" t="str">
        <f>MAX(IF(AND($X29=$X34,$Y29=$Y34,$Z29=$Z34),$AA29,0),IF(AND($X30=$X34,$Y30=$Y34,$Z30=$Z34),$AA30,0),IF(AND($X31=$X34,$Y31=$Y34,$Z31=$Z34),$AA31,0),IF(AND($X32=$X34,$Y32=$Y34,$Z32=$Z34),$AA32,0),IF(AND($X33=$X34,$Y33=$Y34,$Z33=$Z34),$AA33,0))</f>
        <v>18</v>
      </c>
      <c r="AB34" s="43" t="str">
        <f>MAX(IF(AND($X29=$X34,$Y29=$Y34,$Z29=$Z34,$AA29=$AA34),$AB29,0),IF(AND($X30=$X34,$Y30=$Y34,$Z30=$Z34,$AA30=$AA34),$AB30,0),IF(AND($X31=$X34,$Y31=$Y34,$Z31=$Z34,$AA31=$AA34),$AB31,0),IF(AND($X32=$X34,$Y32=$Y34,$Z32=$Z34,$AA32=$AA34),$AB32,0),IF(AND($X33=$X34,$Y33=$Y34,$Z33=$Z34,$AA33=$AA34),$AB33,0))</f>
        <v>8</v>
      </c>
      <c r="AC34" s="43" t="str">
        <f>MAX(IF(AND($X29=$X34,$Y29=$Y34,$Z29=$Z34,$AA29=$AA34,$AB29=$AB34),$AC29,0),IF(AND($X30=$X34,$Y30=$Y34,$Z30=$Z34,$AA30=$AA34,$AB30=$AB34),$AC30,0),IF(AND($X31=$X34,$Y31=$Y34,$Z31=$Z34,$AA31=$AA34,$AB31=$AB34),$AC31,0),IF(AND($X32=$X34,$Y32=$Y34,$Z32=$Z34,$AA32=$AA34,$AB32=$AB34),$AC32,0),IF(AND($X33=$X34,$Y33=$Y34,$Z33=$Z34,$AA33=$AA34,$AB33=$AB34),$AC33,0))</f>
        <v>46</v>
      </c>
      <c r="AD34" s="43" t="str">
        <f>MAX(IF(AND($X29=$X34,$Y29=$Y34,$Z29=$Z34,$AA29=$AA34,$AB29=$AB34,$AC29=$AC34),$AD29,0),IF(AND($X30=$X34,$Y30=$Y34,$Z30=$Z34,$AA30=$AA34,$AB30=$AB34,$AC30=$AC34),$AD30,0),IF(AND($X31=$X34,$Y31=$Y34,$Z31=$Z34,$AA31=$AA34,$AB31=$AB34,$AC31=$AC34),$AD31,0),IF(AND($X32=$X34,$Y32=$Y34,$Z32=$Z34,$AA32=$AA34,$AB32=$AB34,$AC32=$AC34),$AD32,0),IF(AND($X33=$X34,$Y33=$Y34,$Z33=$Z34,$AA33=$AA34,$AB33=$AB34,$AC33=$AC34),$AD33,0))</f>
        <v>29</v>
      </c>
      <c r="AE34" s="43" t="str">
        <f>MAX(IF(AND($X29=$X34,$Y29=$Y34,$Z29=$Z34,$AA29=$AA34,$AB29=$AB34,$AC29=$AC34,$AD29=$AD34),$AE29,0),IF(AND($X30=$X34,$Y30=$Y34,$Z30=$Z34,$AA30=$AA34,$AB30=$AB34,$AC30=$AC34,$AD30=$AD34),$AE30,0),IF(AND($X31=$X34,$Y31=$Y34,$Z31=$Z34,$AA31=$AA34,$AB31=$AB34,$AC31=$AC34,$AD31=$AD34),$AE31,0),IF(AND($X32=$X34,$Y32=$Y34,$Z32=$Z34,$AA32=$AA34,$AB32=$AB34,$AC32=$AC34,$AD32=$AD34),$AE32,0),IF(AND($X33=$X34,$Y33=$Y34,$Z33=$Z34,$AA33=$AA34,$AB33=$AB34,$AC33=$AC34,$AD33=$AD34),$AE33,0))</f>
        <v>13</v>
      </c>
      <c r="AF34" s="43" t="str">
        <f>MAX(IF(AND($X29=$X34,$Y29=$Y34,$Z29=$Z34,$AA29=$AA34,$AB29=$AB34,$AC29=$AC34,$AD29=$AD34,$AE29=$AE34),$AF29,0),IF(AND($X30=$X34,$Y30=$Y34,$Z30=$Z34,$AA30=$AA34,$AB30=$AB34,$AC30=$AC34,$AD30=$AD34,$AE30=$AE34),$AF30,0),IF(AND($X31=$X34,$Y31=$Y34,$Z31=$Z34,$AA31=$AA34,$AB31=$AB34,$AC31=$AC34,$AD31=$AD34,$AE31=$AE34),$AF31,0),IF(AND($X32=$X34,$Y32=$Y34,$Z32=$Z34,$AA32=$AA34,$AB32=$AB34,$AC32=$AC34,$AD32=$AD34,$AE32=$AE34),$AF32,0),IF(AND($X33=$X34,$Y33=$Y34,$Z33=$Z34,$AA33=$AA34,$AB33=$AB34,$AC33=$AC34,$AD33=$AD34,$AE33=$AE34),$AF33,0))</f>
        <v>5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ht="15.75" customHeight="1">
      <c r="A35" s="44" t="s">
        <v>19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45" t="str">
        <f>SUM(M29:M33)-M34</f>
        <v>176</v>
      </c>
      <c r="N35" s="44" t="s">
        <v>19</v>
      </c>
      <c r="O35" s="14"/>
      <c r="P35" s="14"/>
      <c r="Q35" s="14"/>
      <c r="R35" s="14"/>
      <c r="S35" s="14"/>
      <c r="T35" s="14"/>
      <c r="U35" s="14"/>
      <c r="V35" s="15"/>
      <c r="W35" s="45" t="str">
        <f t="shared" ref="W35:AF35" si="39">SUM(W29:W33)-W34</f>
        <v>165</v>
      </c>
      <c r="X35" s="45" t="str">
        <f t="shared" si="39"/>
        <v>341</v>
      </c>
      <c r="Y35" s="45" t="str">
        <f t="shared" si="39"/>
        <v>165</v>
      </c>
      <c r="Z35" s="45" t="str">
        <f t="shared" si="39"/>
        <v>112</v>
      </c>
      <c r="AA35" s="45" t="str">
        <f t="shared" si="39"/>
        <v>61</v>
      </c>
      <c r="AB35" s="45" t="str">
        <f t="shared" si="39"/>
        <v>24</v>
      </c>
      <c r="AC35" s="45" t="str">
        <f t="shared" si="39"/>
        <v>176</v>
      </c>
      <c r="AD35" s="45" t="str">
        <f t="shared" si="39"/>
        <v>111</v>
      </c>
      <c r="AE35" s="45" t="str">
        <f t="shared" si="39"/>
        <v>50</v>
      </c>
      <c r="AF35" s="45" t="str">
        <f t="shared" si="39"/>
        <v>17</v>
      </c>
      <c r="AG35" s="46"/>
      <c r="AH35" s="46"/>
      <c r="AI35" s="46"/>
      <c r="AJ35" s="46"/>
      <c r="AK35" s="46"/>
      <c r="AL35" s="46"/>
      <c r="AM35" s="46"/>
      <c r="AN35" s="46"/>
      <c r="AO35" s="46"/>
      <c r="AP35" s="46"/>
    </row>
    <row r="36" ht="4.5" customHeight="1">
      <c r="A36" s="23"/>
      <c r="B36" s="47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49"/>
      <c r="AH36" s="49"/>
      <c r="AI36" s="49"/>
      <c r="AJ36" s="49"/>
      <c r="AK36" s="49"/>
      <c r="AL36" s="49"/>
      <c r="AM36" s="49"/>
      <c r="AN36" s="49"/>
      <c r="AO36" s="49"/>
      <c r="AP36" s="49"/>
    </row>
    <row r="37" ht="14.25" customHeight="1">
      <c r="A37" s="32" t="s">
        <v>40</v>
      </c>
      <c r="B37" s="33" t="s">
        <v>41</v>
      </c>
      <c r="C37" s="15"/>
      <c r="D37" s="32">
        <v>1.0</v>
      </c>
      <c r="E37" s="32">
        <v>2.0</v>
      </c>
      <c r="F37" s="32">
        <v>3.0</v>
      </c>
      <c r="G37" s="32">
        <v>4.0</v>
      </c>
      <c r="H37" s="32">
        <v>5.0</v>
      </c>
      <c r="I37" s="32">
        <v>6.0</v>
      </c>
      <c r="J37" s="32">
        <v>7.0</v>
      </c>
      <c r="K37" s="32">
        <v>8.0</v>
      </c>
      <c r="L37" s="32">
        <v>9.0</v>
      </c>
      <c r="M37" s="32" t="s">
        <v>19</v>
      </c>
      <c r="N37" s="32">
        <v>10.0</v>
      </c>
      <c r="O37" s="32">
        <v>11.0</v>
      </c>
      <c r="P37" s="32">
        <v>12.0</v>
      </c>
      <c r="Q37" s="32">
        <v>13.0</v>
      </c>
      <c r="R37" s="32">
        <v>14.0</v>
      </c>
      <c r="S37" s="32">
        <v>15.0</v>
      </c>
      <c r="T37" s="32">
        <v>16.0</v>
      </c>
      <c r="U37" s="32">
        <v>17.0</v>
      </c>
      <c r="V37" s="32">
        <v>18.0</v>
      </c>
      <c r="W37" s="32" t="s">
        <v>19</v>
      </c>
      <c r="X37" s="34"/>
      <c r="Y37" s="35"/>
      <c r="Z37" s="35"/>
      <c r="AA37" s="35"/>
      <c r="AB37" s="35"/>
      <c r="AC37" s="35"/>
      <c r="AD37" s="35"/>
      <c r="AE37" s="35"/>
      <c r="AF37" s="35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ht="13.5" customHeight="1">
      <c r="A38" s="36" t="str">
        <f t="shared" ref="A38:A42" si="40">A37</f>
        <v>WF</v>
      </c>
      <c r="B38" s="37">
        <v>1.0</v>
      </c>
      <c r="C38" s="38" t="s">
        <v>42</v>
      </c>
      <c r="D38" s="39">
        <v>6.0</v>
      </c>
      <c r="E38" s="39">
        <v>4.0</v>
      </c>
      <c r="F38" s="39">
        <v>4.0</v>
      </c>
      <c r="G38" s="39">
        <v>4.0</v>
      </c>
      <c r="H38" s="39">
        <v>4.0</v>
      </c>
      <c r="I38" s="39">
        <v>5.0</v>
      </c>
      <c r="J38" s="39">
        <v>3.0</v>
      </c>
      <c r="K38" s="39">
        <v>4.0</v>
      </c>
      <c r="L38" s="39">
        <v>5.0</v>
      </c>
      <c r="M38" s="40" t="str">
        <f t="shared" ref="M38:M42" si="41">IF(OR(ISBLANK(C38),ISBLANK(D38),ISBLANK(E38),ISBLANK(F38),ISBLANK(G38),ISBLANK(H38),ISBLANK(I38),ISBLANK(J38),ISBLANK(K38),ISBLANK(L38)),0,SUM(D38:L38))</f>
        <v>39</v>
      </c>
      <c r="N38" s="39">
        <v>4.0</v>
      </c>
      <c r="O38" s="39">
        <v>5.0</v>
      </c>
      <c r="P38" s="39">
        <v>3.0</v>
      </c>
      <c r="Q38" s="39">
        <v>4.0</v>
      </c>
      <c r="R38" s="39">
        <v>5.0</v>
      </c>
      <c r="S38" s="39">
        <v>4.0</v>
      </c>
      <c r="T38" s="39">
        <v>4.0</v>
      </c>
      <c r="U38" s="39">
        <v>4.0</v>
      </c>
      <c r="V38" s="39">
        <v>5.0</v>
      </c>
      <c r="W38" s="40" t="str">
        <f t="shared" ref="W38:W42" si="42">IF(OR(ISBLANK(M38),ISBLANK(N38),ISBLANK(O38),ISBLANK(P38),ISBLANK(Q38),ISBLANK(R38),ISBLANK(S38),ISBLANK(T38),ISBLANK(U38),ISBLANK(V38)),0,SUM(N38:V38))</f>
        <v>38</v>
      </c>
      <c r="X38" s="41" t="str">
        <f t="shared" ref="X38:X42" si="43">M38+W38</f>
        <v>77</v>
      </c>
      <c r="Y38" s="41" t="str">
        <f t="shared" ref="Y38:Y42" si="44">W38</f>
        <v>38</v>
      </c>
      <c r="Z38" s="41" t="str">
        <f t="shared" ref="Z38:Z42" si="45">SUM(Q38:V38)</f>
        <v>26</v>
      </c>
      <c r="AA38" s="41" t="str">
        <f t="shared" ref="AA38:AA42" si="46">SUM(T38:V38)</f>
        <v>13</v>
      </c>
      <c r="AB38" s="41" t="str">
        <f t="shared" ref="AB38:AB42" si="47">V38</f>
        <v>5</v>
      </c>
      <c r="AC38" s="41" t="str">
        <f t="shared" ref="AC38:AC42" si="48">M38</f>
        <v>39</v>
      </c>
      <c r="AD38" s="41" t="str">
        <f t="shared" ref="AD38:AD42" si="49">SUM(G38:L38)</f>
        <v>25</v>
      </c>
      <c r="AE38" s="41" t="str">
        <f t="shared" ref="AE38:AE42" si="50">SUM(J38:L38)</f>
        <v>12</v>
      </c>
      <c r="AF38" s="41" t="str">
        <f t="shared" ref="AF38:AF42" si="51">L38</f>
        <v>5</v>
      </c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ht="13.5" customHeight="1">
      <c r="A39" s="36" t="str">
        <f t="shared" si="40"/>
        <v>WF</v>
      </c>
      <c r="B39" s="37">
        <v>2.0</v>
      </c>
      <c r="C39" s="38" t="s">
        <v>43</v>
      </c>
      <c r="D39" s="39">
        <v>6.0</v>
      </c>
      <c r="E39" s="39">
        <v>5.0</v>
      </c>
      <c r="F39" s="39">
        <v>4.0</v>
      </c>
      <c r="G39" s="39">
        <v>4.0</v>
      </c>
      <c r="H39" s="39">
        <v>3.0</v>
      </c>
      <c r="I39" s="39">
        <v>5.0</v>
      </c>
      <c r="J39" s="39">
        <v>3.0</v>
      </c>
      <c r="K39" s="39">
        <v>4.0</v>
      </c>
      <c r="L39" s="39">
        <v>5.0</v>
      </c>
      <c r="M39" s="40" t="str">
        <f t="shared" si="41"/>
        <v>39</v>
      </c>
      <c r="N39" s="39">
        <v>5.0</v>
      </c>
      <c r="O39" s="39">
        <v>5.0</v>
      </c>
      <c r="P39" s="39">
        <v>4.0</v>
      </c>
      <c r="Q39" s="39">
        <v>5.0</v>
      </c>
      <c r="R39" s="39">
        <v>4.0</v>
      </c>
      <c r="S39" s="39">
        <v>3.0</v>
      </c>
      <c r="T39" s="39">
        <v>4.0</v>
      </c>
      <c r="U39" s="39">
        <v>5.0</v>
      </c>
      <c r="V39" s="39">
        <v>5.0</v>
      </c>
      <c r="W39" s="40" t="str">
        <f t="shared" si="42"/>
        <v>40</v>
      </c>
      <c r="X39" s="41" t="str">
        <f t="shared" si="43"/>
        <v>79</v>
      </c>
      <c r="Y39" s="41" t="str">
        <f t="shared" si="44"/>
        <v>40</v>
      </c>
      <c r="Z39" s="41" t="str">
        <f t="shared" si="45"/>
        <v>26</v>
      </c>
      <c r="AA39" s="41" t="str">
        <f t="shared" si="46"/>
        <v>14</v>
      </c>
      <c r="AB39" s="41" t="str">
        <f t="shared" si="47"/>
        <v>5</v>
      </c>
      <c r="AC39" s="41" t="str">
        <f t="shared" si="48"/>
        <v>39</v>
      </c>
      <c r="AD39" s="41" t="str">
        <f t="shared" si="49"/>
        <v>24</v>
      </c>
      <c r="AE39" s="41" t="str">
        <f t="shared" si="50"/>
        <v>12</v>
      </c>
      <c r="AF39" s="41" t="str">
        <f t="shared" si="51"/>
        <v>5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ht="13.5" customHeight="1">
      <c r="A40" s="36" t="str">
        <f t="shared" si="40"/>
        <v>WF</v>
      </c>
      <c r="B40" s="37">
        <v>3.0</v>
      </c>
      <c r="C40" s="38" t="s">
        <v>44</v>
      </c>
      <c r="D40" s="39">
        <v>7.0</v>
      </c>
      <c r="E40" s="39">
        <v>7.0</v>
      </c>
      <c r="F40" s="39">
        <v>5.0</v>
      </c>
      <c r="G40" s="39">
        <v>5.0</v>
      </c>
      <c r="H40" s="39">
        <v>4.0</v>
      </c>
      <c r="I40" s="39">
        <v>5.0</v>
      </c>
      <c r="J40" s="39">
        <v>3.0</v>
      </c>
      <c r="K40" s="39">
        <v>4.0</v>
      </c>
      <c r="L40" s="39">
        <v>5.0</v>
      </c>
      <c r="M40" s="40" t="str">
        <f t="shared" si="41"/>
        <v>45</v>
      </c>
      <c r="N40" s="39">
        <v>5.0</v>
      </c>
      <c r="O40" s="39">
        <v>5.0</v>
      </c>
      <c r="P40" s="39">
        <v>3.0</v>
      </c>
      <c r="Q40" s="39">
        <v>6.0</v>
      </c>
      <c r="R40" s="39">
        <v>6.0</v>
      </c>
      <c r="S40" s="39">
        <v>3.0</v>
      </c>
      <c r="T40" s="39">
        <v>6.0</v>
      </c>
      <c r="U40" s="39">
        <v>4.0</v>
      </c>
      <c r="V40" s="39">
        <v>6.0</v>
      </c>
      <c r="W40" s="40" t="str">
        <f t="shared" si="42"/>
        <v>44</v>
      </c>
      <c r="X40" s="41" t="str">
        <f t="shared" si="43"/>
        <v>89</v>
      </c>
      <c r="Y40" s="41" t="str">
        <f t="shared" si="44"/>
        <v>44</v>
      </c>
      <c r="Z40" s="41" t="str">
        <f t="shared" si="45"/>
        <v>31</v>
      </c>
      <c r="AA40" s="41" t="str">
        <f t="shared" si="46"/>
        <v>16</v>
      </c>
      <c r="AB40" s="41" t="str">
        <f t="shared" si="47"/>
        <v>6</v>
      </c>
      <c r="AC40" s="41" t="str">
        <f t="shared" si="48"/>
        <v>45</v>
      </c>
      <c r="AD40" s="41" t="str">
        <f t="shared" si="49"/>
        <v>26</v>
      </c>
      <c r="AE40" s="41" t="str">
        <f t="shared" si="50"/>
        <v>12</v>
      </c>
      <c r="AF40" s="41" t="str">
        <f t="shared" si="51"/>
        <v>5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ht="13.5" customHeight="1">
      <c r="A41" s="36" t="str">
        <f t="shared" si="40"/>
        <v>WF</v>
      </c>
      <c r="B41" s="37">
        <v>4.0</v>
      </c>
      <c r="C41" s="38" t="s">
        <v>45</v>
      </c>
      <c r="D41" s="39">
        <v>7.0</v>
      </c>
      <c r="E41" s="39">
        <v>4.0</v>
      </c>
      <c r="F41" s="39">
        <v>4.0</v>
      </c>
      <c r="G41" s="39">
        <v>4.0</v>
      </c>
      <c r="H41" s="39">
        <v>4.0</v>
      </c>
      <c r="I41" s="39">
        <v>5.0</v>
      </c>
      <c r="J41" s="39">
        <v>4.0</v>
      </c>
      <c r="K41" s="39">
        <v>4.0</v>
      </c>
      <c r="L41" s="39">
        <v>4.0</v>
      </c>
      <c r="M41" s="40" t="str">
        <f t="shared" si="41"/>
        <v>40</v>
      </c>
      <c r="N41" s="39">
        <v>6.0</v>
      </c>
      <c r="O41" s="39">
        <v>4.0</v>
      </c>
      <c r="P41" s="39">
        <v>4.0</v>
      </c>
      <c r="Q41" s="39">
        <v>5.0</v>
      </c>
      <c r="R41" s="39">
        <v>5.0</v>
      </c>
      <c r="S41" s="39">
        <v>3.0</v>
      </c>
      <c r="T41" s="39">
        <v>5.0</v>
      </c>
      <c r="U41" s="39">
        <v>5.0</v>
      </c>
      <c r="V41" s="39">
        <v>4.0</v>
      </c>
      <c r="W41" s="40" t="str">
        <f t="shared" si="42"/>
        <v>41</v>
      </c>
      <c r="X41" s="41" t="str">
        <f t="shared" si="43"/>
        <v>81</v>
      </c>
      <c r="Y41" s="41" t="str">
        <f t="shared" si="44"/>
        <v>41</v>
      </c>
      <c r="Z41" s="41" t="str">
        <f t="shared" si="45"/>
        <v>27</v>
      </c>
      <c r="AA41" s="41" t="str">
        <f t="shared" si="46"/>
        <v>14</v>
      </c>
      <c r="AB41" s="41" t="str">
        <f t="shared" si="47"/>
        <v>4</v>
      </c>
      <c r="AC41" s="41" t="str">
        <f t="shared" si="48"/>
        <v>40</v>
      </c>
      <c r="AD41" s="41" t="str">
        <f t="shared" si="49"/>
        <v>25</v>
      </c>
      <c r="AE41" s="41" t="str">
        <f t="shared" si="50"/>
        <v>12</v>
      </c>
      <c r="AF41" s="41" t="str">
        <f t="shared" si="51"/>
        <v>4</v>
      </c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ht="13.5" customHeight="1">
      <c r="A42" s="36" t="str">
        <f t="shared" si="40"/>
        <v>WF</v>
      </c>
      <c r="B42" s="37">
        <v>5.0</v>
      </c>
      <c r="C42" s="38" t="s">
        <v>46</v>
      </c>
      <c r="D42" s="39">
        <v>7.0</v>
      </c>
      <c r="E42" s="39">
        <v>3.0</v>
      </c>
      <c r="F42" s="39">
        <v>6.0</v>
      </c>
      <c r="G42" s="39">
        <v>4.0</v>
      </c>
      <c r="H42" s="39">
        <v>5.0</v>
      </c>
      <c r="I42" s="39">
        <v>6.0</v>
      </c>
      <c r="J42" s="39">
        <v>4.0</v>
      </c>
      <c r="K42" s="39">
        <v>4.0</v>
      </c>
      <c r="L42" s="39">
        <v>4.0</v>
      </c>
      <c r="M42" s="40" t="str">
        <f t="shared" si="41"/>
        <v>43</v>
      </c>
      <c r="N42" s="39">
        <v>4.0</v>
      </c>
      <c r="O42" s="39">
        <v>5.0</v>
      </c>
      <c r="P42" s="39">
        <v>4.0</v>
      </c>
      <c r="Q42" s="39">
        <v>5.0</v>
      </c>
      <c r="R42" s="39">
        <v>4.0</v>
      </c>
      <c r="S42" s="39">
        <v>3.0</v>
      </c>
      <c r="T42" s="39">
        <v>4.0</v>
      </c>
      <c r="U42" s="39">
        <v>8.0</v>
      </c>
      <c r="V42" s="39">
        <v>6.0</v>
      </c>
      <c r="W42" s="40" t="str">
        <f t="shared" si="42"/>
        <v>43</v>
      </c>
      <c r="X42" s="41" t="str">
        <f t="shared" si="43"/>
        <v>86</v>
      </c>
      <c r="Y42" s="41" t="str">
        <f t="shared" si="44"/>
        <v>43</v>
      </c>
      <c r="Z42" s="41" t="str">
        <f t="shared" si="45"/>
        <v>30</v>
      </c>
      <c r="AA42" s="41" t="str">
        <f t="shared" si="46"/>
        <v>18</v>
      </c>
      <c r="AB42" s="41" t="str">
        <f t="shared" si="47"/>
        <v>6</v>
      </c>
      <c r="AC42" s="41" t="str">
        <f t="shared" si="48"/>
        <v>43</v>
      </c>
      <c r="AD42" s="41" t="str">
        <f t="shared" si="49"/>
        <v>27</v>
      </c>
      <c r="AE42" s="41" t="str">
        <f t="shared" si="50"/>
        <v>12</v>
      </c>
      <c r="AF42" s="41" t="str">
        <f t="shared" si="51"/>
        <v>4</v>
      </c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ht="14.25" customHeight="1">
      <c r="A43" s="42" t="s">
        <v>25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  <c r="M43" s="36" t="str">
        <f>IF(OR(M38=0,M39=0,M40=0,M41=0,M42=0),0,AC43)</f>
        <v>45</v>
      </c>
      <c r="N43" s="42" t="s">
        <v>25</v>
      </c>
      <c r="O43" s="14"/>
      <c r="P43" s="14"/>
      <c r="Q43" s="14"/>
      <c r="R43" s="14"/>
      <c r="S43" s="14"/>
      <c r="T43" s="14"/>
      <c r="U43" s="14"/>
      <c r="V43" s="15"/>
      <c r="W43" s="36" t="str">
        <f>IF(OR(W38=0,W39=0,W40=0,W41=0,W42=0),0,Y43)</f>
        <v>44</v>
      </c>
      <c r="X43" s="40" t="str">
        <f>IF(OR(X38=0,X39=0,X40=0,X41=0,X42=0),0,MAX(X38:X42))</f>
        <v>89</v>
      </c>
      <c r="Y43" s="43" t="str">
        <f>MAX(IF($X38=$X43,Y38,0),IF(X39=X43,Y39,0),IF(X40=X43,Y40,0),IF(X41=X43,Y41,0),IF(X42=X43,Y42,0))</f>
        <v>44</v>
      </c>
      <c r="Z43" s="43" t="str">
        <f>MAX(IF(AND($X38=$X43,$Y38=$Y43),$Z38,0),IF(AND($X39=$X43,$Y39=$Y43),$Z39,0),IF(AND($X40=$X43,$Y40=$Y43),$Z40,0),IF(AND($X41=$X43,$Y41=$Y43),$Z41,0),IF(AND($X42=$X43,$Y42=$Y43),$Z42,0))</f>
        <v>31</v>
      </c>
      <c r="AA43" s="43" t="str">
        <f>MAX(IF(AND($X38=$X43,$Y38=$Y43,$Z38=$Z43),$AA38,0),IF(AND($X39=$X43,$Y39=$Y43,$Z39=$Z43),$AA39,0),IF(AND($X40=$X43,$Y40=$Y43,$Z40=$Z43),$AA40,0),IF(AND($X41=$X43,$Y41=$Y43,$Z41=$Z43),$AA41,0),IF(AND($X42=$X43,$Y42=$Y43,$Z42=$Z43),$AA42,0))</f>
        <v>16</v>
      </c>
      <c r="AB43" s="43" t="str">
        <f>MAX(IF(AND($X38=$X43,$Y38=$Y43,$Z38=$Z43,$AA38=$AA43),$AB38,0),IF(AND($X39=$X43,$Y39=$Y43,$Z39=$Z43,$AA39=$AA43),$AB39,0),IF(AND($X40=$X43,$Y40=$Y43,$Z40=$Z43,$AA40=$AA43),$AB40,0),IF(AND($X41=$X43,$Y41=$Y43,$Z41=$Z43,$AA41=$AA43),$AB41,0),IF(AND($X42=$X43,$Y42=$Y43,$Z42=$Z43,$AA42=$AA43),$AB42,0))</f>
        <v>6</v>
      </c>
      <c r="AC43" s="43" t="str">
        <f>MAX(IF(AND($X38=$X43,$Y38=$Y43,$Z38=$Z43,$AA38=$AA43,$AB38=$AB43),$AC38,0),IF(AND($X39=$X43,$Y39=$Y43,$Z39=$Z43,$AA39=$AA43,$AB39=$AB43),$AC39,0),IF(AND($X40=$X43,$Y40=$Y43,$Z40=$Z43,$AA40=$AA43,$AB40=$AB43),$AC40,0),IF(AND($X41=$X43,$Y41=$Y43,$Z41=$Z43,$AA41=$AA43,$AB41=$AB43),$AC41,0),IF(AND($X42=$X43,$Y42=$Y43,$Z42=$Z43,$AA42=$AA43,$AB42=$AB43),$AC42,0))</f>
        <v>45</v>
      </c>
      <c r="AD43" s="43" t="str">
        <f>MAX(IF(AND($X38=$X43,$Y38=$Y43,$Z38=$Z43,$AA38=$AA43,$AB38=$AB43,$AC38=$AC43),$AD38,0),IF(AND($X39=$X43,$Y39=$Y43,$Z39=$Z43,$AA39=$AA43,$AB39=$AB43,$AC39=$AC43),$AD39,0),IF(AND($X40=$X43,$Y40=$Y43,$Z40=$Z43,$AA40=$AA43,$AB40=$AB43,$AC40=$AC43),$AD40,0),IF(AND($X41=$X43,$Y41=$Y43,$Z41=$Z43,$AA41=$AA43,$AB41=$AB43,$AC41=$AC43),$AD41,0),IF(AND($X42=$X43,$Y42=$Y43,$Z42=$Z43,$AA42=$AA43,$AB42=$AB43,$AC42=$AC43),$AD42,0))</f>
        <v>26</v>
      </c>
      <c r="AE43" s="43" t="str">
        <f>MAX(IF(AND($X38=$X43,$Y38=$Y43,$Z38=$Z43,$AA38=$AA43,$AB38=$AB43,$AC38=$AC43,$AD38=$AD43),$AE38,0),IF(AND($X39=$X43,$Y39=$Y43,$Z39=$Z43,$AA39=$AA43,$AB39=$AB43,$AC39=$AC43,$AD39=$AD43),$AE39,0),IF(AND($X40=$X43,$Y40=$Y43,$Z40=$Z43,$AA40=$AA43,$AB40=$AB43,$AC40=$AC43,$AD40=$AD43),$AE40,0),IF(AND($X41=$X43,$Y41=$Y43,$Z41=$Z43,$AA41=$AA43,$AB41=$AB43,$AC41=$AC43,$AD41=$AD43),$AE41,0),IF(AND($X42=$X43,$Y42=$Y43,$Z42=$Z43,$AA42=$AA43,$AB42=$AB43,$AC42=$AC43,$AD42=$AD43),$AE42,0))</f>
        <v>12</v>
      </c>
      <c r="AF43" s="43" t="str">
        <f>MAX(IF(AND($X38=$X43,$Y38=$Y43,$Z38=$Z43,$AA38=$AA43,$AB38=$AB43,$AC38=$AC43,$AD38=$AD43,$AE38=$AE43),$AF38,0),IF(AND($X39=$X43,$Y39=$Y43,$Z39=$Z43,$AA39=$AA43,$AB39=$AB43,$AC39=$AC43,$AD39=$AD43,$AE39=$AE43),$AF39,0),IF(AND($X40=$X43,$Y40=$Y43,$Z40=$Z43,$AA40=$AA43,$AB40=$AB43,$AC40=$AC43,$AD40=$AD43,$AE40=$AE43),$AF40,0),IF(AND($X41=$X43,$Y41=$Y43,$Z41=$Z43,$AA41=$AA43,$AB41=$AB43,$AC41=$AC43,$AD41=$AD43,$AE41=$AE43),$AF41,0),IF(AND($X42=$X43,$Y42=$Y43,$Z42=$Z43,$AA42=$AA43,$AB42=$AB43,$AC42=$AC43,$AD42=$AD43,$AE42=$AE43),$AF42,0))</f>
        <v>5</v>
      </c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ht="15.75" customHeight="1">
      <c r="A44" s="44" t="s">
        <v>19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45" t="str">
        <f>SUM(M38:M42)-M43</f>
        <v>161</v>
      </c>
      <c r="N44" s="44" t="s">
        <v>19</v>
      </c>
      <c r="O44" s="14"/>
      <c r="P44" s="14"/>
      <c r="Q44" s="14"/>
      <c r="R44" s="14"/>
      <c r="S44" s="14"/>
      <c r="T44" s="14"/>
      <c r="U44" s="14"/>
      <c r="V44" s="15"/>
      <c r="W44" s="45" t="str">
        <f t="shared" ref="W44:AF44" si="52">SUM(W38:W42)-W43</f>
        <v>162</v>
      </c>
      <c r="X44" s="45" t="str">
        <f t="shared" si="52"/>
        <v>323</v>
      </c>
      <c r="Y44" s="45" t="str">
        <f t="shared" si="52"/>
        <v>162</v>
      </c>
      <c r="Z44" s="45" t="str">
        <f t="shared" si="52"/>
        <v>109</v>
      </c>
      <c r="AA44" s="45" t="str">
        <f t="shared" si="52"/>
        <v>59</v>
      </c>
      <c r="AB44" s="45" t="str">
        <f t="shared" si="52"/>
        <v>20</v>
      </c>
      <c r="AC44" s="45" t="str">
        <f t="shared" si="52"/>
        <v>161</v>
      </c>
      <c r="AD44" s="45" t="str">
        <f t="shared" si="52"/>
        <v>101</v>
      </c>
      <c r="AE44" s="45" t="str">
        <f t="shared" si="52"/>
        <v>48</v>
      </c>
      <c r="AF44" s="45" t="str">
        <f t="shared" si="52"/>
        <v>18</v>
      </c>
      <c r="AG44" s="46"/>
      <c r="AH44" s="46"/>
      <c r="AI44" s="46"/>
      <c r="AJ44" s="46"/>
      <c r="AK44" s="46"/>
      <c r="AL44" s="46"/>
      <c r="AM44" s="46"/>
      <c r="AN44" s="46"/>
      <c r="AO44" s="46"/>
      <c r="AP44" s="46"/>
    </row>
    <row r="45" ht="4.5" customHeight="1">
      <c r="A45" s="23"/>
      <c r="B45" s="47"/>
      <c r="C45" s="48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49"/>
      <c r="AH45" s="49"/>
      <c r="AI45" s="49"/>
      <c r="AJ45" s="49"/>
      <c r="AK45" s="49"/>
      <c r="AL45" s="49"/>
      <c r="AM45" s="49"/>
      <c r="AN45" s="49"/>
      <c r="AO45" s="49"/>
      <c r="AP45" s="49"/>
    </row>
    <row r="46" ht="15.75" customHeight="1">
      <c r="A46" s="50" t="s">
        <v>47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5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ht="15.75" customHeight="1">
      <c r="A47" s="51" t="str">
        <f>A3</f>
        <v>The Kaz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4" t="s">
        <v>3</v>
      </c>
      <c r="Y47" s="55" t="str">
        <f>Y3</f>
        <v>Tie Breaker Criteria</v>
      </c>
      <c r="Z47" s="6"/>
      <c r="AA47" s="6"/>
      <c r="AB47" s="6"/>
      <c r="AC47" s="6"/>
      <c r="AD47" s="6"/>
      <c r="AE47" s="6"/>
      <c r="AF47" s="7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ht="12.0" customHeight="1">
      <c r="A48" s="17"/>
      <c r="W48" s="18"/>
      <c r="X48" s="19"/>
      <c r="Y48" s="12" t="s">
        <v>5</v>
      </c>
      <c r="Z48" s="12" t="s">
        <v>6</v>
      </c>
      <c r="AA48" s="12" t="s">
        <v>7</v>
      </c>
      <c r="AB48" s="12" t="s">
        <v>8</v>
      </c>
      <c r="AC48" s="12" t="s">
        <v>9</v>
      </c>
      <c r="AD48" s="12" t="s">
        <v>10</v>
      </c>
      <c r="AE48" s="12" t="s">
        <v>11</v>
      </c>
      <c r="AF48" s="12" t="s">
        <v>12</v>
      </c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ht="12.0" customHeight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/>
      <c r="X49" s="19"/>
      <c r="Y49" s="19"/>
      <c r="Z49" s="19"/>
      <c r="AA49" s="19"/>
      <c r="AB49" s="19"/>
      <c r="AC49" s="19"/>
      <c r="AD49" s="19"/>
      <c r="AE49" s="19"/>
      <c r="AF49" s="19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ht="12.0" customHeight="1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19"/>
      <c r="Y50" s="19"/>
      <c r="Z50" s="19"/>
      <c r="AA50" s="19"/>
      <c r="AB50" s="19"/>
      <c r="AC50" s="19"/>
      <c r="AD50" s="19"/>
      <c r="AE50" s="19"/>
      <c r="AF50" s="19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ht="12.0" customHeight="1">
      <c r="A51" s="24" t="s">
        <v>13</v>
      </c>
      <c r="B51" s="14"/>
      <c r="C51" s="15"/>
      <c r="D51" s="25">
        <v>1.0</v>
      </c>
      <c r="E51" s="25">
        <v>2.0</v>
      </c>
      <c r="F51" s="25">
        <v>3.0</v>
      </c>
      <c r="G51" s="25">
        <v>4.0</v>
      </c>
      <c r="H51" s="25">
        <v>5.0</v>
      </c>
      <c r="I51" s="25">
        <v>6.0</v>
      </c>
      <c r="J51" s="25">
        <v>7.0</v>
      </c>
      <c r="K51" s="25">
        <v>8.0</v>
      </c>
      <c r="L51" s="25">
        <v>9.0</v>
      </c>
      <c r="M51" s="25" t="s">
        <v>14</v>
      </c>
      <c r="N51" s="25">
        <v>10.0</v>
      </c>
      <c r="O51" s="25">
        <v>11.0</v>
      </c>
      <c r="P51" s="25">
        <v>12.0</v>
      </c>
      <c r="Q51" s="25">
        <v>13.0</v>
      </c>
      <c r="R51" s="25">
        <v>14.0</v>
      </c>
      <c r="S51" s="25">
        <v>15.0</v>
      </c>
      <c r="T51" s="25">
        <v>16.0</v>
      </c>
      <c r="U51" s="25">
        <v>17.0</v>
      </c>
      <c r="V51" s="25">
        <v>18.0</v>
      </c>
      <c r="W51" s="26" t="s">
        <v>15</v>
      </c>
      <c r="X51" s="19"/>
      <c r="Y51" s="19"/>
      <c r="Z51" s="19"/>
      <c r="AA51" s="19"/>
      <c r="AB51" s="19"/>
      <c r="AC51" s="19"/>
      <c r="AD51" s="19"/>
      <c r="AE51" s="19"/>
      <c r="AF51" s="19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ht="12.0" customHeight="1">
      <c r="A52" s="24" t="s">
        <v>16</v>
      </c>
      <c r="B52" s="14"/>
      <c r="C52" s="15"/>
      <c r="D52" s="27">
        <v>5.0</v>
      </c>
      <c r="E52" s="27">
        <v>4.0</v>
      </c>
      <c r="F52" s="25">
        <v>4.0</v>
      </c>
      <c r="G52" s="27">
        <v>4.0</v>
      </c>
      <c r="H52" s="25">
        <v>4.0</v>
      </c>
      <c r="I52" s="27">
        <v>4.0</v>
      </c>
      <c r="J52" s="27">
        <v>3.0</v>
      </c>
      <c r="K52" s="27">
        <v>4.0</v>
      </c>
      <c r="L52" s="25">
        <v>4.0</v>
      </c>
      <c r="M52" s="25">
        <v>36.0</v>
      </c>
      <c r="N52" s="27">
        <v>4.0</v>
      </c>
      <c r="O52" s="25">
        <v>4.0</v>
      </c>
      <c r="P52" s="27">
        <v>3.0</v>
      </c>
      <c r="Q52" s="27">
        <v>5.0</v>
      </c>
      <c r="R52" s="27">
        <v>4.0</v>
      </c>
      <c r="S52" s="27">
        <v>3.0</v>
      </c>
      <c r="T52" s="27">
        <v>4.0</v>
      </c>
      <c r="U52" s="27">
        <v>4.0</v>
      </c>
      <c r="V52" s="25">
        <v>4.0</v>
      </c>
      <c r="W52" s="26">
        <v>36.0</v>
      </c>
      <c r="X52" s="19"/>
      <c r="Y52" s="19"/>
      <c r="Z52" s="19"/>
      <c r="AA52" s="19"/>
      <c r="AB52" s="19"/>
      <c r="AC52" s="19"/>
      <c r="AD52" s="19"/>
      <c r="AE52" s="19"/>
      <c r="AF52" s="19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ht="12.0" customHeight="1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31"/>
      <c r="Y53" s="31"/>
      <c r="Z53" s="31"/>
      <c r="AA53" s="31"/>
      <c r="AB53" s="31"/>
      <c r="AC53" s="31"/>
      <c r="AD53" s="31"/>
      <c r="AE53" s="31"/>
      <c r="AF53" s="31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ht="14.25" customHeight="1">
      <c r="A54" s="32" t="s">
        <v>48</v>
      </c>
      <c r="B54" s="33" t="s">
        <v>49</v>
      </c>
      <c r="C54" s="15"/>
      <c r="D54" s="32">
        <v>1.0</v>
      </c>
      <c r="E54" s="32">
        <v>2.0</v>
      </c>
      <c r="F54" s="32">
        <v>3.0</v>
      </c>
      <c r="G54" s="32">
        <v>4.0</v>
      </c>
      <c r="H54" s="32">
        <v>5.0</v>
      </c>
      <c r="I54" s="32">
        <v>6.0</v>
      </c>
      <c r="J54" s="32">
        <v>7.0</v>
      </c>
      <c r="K54" s="32">
        <v>8.0</v>
      </c>
      <c r="L54" s="32">
        <v>9.0</v>
      </c>
      <c r="M54" s="32" t="s">
        <v>19</v>
      </c>
      <c r="N54" s="32">
        <v>10.0</v>
      </c>
      <c r="O54" s="32">
        <v>11.0</v>
      </c>
      <c r="P54" s="32">
        <v>12.0</v>
      </c>
      <c r="Q54" s="32">
        <v>13.0</v>
      </c>
      <c r="R54" s="32">
        <v>14.0</v>
      </c>
      <c r="S54" s="32">
        <v>15.0</v>
      </c>
      <c r="T54" s="32">
        <v>16.0</v>
      </c>
      <c r="U54" s="32">
        <v>17.0</v>
      </c>
      <c r="V54" s="32">
        <v>18.0</v>
      </c>
      <c r="W54" s="32" t="s">
        <v>19</v>
      </c>
      <c r="X54" s="34"/>
      <c r="Y54" s="35"/>
      <c r="Z54" s="35"/>
      <c r="AA54" s="35"/>
      <c r="AB54" s="35"/>
      <c r="AC54" s="35"/>
      <c r="AD54" s="35"/>
      <c r="AE54" s="35"/>
      <c r="AF54" s="35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ht="13.5" customHeight="1">
      <c r="A55" s="36" t="str">
        <f t="shared" ref="A55:A59" si="53">A54</f>
        <v>GBP</v>
      </c>
      <c r="B55" s="37">
        <v>1.0</v>
      </c>
      <c r="C55" s="38" t="s">
        <v>50</v>
      </c>
      <c r="D55" s="39">
        <v>5.0</v>
      </c>
      <c r="E55" s="39">
        <v>4.0</v>
      </c>
      <c r="F55" s="39">
        <v>5.0</v>
      </c>
      <c r="G55" s="39">
        <v>4.0</v>
      </c>
      <c r="H55" s="39">
        <v>4.0</v>
      </c>
      <c r="I55" s="39">
        <v>5.0</v>
      </c>
      <c r="J55" s="39">
        <v>3.0</v>
      </c>
      <c r="K55" s="39">
        <v>4.0</v>
      </c>
      <c r="L55" s="39">
        <v>4.0</v>
      </c>
      <c r="M55" s="40" t="str">
        <f t="shared" ref="M55:M59" si="54">IF(OR(ISBLANK(C55),ISBLANK(D55),ISBLANK(E55),ISBLANK(F55),ISBLANK(G55),ISBLANK(H55),ISBLANK(I55),ISBLANK(J55),ISBLANK(K55),ISBLANK(L55)),0,SUM(D55:L55))</f>
        <v>38</v>
      </c>
      <c r="N55" s="39">
        <v>5.0</v>
      </c>
      <c r="O55" s="39">
        <v>4.0</v>
      </c>
      <c r="P55" s="39">
        <v>3.0</v>
      </c>
      <c r="Q55" s="39">
        <v>5.0</v>
      </c>
      <c r="R55" s="39">
        <v>4.0</v>
      </c>
      <c r="S55" s="39">
        <v>3.0</v>
      </c>
      <c r="T55" s="39">
        <v>5.0</v>
      </c>
      <c r="U55" s="39">
        <v>5.0</v>
      </c>
      <c r="V55" s="39">
        <v>6.0</v>
      </c>
      <c r="W55" s="40" t="str">
        <f t="shared" ref="W55:W59" si="55">IF(OR(ISBLANK(M55),ISBLANK(N55),ISBLANK(O55),ISBLANK(P55),ISBLANK(Q55),ISBLANK(R55),ISBLANK(S55),ISBLANK(T55),ISBLANK(U55),ISBLANK(V55)),0,SUM(N55:V55))</f>
        <v>40</v>
      </c>
      <c r="X55" s="41" t="str">
        <f t="shared" ref="X55:X59" si="56">M55+W55</f>
        <v>78</v>
      </c>
      <c r="Y55" s="41" t="str">
        <f t="shared" ref="Y55:Y59" si="57">W55</f>
        <v>40</v>
      </c>
      <c r="Z55" s="41" t="str">
        <f t="shared" ref="Z55:Z59" si="58">SUM(Q55:V55)</f>
        <v>28</v>
      </c>
      <c r="AA55" s="41" t="str">
        <f t="shared" ref="AA55:AA59" si="59">SUM(T55:V55)</f>
        <v>16</v>
      </c>
      <c r="AB55" s="41" t="str">
        <f t="shared" ref="AB55:AB59" si="60">V55</f>
        <v>6</v>
      </c>
      <c r="AC55" s="41" t="str">
        <f t="shared" ref="AC55:AC59" si="61">M55</f>
        <v>38</v>
      </c>
      <c r="AD55" s="41" t="str">
        <f t="shared" ref="AD55:AD59" si="62">SUM(G55:L55)</f>
        <v>24</v>
      </c>
      <c r="AE55" s="41" t="str">
        <f t="shared" ref="AE55:AE59" si="63">SUM(J55:L55)</f>
        <v>11</v>
      </c>
      <c r="AF55" s="41" t="str">
        <f t="shared" ref="AF55:AF59" si="64">L55</f>
        <v>4</v>
      </c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ht="13.5" customHeight="1">
      <c r="A56" s="36" t="str">
        <f t="shared" si="53"/>
        <v>GBP</v>
      </c>
      <c r="B56" s="37">
        <v>2.0</v>
      </c>
      <c r="C56" s="38" t="s">
        <v>51</v>
      </c>
      <c r="D56" s="39">
        <v>7.0</v>
      </c>
      <c r="E56" s="39">
        <v>6.0</v>
      </c>
      <c r="F56" s="39">
        <v>5.0</v>
      </c>
      <c r="G56" s="39">
        <v>5.0</v>
      </c>
      <c r="H56" s="39">
        <v>4.0</v>
      </c>
      <c r="I56" s="39">
        <v>7.0</v>
      </c>
      <c r="J56" s="39">
        <v>4.0</v>
      </c>
      <c r="K56" s="39">
        <v>4.0</v>
      </c>
      <c r="L56" s="39">
        <v>5.0</v>
      </c>
      <c r="M56" s="40" t="str">
        <f t="shared" si="54"/>
        <v>47</v>
      </c>
      <c r="N56" s="39">
        <v>6.0</v>
      </c>
      <c r="O56" s="39">
        <v>4.0</v>
      </c>
      <c r="P56" s="39">
        <v>4.0</v>
      </c>
      <c r="Q56" s="39">
        <v>5.0</v>
      </c>
      <c r="R56" s="39">
        <v>5.0</v>
      </c>
      <c r="S56" s="39">
        <v>3.0</v>
      </c>
      <c r="T56" s="39">
        <v>4.0</v>
      </c>
      <c r="U56" s="39">
        <v>4.0</v>
      </c>
      <c r="V56" s="39">
        <v>5.0</v>
      </c>
      <c r="W56" s="40" t="str">
        <f t="shared" si="55"/>
        <v>40</v>
      </c>
      <c r="X56" s="41" t="str">
        <f t="shared" si="56"/>
        <v>87</v>
      </c>
      <c r="Y56" s="41" t="str">
        <f t="shared" si="57"/>
        <v>40</v>
      </c>
      <c r="Z56" s="41" t="str">
        <f t="shared" si="58"/>
        <v>26</v>
      </c>
      <c r="AA56" s="41" t="str">
        <f t="shared" si="59"/>
        <v>13</v>
      </c>
      <c r="AB56" s="41" t="str">
        <f t="shared" si="60"/>
        <v>5</v>
      </c>
      <c r="AC56" s="41" t="str">
        <f t="shared" si="61"/>
        <v>47</v>
      </c>
      <c r="AD56" s="41" t="str">
        <f t="shared" si="62"/>
        <v>29</v>
      </c>
      <c r="AE56" s="41" t="str">
        <f t="shared" si="63"/>
        <v>13</v>
      </c>
      <c r="AF56" s="41" t="str">
        <f t="shared" si="64"/>
        <v>5</v>
      </c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ht="13.5" customHeight="1">
      <c r="A57" s="36" t="str">
        <f t="shared" si="53"/>
        <v>GBP</v>
      </c>
      <c r="B57" s="37">
        <v>3.0</v>
      </c>
      <c r="C57" s="38" t="s">
        <v>52</v>
      </c>
      <c r="D57" s="39">
        <v>6.0</v>
      </c>
      <c r="E57" s="39">
        <v>5.0</v>
      </c>
      <c r="F57" s="39">
        <v>4.0</v>
      </c>
      <c r="G57" s="39">
        <v>6.0</v>
      </c>
      <c r="H57" s="39">
        <v>5.0</v>
      </c>
      <c r="I57" s="39">
        <v>6.0</v>
      </c>
      <c r="J57" s="39">
        <v>5.0</v>
      </c>
      <c r="K57" s="39">
        <v>5.0</v>
      </c>
      <c r="L57" s="39">
        <v>7.0</v>
      </c>
      <c r="M57" s="40" t="str">
        <f t="shared" si="54"/>
        <v>49</v>
      </c>
      <c r="N57" s="39">
        <v>8.0</v>
      </c>
      <c r="O57" s="39">
        <v>7.0</v>
      </c>
      <c r="P57" s="39">
        <v>3.0</v>
      </c>
      <c r="Q57" s="39">
        <v>7.0</v>
      </c>
      <c r="R57" s="39">
        <v>7.0</v>
      </c>
      <c r="S57" s="39">
        <v>4.0</v>
      </c>
      <c r="T57" s="39">
        <v>5.0</v>
      </c>
      <c r="U57" s="39">
        <v>5.0</v>
      </c>
      <c r="V57" s="39">
        <v>6.0</v>
      </c>
      <c r="W57" s="40" t="str">
        <f t="shared" si="55"/>
        <v>52</v>
      </c>
      <c r="X57" s="41" t="str">
        <f t="shared" si="56"/>
        <v>101</v>
      </c>
      <c r="Y57" s="41" t="str">
        <f t="shared" si="57"/>
        <v>52</v>
      </c>
      <c r="Z57" s="41" t="str">
        <f t="shared" si="58"/>
        <v>34</v>
      </c>
      <c r="AA57" s="41" t="str">
        <f t="shared" si="59"/>
        <v>16</v>
      </c>
      <c r="AB57" s="41" t="str">
        <f t="shared" si="60"/>
        <v>6</v>
      </c>
      <c r="AC57" s="41" t="str">
        <f t="shared" si="61"/>
        <v>49</v>
      </c>
      <c r="AD57" s="41" t="str">
        <f t="shared" si="62"/>
        <v>34</v>
      </c>
      <c r="AE57" s="41" t="str">
        <f t="shared" si="63"/>
        <v>17</v>
      </c>
      <c r="AF57" s="41" t="str">
        <f t="shared" si="64"/>
        <v>7</v>
      </c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ht="13.5" customHeight="1">
      <c r="A58" s="36" t="str">
        <f t="shared" si="53"/>
        <v>GBP</v>
      </c>
      <c r="B58" s="37">
        <v>4.0</v>
      </c>
      <c r="C58" s="38" t="s">
        <v>53</v>
      </c>
      <c r="D58" s="39">
        <v>7.0</v>
      </c>
      <c r="E58" s="39">
        <v>8.0</v>
      </c>
      <c r="F58" s="39">
        <v>5.0</v>
      </c>
      <c r="G58" s="39">
        <v>6.0</v>
      </c>
      <c r="H58" s="39">
        <v>4.0</v>
      </c>
      <c r="I58" s="39">
        <v>7.0</v>
      </c>
      <c r="J58" s="39">
        <v>6.0</v>
      </c>
      <c r="K58" s="39">
        <v>6.0</v>
      </c>
      <c r="L58" s="39">
        <v>7.0</v>
      </c>
      <c r="M58" s="40" t="str">
        <f t="shared" si="54"/>
        <v>56</v>
      </c>
      <c r="N58" s="39">
        <v>6.0</v>
      </c>
      <c r="O58" s="39">
        <v>5.0</v>
      </c>
      <c r="P58" s="39">
        <v>4.0</v>
      </c>
      <c r="Q58" s="39">
        <v>6.0</v>
      </c>
      <c r="R58" s="39">
        <v>6.0</v>
      </c>
      <c r="S58" s="39">
        <v>4.0</v>
      </c>
      <c r="T58" s="39">
        <v>6.0</v>
      </c>
      <c r="U58" s="39">
        <v>5.0</v>
      </c>
      <c r="V58" s="39">
        <v>9.0</v>
      </c>
      <c r="W58" s="40" t="str">
        <f t="shared" si="55"/>
        <v>51</v>
      </c>
      <c r="X58" s="41" t="str">
        <f t="shared" si="56"/>
        <v>107</v>
      </c>
      <c r="Y58" s="41" t="str">
        <f t="shared" si="57"/>
        <v>51</v>
      </c>
      <c r="Z58" s="41" t="str">
        <f t="shared" si="58"/>
        <v>36</v>
      </c>
      <c r="AA58" s="41" t="str">
        <f t="shared" si="59"/>
        <v>20</v>
      </c>
      <c r="AB58" s="41" t="str">
        <f t="shared" si="60"/>
        <v>9</v>
      </c>
      <c r="AC58" s="41" t="str">
        <f t="shared" si="61"/>
        <v>56</v>
      </c>
      <c r="AD58" s="41" t="str">
        <f t="shared" si="62"/>
        <v>36</v>
      </c>
      <c r="AE58" s="41" t="str">
        <f t="shared" si="63"/>
        <v>19</v>
      </c>
      <c r="AF58" s="41" t="str">
        <f t="shared" si="64"/>
        <v>7</v>
      </c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ht="13.5" customHeight="1">
      <c r="A59" s="36" t="str">
        <f t="shared" si="53"/>
        <v>GBP</v>
      </c>
      <c r="B59" s="37">
        <v>5.0</v>
      </c>
      <c r="C59" s="38" t="s">
        <v>54</v>
      </c>
      <c r="D59" s="39">
        <v>7.0</v>
      </c>
      <c r="E59" s="39">
        <v>5.0</v>
      </c>
      <c r="F59" s="39">
        <v>5.0</v>
      </c>
      <c r="G59" s="39">
        <v>6.0</v>
      </c>
      <c r="H59" s="39">
        <v>5.0</v>
      </c>
      <c r="I59" s="39">
        <v>7.0</v>
      </c>
      <c r="J59" s="39">
        <v>4.0</v>
      </c>
      <c r="K59" s="39">
        <v>7.0</v>
      </c>
      <c r="L59" s="39">
        <v>5.0</v>
      </c>
      <c r="M59" s="40" t="str">
        <f t="shared" si="54"/>
        <v>51</v>
      </c>
      <c r="N59" s="39">
        <v>8.0</v>
      </c>
      <c r="O59" s="39">
        <v>8.0</v>
      </c>
      <c r="P59" s="39">
        <v>5.0</v>
      </c>
      <c r="Q59" s="39">
        <v>7.0</v>
      </c>
      <c r="R59" s="39">
        <v>4.0</v>
      </c>
      <c r="S59" s="39">
        <v>6.0</v>
      </c>
      <c r="T59" s="39">
        <v>7.0</v>
      </c>
      <c r="U59" s="39">
        <v>4.0</v>
      </c>
      <c r="V59" s="39">
        <v>7.0</v>
      </c>
      <c r="W59" s="40" t="str">
        <f t="shared" si="55"/>
        <v>56</v>
      </c>
      <c r="X59" s="41" t="str">
        <f t="shared" si="56"/>
        <v>107</v>
      </c>
      <c r="Y59" s="41" t="str">
        <f t="shared" si="57"/>
        <v>56</v>
      </c>
      <c r="Z59" s="41" t="str">
        <f t="shared" si="58"/>
        <v>35</v>
      </c>
      <c r="AA59" s="41" t="str">
        <f t="shared" si="59"/>
        <v>18</v>
      </c>
      <c r="AB59" s="41" t="str">
        <f t="shared" si="60"/>
        <v>7</v>
      </c>
      <c r="AC59" s="41" t="str">
        <f t="shared" si="61"/>
        <v>51</v>
      </c>
      <c r="AD59" s="41" t="str">
        <f t="shared" si="62"/>
        <v>34</v>
      </c>
      <c r="AE59" s="41" t="str">
        <f t="shared" si="63"/>
        <v>16</v>
      </c>
      <c r="AF59" s="41" t="str">
        <f t="shared" si="64"/>
        <v>5</v>
      </c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ht="14.25" customHeight="1">
      <c r="A60" s="42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36" t="str">
        <f>IF(OR(M55=0,M56=0,M57=0,M58=0,M59=0),0,AC60)</f>
        <v>51</v>
      </c>
      <c r="N60" s="42" t="s">
        <v>25</v>
      </c>
      <c r="O60" s="14"/>
      <c r="P60" s="14"/>
      <c r="Q60" s="14"/>
      <c r="R60" s="14"/>
      <c r="S60" s="14"/>
      <c r="T60" s="14"/>
      <c r="U60" s="14"/>
      <c r="V60" s="15"/>
      <c r="W60" s="36" t="str">
        <f>IF(OR(W55=0,W56=0,W57=0,W58=0,W59=0),0,Y60)</f>
        <v>56</v>
      </c>
      <c r="X60" s="40" t="str">
        <f>IF(OR(X55=0,X56=0,X57=0,X58=0,X59=0),0,MAX(X55:X59))</f>
        <v>107</v>
      </c>
      <c r="Y60" s="43" t="str">
        <f>MAX(IF($X55=$X60,Y55,0),IF(X56=X60,Y56,0),IF(X57=X60,Y57,0),IF(X58=X60,Y58,0),IF(X59=X60,Y59,0))</f>
        <v>56</v>
      </c>
      <c r="Z60" s="43" t="str">
        <f>MAX(IF(AND($X55=$X60,$Y55=$Y60),$Z55,0),IF(AND($X56=$X60,$Y56=$Y60),$Z56,0),IF(AND($X57=$X60,$Y57=$Y60),$Z57,0),IF(AND($X58=$X60,$Y58=$Y60),$Z58,0),IF(AND($X59=$X60,$Y59=$Y60),$Z59,0))</f>
        <v>35</v>
      </c>
      <c r="AA60" s="43" t="str">
        <f>MAX(IF(AND($X55=$X60,$Y55=$Y60,$Z55=$Z60),$AA55,0),IF(AND($X56=$X60,$Y56=$Y60,$Z56=$Z60),$AA56,0),IF(AND($X57=$X60,$Y57=$Y60,$Z57=$Z60),$AA57,0),IF(AND($X58=$X60,$Y58=$Y60,$Z58=$Z60),$AA58,0),IF(AND($X59=$X60,$Y59=$Y60,$Z59=$Z60),$AA59,0))</f>
        <v>18</v>
      </c>
      <c r="AB60" s="43" t="str">
        <f>MAX(IF(AND($X55=$X60,$Y55=$Y60,$Z55=$Z60,$AA55=$AA60),$AB55,0),IF(AND($X56=$X60,$Y56=$Y60,$Z56=$Z60,$AA56=$AA60),$AB56,0),IF(AND($X57=$X60,$Y57=$Y60,$Z57=$Z60,$AA57=$AA60),$AB57,0),IF(AND($X58=$X60,$Y58=$Y60,$Z58=$Z60,$AA58=$AA60),$AB58,0),IF(AND($X59=$X60,$Y59=$Y60,$Z59=$Z60,$AA59=$AA60),$AB59,0))</f>
        <v>7</v>
      </c>
      <c r="AC60" s="43" t="str">
        <f>MAX(IF(AND($X55=$X60,$Y55=$Y60,$Z55=$Z60,$AA55=$AA60,$AB55=$AB60),$AC55,0),IF(AND($X56=$X60,$Y56=$Y60,$Z56=$Z60,$AA56=$AA60,$AB56=$AB60),$AC56,0),IF(AND($X57=$X60,$Y57=$Y60,$Z57=$Z60,$AA57=$AA60,$AB57=$AB60),$AC57,0),IF(AND($X58=$X60,$Y58=$Y60,$Z58=$Z60,$AA58=$AA60,$AB58=$AB60),$AC58,0),IF(AND($X59=$X60,$Y59=$Y60,$Z59=$Z60,$AA59=$AA60,$AB59=$AB60),$AC59,0))</f>
        <v>51</v>
      </c>
      <c r="AD60" s="43" t="str">
        <f>MAX(IF(AND($X55=$X60,$Y55=$Y60,$Z55=$Z60,$AA55=$AA60,$AB55=$AB60,$AC55=$AC60),$AD55,0),IF(AND($X56=$X60,$Y56=$Y60,$Z56=$Z60,$AA56=$AA60,$AB56=$AB60,$AC56=$AC60),$AD56,0),IF(AND($X57=$X60,$Y57=$Y60,$Z57=$Z60,$AA57=$AA60,$AB57=$AB60,$AC57=$AC60),$AD57,0),IF(AND($X58=$X60,$Y58=$Y60,$Z58=$Z60,$AA58=$AA60,$AB58=$AB60,$AC58=$AC60),$AD58,0),IF(AND($X59=$X60,$Y59=$Y60,$Z59=$Z60,$AA59=$AA60,$AB59=$AB60,$AC59=$AC60),$AD59,0))</f>
        <v>34</v>
      </c>
      <c r="AE60" s="43" t="str">
        <f>MAX(IF(AND($X55=$X60,$Y55=$Y60,$Z55=$Z60,$AA55=$AA60,$AB55=$AB60,$AC55=$AC60,$AD55=$AD60),$AE55,0),IF(AND($X56=$X60,$Y56=$Y60,$Z56=$Z60,$AA56=$AA60,$AB56=$AB60,$AC56=$AC60,$AD56=$AD60),$AE56,0),IF(AND($X57=$X60,$Y57=$Y60,$Z57=$Z60,$AA57=$AA60,$AB57=$AB60,$AC57=$AC60,$AD57=$AD60),$AE57,0),IF(AND($X58=$X60,$Y58=$Y60,$Z58=$Z60,$AA58=$AA60,$AB58=$AB60,$AC58=$AC60,$AD58=$AD60),$AE58,0),IF(AND($X59=$X60,$Y59=$Y60,$Z59=$Z60,$AA59=$AA60,$AB59=$AB60,$AC59=$AC60,$AD59=$AD60),$AE59,0))</f>
        <v>16</v>
      </c>
      <c r="AF60" s="43" t="str">
        <f>MAX(IF(AND($X55=$X60,$Y55=$Y60,$Z55=$Z60,$AA55=$AA60,$AB55=$AB60,$AC55=$AC60,$AD55=$AD60,$AE55=$AE60),$AF55,0),IF(AND($X56=$X60,$Y56=$Y60,$Z56=$Z60,$AA56=$AA60,$AB56=$AB60,$AC56=$AC60,$AD56=$AD60,$AE56=$AE60),$AF56,0),IF(AND($X57=$X60,$Y57=$Y60,$Z57=$Z60,$AA57=$AA60,$AB57=$AB60,$AC57=$AC60,$AD57=$AD60,$AE57=$AE60),$AF57,0),IF(AND($X58=$X60,$Y58=$Y60,$Z58=$Z60,$AA58=$AA60,$AB58=$AB60,$AC58=$AC60,$AD58=$AD60,$AE58=$AE60),$AF58,0),IF(AND($X59=$X60,$Y59=$Y60,$Z59=$Z60,$AA59=$AA60,$AB59=$AB60,$AC59=$AC60,$AD59=$AD60,$AE59=$AE60),$AF59,0))</f>
        <v>5</v>
      </c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ht="15.75" customHeight="1">
      <c r="A61" s="44" t="s">
        <v>19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45" t="str">
        <f>SUM(M55:M59)-M60</f>
        <v>190</v>
      </c>
      <c r="N61" s="44" t="s">
        <v>19</v>
      </c>
      <c r="O61" s="14"/>
      <c r="P61" s="14"/>
      <c r="Q61" s="14"/>
      <c r="R61" s="14"/>
      <c r="S61" s="14"/>
      <c r="T61" s="14"/>
      <c r="U61" s="14"/>
      <c r="V61" s="15"/>
      <c r="W61" s="45" t="str">
        <f t="shared" ref="W61:AF61" si="65">SUM(W55:W59)-W60</f>
        <v>183</v>
      </c>
      <c r="X61" s="45" t="str">
        <f t="shared" si="65"/>
        <v>373</v>
      </c>
      <c r="Y61" s="45" t="str">
        <f t="shared" si="65"/>
        <v>183</v>
      </c>
      <c r="Z61" s="45" t="str">
        <f t="shared" si="65"/>
        <v>124</v>
      </c>
      <c r="AA61" s="45" t="str">
        <f t="shared" si="65"/>
        <v>65</v>
      </c>
      <c r="AB61" s="45" t="str">
        <f t="shared" si="65"/>
        <v>26</v>
      </c>
      <c r="AC61" s="45" t="str">
        <f t="shared" si="65"/>
        <v>190</v>
      </c>
      <c r="AD61" s="45" t="str">
        <f t="shared" si="65"/>
        <v>123</v>
      </c>
      <c r="AE61" s="45" t="str">
        <f t="shared" si="65"/>
        <v>60</v>
      </c>
      <c r="AF61" s="45" t="str">
        <f t="shared" si="65"/>
        <v>23</v>
      </c>
      <c r="AG61" s="46"/>
      <c r="AH61" s="46"/>
      <c r="AI61" s="46"/>
      <c r="AJ61" s="46"/>
      <c r="AK61" s="46"/>
      <c r="AL61" s="46"/>
      <c r="AM61" s="46"/>
      <c r="AN61" s="46"/>
      <c r="AO61" s="46"/>
      <c r="AP61" s="46"/>
    </row>
    <row r="62" ht="4.5" customHeight="1">
      <c r="A62" s="23"/>
      <c r="B62" s="47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49"/>
      <c r="AH62" s="49"/>
      <c r="AI62" s="49"/>
      <c r="AJ62" s="49"/>
      <c r="AK62" s="49"/>
      <c r="AL62" s="49"/>
      <c r="AM62" s="49"/>
      <c r="AN62" s="49"/>
      <c r="AO62" s="49"/>
      <c r="AP62" s="49"/>
    </row>
    <row r="63" ht="14.25" customHeight="1">
      <c r="A63" s="32" t="s">
        <v>55</v>
      </c>
      <c r="B63" s="33" t="s">
        <v>56</v>
      </c>
      <c r="C63" s="15"/>
      <c r="D63" s="32">
        <v>1.0</v>
      </c>
      <c r="E63" s="32">
        <v>2.0</v>
      </c>
      <c r="F63" s="32">
        <v>3.0</v>
      </c>
      <c r="G63" s="32">
        <v>4.0</v>
      </c>
      <c r="H63" s="32">
        <v>5.0</v>
      </c>
      <c r="I63" s="32">
        <v>6.0</v>
      </c>
      <c r="J63" s="32">
        <v>7.0</v>
      </c>
      <c r="K63" s="32">
        <v>8.0</v>
      </c>
      <c r="L63" s="32">
        <v>9.0</v>
      </c>
      <c r="M63" s="32" t="s">
        <v>19</v>
      </c>
      <c r="N63" s="32">
        <v>10.0</v>
      </c>
      <c r="O63" s="32">
        <v>11.0</v>
      </c>
      <c r="P63" s="32">
        <v>12.0</v>
      </c>
      <c r="Q63" s="32">
        <v>13.0</v>
      </c>
      <c r="R63" s="32">
        <v>14.0</v>
      </c>
      <c r="S63" s="32">
        <v>15.0</v>
      </c>
      <c r="T63" s="32">
        <v>16.0</v>
      </c>
      <c r="U63" s="32">
        <v>17.0</v>
      </c>
      <c r="V63" s="32">
        <v>18.0</v>
      </c>
      <c r="W63" s="32" t="s">
        <v>19</v>
      </c>
      <c r="X63" s="34"/>
      <c r="Y63" s="35"/>
      <c r="Z63" s="35"/>
      <c r="AA63" s="35"/>
      <c r="AB63" s="35"/>
      <c r="AC63" s="35"/>
      <c r="AD63" s="35"/>
      <c r="AE63" s="35"/>
      <c r="AF63" s="35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ht="13.5" customHeight="1">
      <c r="A64" s="36" t="str">
        <f t="shared" ref="A64:A68" si="66">A63</f>
        <v>KM</v>
      </c>
      <c r="B64" s="37">
        <v>1.0</v>
      </c>
      <c r="C64" s="38" t="s">
        <v>57</v>
      </c>
      <c r="D64" s="39">
        <v>7.0</v>
      </c>
      <c r="E64" s="39">
        <v>4.0</v>
      </c>
      <c r="F64" s="39">
        <v>5.0</v>
      </c>
      <c r="G64" s="39">
        <v>4.0</v>
      </c>
      <c r="H64" s="39">
        <v>3.0</v>
      </c>
      <c r="I64" s="39">
        <v>3.0</v>
      </c>
      <c r="J64" s="39">
        <v>4.0</v>
      </c>
      <c r="K64" s="39">
        <v>4.0</v>
      </c>
      <c r="L64" s="39">
        <v>4.0</v>
      </c>
      <c r="M64" s="40" t="str">
        <f t="shared" ref="M64:M68" si="67">IF(OR(ISBLANK(C64),ISBLANK(D64),ISBLANK(E64),ISBLANK(F64),ISBLANK(G64),ISBLANK(H64),ISBLANK(I64),ISBLANK(J64),ISBLANK(K64),ISBLANK(L64)),0,SUM(D64:L64))</f>
        <v>38</v>
      </c>
      <c r="N64" s="39">
        <v>5.0</v>
      </c>
      <c r="O64" s="39">
        <v>5.0</v>
      </c>
      <c r="P64" s="39">
        <v>4.0</v>
      </c>
      <c r="Q64" s="39">
        <v>5.0</v>
      </c>
      <c r="R64" s="39">
        <v>4.0</v>
      </c>
      <c r="S64" s="39">
        <v>5.0</v>
      </c>
      <c r="T64" s="39">
        <v>4.0</v>
      </c>
      <c r="U64" s="39">
        <v>4.0</v>
      </c>
      <c r="V64" s="39">
        <v>4.0</v>
      </c>
      <c r="W64" s="40" t="str">
        <f t="shared" ref="W64:W68" si="68">IF(OR(ISBLANK(M64),ISBLANK(N64),ISBLANK(O64),ISBLANK(P64),ISBLANK(Q64),ISBLANK(R64),ISBLANK(S64),ISBLANK(T64),ISBLANK(U64),ISBLANK(V64)),0,SUM(N64:V64))</f>
        <v>40</v>
      </c>
      <c r="X64" s="41" t="str">
        <f t="shared" ref="X64:X68" si="69">M64+W64</f>
        <v>78</v>
      </c>
      <c r="Y64" s="41" t="str">
        <f t="shared" ref="Y64:Y68" si="70">W64</f>
        <v>40</v>
      </c>
      <c r="Z64" s="41" t="str">
        <f t="shared" ref="Z64:Z68" si="71">SUM(Q64:V64)</f>
        <v>26</v>
      </c>
      <c r="AA64" s="41" t="str">
        <f t="shared" ref="AA64:AA68" si="72">SUM(T64:V64)</f>
        <v>12</v>
      </c>
      <c r="AB64" s="41" t="str">
        <f t="shared" ref="AB64:AB68" si="73">V64</f>
        <v>4</v>
      </c>
      <c r="AC64" s="41" t="str">
        <f t="shared" ref="AC64:AC68" si="74">M64</f>
        <v>38</v>
      </c>
      <c r="AD64" s="41" t="str">
        <f t="shared" ref="AD64:AD68" si="75">SUM(G64:L64)</f>
        <v>22</v>
      </c>
      <c r="AE64" s="41" t="str">
        <f t="shared" ref="AE64:AE68" si="76">SUM(J64:L64)</f>
        <v>12</v>
      </c>
      <c r="AF64" s="41" t="str">
        <f t="shared" ref="AF64:AF68" si="77">L64</f>
        <v>4</v>
      </c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ht="13.5" customHeight="1">
      <c r="A65" s="36" t="str">
        <f t="shared" si="66"/>
        <v>KM</v>
      </c>
      <c r="B65" s="37">
        <v>2.0</v>
      </c>
      <c r="C65" s="38" t="s">
        <v>58</v>
      </c>
      <c r="D65" s="39">
        <v>6.0</v>
      </c>
      <c r="E65" s="39">
        <v>5.0</v>
      </c>
      <c r="F65" s="39">
        <v>4.0</v>
      </c>
      <c r="G65" s="39">
        <v>4.0</v>
      </c>
      <c r="H65" s="39">
        <v>4.0</v>
      </c>
      <c r="I65" s="39">
        <v>5.0</v>
      </c>
      <c r="J65" s="39">
        <v>4.0</v>
      </c>
      <c r="K65" s="39">
        <v>4.0</v>
      </c>
      <c r="L65" s="39">
        <v>5.0</v>
      </c>
      <c r="M65" s="40" t="str">
        <f t="shared" si="67"/>
        <v>41</v>
      </c>
      <c r="N65" s="39">
        <v>4.0</v>
      </c>
      <c r="O65" s="39">
        <v>5.0</v>
      </c>
      <c r="P65" s="39">
        <v>4.0</v>
      </c>
      <c r="Q65" s="39">
        <v>8.0</v>
      </c>
      <c r="R65" s="39">
        <v>4.0</v>
      </c>
      <c r="S65" s="39">
        <v>3.0</v>
      </c>
      <c r="T65" s="39">
        <v>6.0</v>
      </c>
      <c r="U65" s="39">
        <v>4.0</v>
      </c>
      <c r="V65" s="39">
        <v>5.0</v>
      </c>
      <c r="W65" s="40" t="str">
        <f t="shared" si="68"/>
        <v>43</v>
      </c>
      <c r="X65" s="41" t="str">
        <f t="shared" si="69"/>
        <v>84</v>
      </c>
      <c r="Y65" s="41" t="str">
        <f t="shared" si="70"/>
        <v>43</v>
      </c>
      <c r="Z65" s="41" t="str">
        <f t="shared" si="71"/>
        <v>30</v>
      </c>
      <c r="AA65" s="41" t="str">
        <f t="shared" si="72"/>
        <v>15</v>
      </c>
      <c r="AB65" s="41" t="str">
        <f t="shared" si="73"/>
        <v>5</v>
      </c>
      <c r="AC65" s="41" t="str">
        <f t="shared" si="74"/>
        <v>41</v>
      </c>
      <c r="AD65" s="41" t="str">
        <f t="shared" si="75"/>
        <v>26</v>
      </c>
      <c r="AE65" s="41" t="str">
        <f t="shared" si="76"/>
        <v>13</v>
      </c>
      <c r="AF65" s="41" t="str">
        <f t="shared" si="77"/>
        <v>5</v>
      </c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ht="13.5" customHeight="1">
      <c r="A66" s="36" t="str">
        <f t="shared" si="66"/>
        <v>KM</v>
      </c>
      <c r="B66" s="37">
        <v>3.0</v>
      </c>
      <c r="C66" s="38" t="s">
        <v>59</v>
      </c>
      <c r="D66" s="39">
        <v>10.0</v>
      </c>
      <c r="E66" s="39">
        <v>5.0</v>
      </c>
      <c r="F66" s="39">
        <v>3.0</v>
      </c>
      <c r="G66" s="39">
        <v>5.0</v>
      </c>
      <c r="H66" s="39">
        <v>6.0</v>
      </c>
      <c r="I66" s="39">
        <v>6.0</v>
      </c>
      <c r="J66" s="39">
        <v>3.0</v>
      </c>
      <c r="K66" s="39">
        <v>4.0</v>
      </c>
      <c r="L66" s="39">
        <v>4.0</v>
      </c>
      <c r="M66" s="40" t="str">
        <f t="shared" si="67"/>
        <v>46</v>
      </c>
      <c r="N66" s="39">
        <v>7.0</v>
      </c>
      <c r="O66" s="39">
        <v>5.0</v>
      </c>
      <c r="P66" s="39">
        <v>5.0</v>
      </c>
      <c r="Q66" s="39">
        <v>6.0</v>
      </c>
      <c r="R66" s="39">
        <v>4.0</v>
      </c>
      <c r="S66" s="39">
        <v>5.0</v>
      </c>
      <c r="T66" s="39">
        <v>6.0</v>
      </c>
      <c r="U66" s="39">
        <v>6.0</v>
      </c>
      <c r="V66" s="39">
        <v>6.0</v>
      </c>
      <c r="W66" s="40" t="str">
        <f t="shared" si="68"/>
        <v>50</v>
      </c>
      <c r="X66" s="41" t="str">
        <f t="shared" si="69"/>
        <v>96</v>
      </c>
      <c r="Y66" s="41" t="str">
        <f t="shared" si="70"/>
        <v>50</v>
      </c>
      <c r="Z66" s="41" t="str">
        <f t="shared" si="71"/>
        <v>33</v>
      </c>
      <c r="AA66" s="41" t="str">
        <f t="shared" si="72"/>
        <v>18</v>
      </c>
      <c r="AB66" s="41" t="str">
        <f t="shared" si="73"/>
        <v>6</v>
      </c>
      <c r="AC66" s="41" t="str">
        <f t="shared" si="74"/>
        <v>46</v>
      </c>
      <c r="AD66" s="41" t="str">
        <f t="shared" si="75"/>
        <v>28</v>
      </c>
      <c r="AE66" s="41" t="str">
        <f t="shared" si="76"/>
        <v>11</v>
      </c>
      <c r="AF66" s="41" t="str">
        <f t="shared" si="77"/>
        <v>4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ht="13.5" customHeight="1">
      <c r="A67" s="36" t="str">
        <f t="shared" si="66"/>
        <v>KM</v>
      </c>
      <c r="B67" s="37">
        <v>4.0</v>
      </c>
      <c r="C67" s="38" t="s">
        <v>60</v>
      </c>
      <c r="D67" s="39">
        <v>7.0</v>
      </c>
      <c r="E67" s="39">
        <v>6.0</v>
      </c>
      <c r="F67" s="39">
        <v>4.0</v>
      </c>
      <c r="G67" s="39">
        <v>5.0</v>
      </c>
      <c r="H67" s="39">
        <v>4.0</v>
      </c>
      <c r="I67" s="39">
        <v>5.0</v>
      </c>
      <c r="J67" s="39">
        <v>3.0</v>
      </c>
      <c r="K67" s="39">
        <v>4.0</v>
      </c>
      <c r="L67" s="39">
        <v>6.0</v>
      </c>
      <c r="M67" s="40" t="str">
        <f t="shared" si="67"/>
        <v>44</v>
      </c>
      <c r="N67" s="39">
        <v>7.0</v>
      </c>
      <c r="O67" s="39">
        <v>5.0</v>
      </c>
      <c r="P67" s="39">
        <v>3.0</v>
      </c>
      <c r="Q67" s="39">
        <v>4.0</v>
      </c>
      <c r="R67" s="39">
        <v>4.0</v>
      </c>
      <c r="S67" s="39">
        <v>4.0</v>
      </c>
      <c r="T67" s="39">
        <v>3.0</v>
      </c>
      <c r="U67" s="39">
        <v>4.0</v>
      </c>
      <c r="V67" s="39">
        <v>8.0</v>
      </c>
      <c r="W67" s="40" t="str">
        <f t="shared" si="68"/>
        <v>42</v>
      </c>
      <c r="X67" s="41" t="str">
        <f t="shared" si="69"/>
        <v>86</v>
      </c>
      <c r="Y67" s="41" t="str">
        <f t="shared" si="70"/>
        <v>42</v>
      </c>
      <c r="Z67" s="41" t="str">
        <f t="shared" si="71"/>
        <v>27</v>
      </c>
      <c r="AA67" s="41" t="str">
        <f t="shared" si="72"/>
        <v>15</v>
      </c>
      <c r="AB67" s="41" t="str">
        <f t="shared" si="73"/>
        <v>8</v>
      </c>
      <c r="AC67" s="41" t="str">
        <f t="shared" si="74"/>
        <v>44</v>
      </c>
      <c r="AD67" s="41" t="str">
        <f t="shared" si="75"/>
        <v>27</v>
      </c>
      <c r="AE67" s="41" t="str">
        <f t="shared" si="76"/>
        <v>13</v>
      </c>
      <c r="AF67" s="41" t="str">
        <f t="shared" si="77"/>
        <v>6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ht="13.5" customHeight="1">
      <c r="A68" s="36" t="str">
        <f t="shared" si="66"/>
        <v>KM</v>
      </c>
      <c r="B68" s="37">
        <v>5.0</v>
      </c>
      <c r="C68" s="38" t="s">
        <v>61</v>
      </c>
      <c r="D68" s="39">
        <v>5.0</v>
      </c>
      <c r="E68" s="39">
        <v>5.0</v>
      </c>
      <c r="F68" s="39">
        <v>5.0</v>
      </c>
      <c r="G68" s="39">
        <v>5.0</v>
      </c>
      <c r="H68" s="39">
        <v>5.0</v>
      </c>
      <c r="I68" s="39">
        <v>5.0</v>
      </c>
      <c r="J68" s="39">
        <v>3.0</v>
      </c>
      <c r="K68" s="39">
        <v>5.0</v>
      </c>
      <c r="L68" s="39">
        <v>6.0</v>
      </c>
      <c r="M68" s="40" t="str">
        <f t="shared" si="67"/>
        <v>44</v>
      </c>
      <c r="N68" s="39">
        <v>5.0</v>
      </c>
      <c r="O68" s="39">
        <v>5.0</v>
      </c>
      <c r="P68" s="39">
        <v>5.0</v>
      </c>
      <c r="Q68" s="39">
        <v>6.0</v>
      </c>
      <c r="R68" s="39">
        <v>4.0</v>
      </c>
      <c r="S68" s="39">
        <v>4.0</v>
      </c>
      <c r="T68" s="39">
        <v>7.0</v>
      </c>
      <c r="U68" s="39">
        <v>6.0</v>
      </c>
      <c r="V68" s="39">
        <v>6.0</v>
      </c>
      <c r="W68" s="40" t="str">
        <f t="shared" si="68"/>
        <v>48</v>
      </c>
      <c r="X68" s="41" t="str">
        <f t="shared" si="69"/>
        <v>92</v>
      </c>
      <c r="Y68" s="41" t="str">
        <f t="shared" si="70"/>
        <v>48</v>
      </c>
      <c r="Z68" s="41" t="str">
        <f t="shared" si="71"/>
        <v>33</v>
      </c>
      <c r="AA68" s="41" t="str">
        <f t="shared" si="72"/>
        <v>19</v>
      </c>
      <c r="AB68" s="41" t="str">
        <f t="shared" si="73"/>
        <v>6</v>
      </c>
      <c r="AC68" s="41" t="str">
        <f t="shared" si="74"/>
        <v>44</v>
      </c>
      <c r="AD68" s="41" t="str">
        <f t="shared" si="75"/>
        <v>29</v>
      </c>
      <c r="AE68" s="41" t="str">
        <f t="shared" si="76"/>
        <v>14</v>
      </c>
      <c r="AF68" s="41" t="str">
        <f t="shared" si="77"/>
        <v>6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ht="14.25" customHeight="1">
      <c r="A69" s="42" t="s">
        <v>25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5"/>
      <c r="M69" s="36" t="str">
        <f>IF(OR(M64=0,M65=0,M66=0,M67=0,M68=0),0,AC69)</f>
        <v>46</v>
      </c>
      <c r="N69" s="42" t="s">
        <v>25</v>
      </c>
      <c r="O69" s="14"/>
      <c r="P69" s="14"/>
      <c r="Q69" s="14"/>
      <c r="R69" s="14"/>
      <c r="S69" s="14"/>
      <c r="T69" s="14"/>
      <c r="U69" s="14"/>
      <c r="V69" s="15"/>
      <c r="W69" s="36" t="str">
        <f>IF(OR(W64=0,W65=0,W66=0,W67=0,W68=0),0,Y69)</f>
        <v>50</v>
      </c>
      <c r="X69" s="40" t="str">
        <f>IF(OR(X64=0,X65=0,X66=0,X67=0,X68=0),0,MAX(X64:X68))</f>
        <v>96</v>
      </c>
      <c r="Y69" s="43" t="str">
        <f>MAX(IF($X64=$X69,Y64,0),IF(X65=X69,Y65,0),IF(X66=X69,Y66,0),IF(X67=X69,Y67,0),IF(X68=X69,Y68,0))</f>
        <v>50</v>
      </c>
      <c r="Z69" s="43" t="str">
        <f>MAX(IF(AND($X64=$X69,$Y64=$Y69),$Z64,0),IF(AND($X65=$X69,$Y65=$Y69),$Z65,0),IF(AND($X66=$X69,$Y66=$Y69),$Z66,0),IF(AND($X67=$X69,$Y67=$Y69),$Z67,0),IF(AND($X68=$X69,$Y68=$Y69),$Z68,0))</f>
        <v>33</v>
      </c>
      <c r="AA69" s="43" t="str">
        <f>MAX(IF(AND($X64=$X69,$Y64=$Y69,$Z64=$Z69),$AA64,0),IF(AND($X65=$X69,$Y65=$Y69,$Z65=$Z69),$AA65,0),IF(AND($X66=$X69,$Y66=$Y69,$Z66=$Z69),$AA66,0),IF(AND($X67=$X69,$Y67=$Y69,$Z67=$Z69),$AA67,0),IF(AND($X68=$X69,$Y68=$Y69,$Z68=$Z69),$AA68,0))</f>
        <v>18</v>
      </c>
      <c r="AB69" s="43" t="str">
        <f>MAX(IF(AND($X64=$X69,$Y64=$Y69,$Z64=$Z69,$AA64=$AA69),$AB64,0),IF(AND($X65=$X69,$Y65=$Y69,$Z65=$Z69,$AA65=$AA69),$AB65,0),IF(AND($X66=$X69,$Y66=$Y69,$Z66=$Z69,$AA66=$AA69),$AB66,0),IF(AND($X67=$X69,$Y67=$Y69,$Z67=$Z69,$AA67=$AA69),$AB67,0),IF(AND($X68=$X69,$Y68=$Y69,$Z68=$Z69,$AA68=$AA69),$AB68,0))</f>
        <v>6</v>
      </c>
      <c r="AC69" s="43" t="str">
        <f>MAX(IF(AND($X64=$X69,$Y64=$Y69,$Z64=$Z69,$AA64=$AA69,$AB64=$AB69),$AC64,0),IF(AND($X65=$X69,$Y65=$Y69,$Z65=$Z69,$AA65=$AA69,$AB65=$AB69),$AC65,0),IF(AND($X66=$X69,$Y66=$Y69,$Z66=$Z69,$AA66=$AA69,$AB66=$AB69),$AC66,0),IF(AND($X67=$X69,$Y67=$Y69,$Z67=$Z69,$AA67=$AA69,$AB67=$AB69),$AC67,0),IF(AND($X68=$X69,$Y68=$Y69,$Z68=$Z69,$AA68=$AA69,$AB68=$AB69),$AC68,0))</f>
        <v>46</v>
      </c>
      <c r="AD69" s="43" t="str">
        <f>MAX(IF(AND($X64=$X69,$Y64=$Y69,$Z64=$Z69,$AA64=$AA69,$AB64=$AB69,$AC64=$AC69),$AD64,0),IF(AND($X65=$X69,$Y65=$Y69,$Z65=$Z69,$AA65=$AA69,$AB65=$AB69,$AC65=$AC69),$AD65,0),IF(AND($X66=$X69,$Y66=$Y69,$Z66=$Z69,$AA66=$AA69,$AB66=$AB69,$AC66=$AC69),$AD66,0),IF(AND($X67=$X69,$Y67=$Y69,$Z67=$Z69,$AA67=$AA69,$AB67=$AB69,$AC67=$AC69),$AD67,0),IF(AND($X68=$X69,$Y68=$Y69,$Z68=$Z69,$AA68=$AA69,$AB68=$AB69,$AC68=$AC69),$AD68,0))</f>
        <v>28</v>
      </c>
      <c r="AE69" s="43" t="str">
        <f>MAX(IF(AND($X64=$X69,$Y64=$Y69,$Z64=$Z69,$AA64=$AA69,$AB64=$AB69,$AC64=$AC69,$AD64=$AD69),$AE64,0),IF(AND($X65=$X69,$Y65=$Y69,$Z65=$Z69,$AA65=$AA69,$AB65=$AB69,$AC65=$AC69,$AD65=$AD69),$AE65,0),IF(AND($X66=$X69,$Y66=$Y69,$Z66=$Z69,$AA66=$AA69,$AB66=$AB69,$AC66=$AC69,$AD66=$AD69),$AE66,0),IF(AND($X67=$X69,$Y67=$Y69,$Z67=$Z69,$AA67=$AA69,$AB67=$AB69,$AC67=$AC69,$AD67=$AD69),$AE67,0),IF(AND($X68=$X69,$Y68=$Y69,$Z68=$Z69,$AA68=$AA69,$AB68=$AB69,$AC68=$AC69,$AD68=$AD69),$AE68,0))</f>
        <v>11</v>
      </c>
      <c r="AF69" s="43" t="str">
        <f>MAX(IF(AND($X64=$X69,$Y64=$Y69,$Z64=$Z69,$AA64=$AA69,$AB64=$AB69,$AC64=$AC69,$AD64=$AD69,$AE64=$AE69),$AF64,0),IF(AND($X65=$X69,$Y65=$Y69,$Z65=$Z69,$AA65=$AA69,$AB65=$AB69,$AC65=$AC69,$AD65=$AD69,$AE65=$AE69),$AF65,0),IF(AND($X66=$X69,$Y66=$Y69,$Z66=$Z69,$AA66=$AA69,$AB66=$AB69,$AC66=$AC69,$AD66=$AD69,$AE66=$AE69),$AF66,0),IF(AND($X67=$X69,$Y67=$Y69,$Z67=$Z69,$AA67=$AA69,$AB67=$AB69,$AC67=$AC69,$AD67=$AD69,$AE67=$AE69),$AF67,0),IF(AND($X68=$X69,$Y68=$Y69,$Z68=$Z69,$AA68=$AA69,$AB68=$AB69,$AC68=$AC69,$AD68=$AD69,$AE68=$AE69),$AF68,0))</f>
        <v>4</v>
      </c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ht="15.75" customHeight="1">
      <c r="A70" s="44" t="s">
        <v>19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5"/>
      <c r="M70" s="45" t="str">
        <f>SUM(M64:M68)-M69</f>
        <v>167</v>
      </c>
      <c r="N70" s="44" t="s">
        <v>19</v>
      </c>
      <c r="O70" s="14"/>
      <c r="P70" s="14"/>
      <c r="Q70" s="14"/>
      <c r="R70" s="14"/>
      <c r="S70" s="14"/>
      <c r="T70" s="14"/>
      <c r="U70" s="14"/>
      <c r="V70" s="15"/>
      <c r="W70" s="45" t="str">
        <f t="shared" ref="W70:AF70" si="78">SUM(W64:W68)-W69</f>
        <v>173</v>
      </c>
      <c r="X70" s="45" t="str">
        <f t="shared" si="78"/>
        <v>340</v>
      </c>
      <c r="Y70" s="45" t="str">
        <f t="shared" si="78"/>
        <v>173</v>
      </c>
      <c r="Z70" s="45" t="str">
        <f t="shared" si="78"/>
        <v>116</v>
      </c>
      <c r="AA70" s="45" t="str">
        <f t="shared" si="78"/>
        <v>61</v>
      </c>
      <c r="AB70" s="45" t="str">
        <f t="shared" si="78"/>
        <v>23</v>
      </c>
      <c r="AC70" s="45" t="str">
        <f t="shared" si="78"/>
        <v>167</v>
      </c>
      <c r="AD70" s="45" t="str">
        <f t="shared" si="78"/>
        <v>104</v>
      </c>
      <c r="AE70" s="45" t="str">
        <f t="shared" si="78"/>
        <v>52</v>
      </c>
      <c r="AF70" s="45" t="str">
        <f t="shared" si="78"/>
        <v>21</v>
      </c>
      <c r="AG70" s="46"/>
      <c r="AH70" s="46"/>
      <c r="AI70" s="46"/>
      <c r="AJ70" s="46"/>
      <c r="AK70" s="46"/>
      <c r="AL70" s="46"/>
      <c r="AM70" s="46"/>
      <c r="AN70" s="46"/>
      <c r="AO70" s="46"/>
      <c r="AP70" s="46"/>
    </row>
    <row r="71" ht="4.5" customHeight="1">
      <c r="A71" s="23"/>
      <c r="B71" s="47"/>
      <c r="C71" s="48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49"/>
      <c r="AH71" s="49"/>
      <c r="AI71" s="49"/>
      <c r="AJ71" s="49"/>
      <c r="AK71" s="49"/>
      <c r="AL71" s="49"/>
      <c r="AM71" s="49"/>
      <c r="AN71" s="49"/>
      <c r="AO71" s="49"/>
      <c r="AP71" s="49"/>
    </row>
    <row r="72" ht="14.25" customHeight="1">
      <c r="A72" s="32" t="s">
        <v>62</v>
      </c>
      <c r="B72" s="33" t="s">
        <v>63</v>
      </c>
      <c r="C72" s="15"/>
      <c r="D72" s="32">
        <v>1.0</v>
      </c>
      <c r="E72" s="32">
        <v>2.0</v>
      </c>
      <c r="F72" s="32">
        <v>3.0</v>
      </c>
      <c r="G72" s="32">
        <v>4.0</v>
      </c>
      <c r="H72" s="32">
        <v>5.0</v>
      </c>
      <c r="I72" s="32">
        <v>6.0</v>
      </c>
      <c r="J72" s="32">
        <v>7.0</v>
      </c>
      <c r="K72" s="32">
        <v>8.0</v>
      </c>
      <c r="L72" s="32">
        <v>9.0</v>
      </c>
      <c r="M72" s="32" t="s">
        <v>19</v>
      </c>
      <c r="N72" s="32">
        <v>10.0</v>
      </c>
      <c r="O72" s="32">
        <v>11.0</v>
      </c>
      <c r="P72" s="32">
        <v>12.0</v>
      </c>
      <c r="Q72" s="32">
        <v>13.0</v>
      </c>
      <c r="R72" s="32">
        <v>14.0</v>
      </c>
      <c r="S72" s="32">
        <v>15.0</v>
      </c>
      <c r="T72" s="32">
        <v>16.0</v>
      </c>
      <c r="U72" s="32">
        <v>17.0</v>
      </c>
      <c r="V72" s="32">
        <v>18.0</v>
      </c>
      <c r="W72" s="32" t="s">
        <v>19</v>
      </c>
      <c r="X72" s="34"/>
      <c r="Y72" s="35"/>
      <c r="Z72" s="35"/>
      <c r="AA72" s="35"/>
      <c r="AB72" s="35"/>
      <c r="AC72" s="35"/>
      <c r="AD72" s="35"/>
      <c r="AE72" s="35"/>
      <c r="AF72" s="35"/>
      <c r="AG72" s="16"/>
      <c r="AH72" s="16"/>
      <c r="AI72" s="16"/>
      <c r="AJ72" s="16"/>
      <c r="AK72" s="16"/>
      <c r="AL72" s="16"/>
      <c r="AM72" s="16"/>
      <c r="AN72" s="16"/>
      <c r="AO72" s="16"/>
      <c r="AP72" s="16"/>
    </row>
    <row r="73" ht="13.5" customHeight="1">
      <c r="A73" s="36" t="str">
        <f t="shared" ref="A73:A77" si="79">A72</f>
        <v>FRA</v>
      </c>
      <c r="B73" s="37">
        <v>1.0</v>
      </c>
      <c r="C73" s="38" t="s">
        <v>64</v>
      </c>
      <c r="D73" s="39">
        <v>6.0</v>
      </c>
      <c r="E73" s="39">
        <v>5.0</v>
      </c>
      <c r="F73" s="39">
        <v>5.0</v>
      </c>
      <c r="G73" s="39">
        <v>4.0</v>
      </c>
      <c r="H73" s="39">
        <v>4.0</v>
      </c>
      <c r="I73" s="39">
        <v>6.0</v>
      </c>
      <c r="J73" s="39">
        <v>3.0</v>
      </c>
      <c r="K73" s="39">
        <v>5.0</v>
      </c>
      <c r="L73" s="39">
        <v>5.0</v>
      </c>
      <c r="M73" s="40" t="str">
        <f t="shared" ref="M73:M77" si="80">IF(OR(ISBLANK(C73),ISBLANK(D73),ISBLANK(E73),ISBLANK(F73),ISBLANK(G73),ISBLANK(H73),ISBLANK(I73),ISBLANK(J73),ISBLANK(K73),ISBLANK(L73)),0,SUM(D73:L73))</f>
        <v>43</v>
      </c>
      <c r="N73" s="39">
        <v>5.0</v>
      </c>
      <c r="O73" s="39">
        <v>5.0</v>
      </c>
      <c r="P73" s="39">
        <v>4.0</v>
      </c>
      <c r="Q73" s="39">
        <v>6.0</v>
      </c>
      <c r="R73" s="39">
        <v>4.0</v>
      </c>
      <c r="S73" s="39">
        <v>4.0</v>
      </c>
      <c r="T73" s="39">
        <v>4.0</v>
      </c>
      <c r="U73" s="39">
        <v>4.0</v>
      </c>
      <c r="V73" s="39">
        <v>5.0</v>
      </c>
      <c r="W73" s="40" t="str">
        <f t="shared" ref="W73:W77" si="81">IF(OR(ISBLANK(M73),ISBLANK(N73),ISBLANK(O73),ISBLANK(P73),ISBLANK(Q73),ISBLANK(R73),ISBLANK(S73),ISBLANK(T73),ISBLANK(U73),ISBLANK(V73)),0,SUM(N73:V73))</f>
        <v>41</v>
      </c>
      <c r="X73" s="41" t="str">
        <f t="shared" ref="X73:X77" si="82">M73+W73</f>
        <v>84</v>
      </c>
      <c r="Y73" s="41" t="str">
        <f t="shared" ref="Y73:Y77" si="83">W73</f>
        <v>41</v>
      </c>
      <c r="Z73" s="41" t="str">
        <f t="shared" ref="Z73:Z77" si="84">SUM(Q73:V73)</f>
        <v>27</v>
      </c>
      <c r="AA73" s="41" t="str">
        <f t="shared" ref="AA73:AA77" si="85">SUM(T73:V73)</f>
        <v>13</v>
      </c>
      <c r="AB73" s="41" t="str">
        <f t="shared" ref="AB73:AB77" si="86">V73</f>
        <v>5</v>
      </c>
      <c r="AC73" s="41" t="str">
        <f t="shared" ref="AC73:AC77" si="87">M73</f>
        <v>43</v>
      </c>
      <c r="AD73" s="41" t="str">
        <f t="shared" ref="AD73:AD77" si="88">SUM(G73:L73)</f>
        <v>27</v>
      </c>
      <c r="AE73" s="41" t="str">
        <f t="shared" ref="AE73:AE77" si="89">SUM(J73:L73)</f>
        <v>13</v>
      </c>
      <c r="AF73" s="41" t="str">
        <f t="shared" ref="AF73:AF77" si="90">L73</f>
        <v>5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ht="13.5" customHeight="1">
      <c r="A74" s="36" t="str">
        <f t="shared" si="79"/>
        <v>FRA</v>
      </c>
      <c r="B74" s="37">
        <v>2.0</v>
      </c>
      <c r="C74" s="38" t="s">
        <v>65</v>
      </c>
      <c r="D74" s="39">
        <v>6.0</v>
      </c>
      <c r="E74" s="39">
        <v>5.0</v>
      </c>
      <c r="F74" s="39">
        <v>5.0</v>
      </c>
      <c r="G74" s="39">
        <v>4.0</v>
      </c>
      <c r="H74" s="39">
        <v>6.0</v>
      </c>
      <c r="I74" s="39">
        <v>5.0</v>
      </c>
      <c r="J74" s="39">
        <v>3.0</v>
      </c>
      <c r="K74" s="39">
        <v>4.0</v>
      </c>
      <c r="L74" s="39">
        <v>7.0</v>
      </c>
      <c r="M74" s="40" t="str">
        <f t="shared" si="80"/>
        <v>45</v>
      </c>
      <c r="N74" s="39">
        <v>5.0</v>
      </c>
      <c r="O74" s="39">
        <v>4.0</v>
      </c>
      <c r="P74" s="39">
        <v>5.0</v>
      </c>
      <c r="Q74" s="39">
        <v>6.0</v>
      </c>
      <c r="R74" s="39">
        <v>5.0</v>
      </c>
      <c r="S74" s="39">
        <v>3.0</v>
      </c>
      <c r="T74" s="39">
        <v>4.0</v>
      </c>
      <c r="U74" s="39">
        <v>4.0</v>
      </c>
      <c r="V74" s="39">
        <v>7.0</v>
      </c>
      <c r="W74" s="40" t="str">
        <f t="shared" si="81"/>
        <v>43</v>
      </c>
      <c r="X74" s="41" t="str">
        <f t="shared" si="82"/>
        <v>88</v>
      </c>
      <c r="Y74" s="41" t="str">
        <f t="shared" si="83"/>
        <v>43</v>
      </c>
      <c r="Z74" s="41" t="str">
        <f t="shared" si="84"/>
        <v>29</v>
      </c>
      <c r="AA74" s="41" t="str">
        <f t="shared" si="85"/>
        <v>15</v>
      </c>
      <c r="AB74" s="41" t="str">
        <f t="shared" si="86"/>
        <v>7</v>
      </c>
      <c r="AC74" s="41" t="str">
        <f t="shared" si="87"/>
        <v>45</v>
      </c>
      <c r="AD74" s="41" t="str">
        <f t="shared" si="88"/>
        <v>29</v>
      </c>
      <c r="AE74" s="41" t="str">
        <f t="shared" si="89"/>
        <v>14</v>
      </c>
      <c r="AF74" s="41" t="str">
        <f t="shared" si="90"/>
        <v>7</v>
      </c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ht="13.5" customHeight="1">
      <c r="A75" s="36" t="str">
        <f t="shared" si="79"/>
        <v>FRA</v>
      </c>
      <c r="B75" s="37">
        <v>3.0</v>
      </c>
      <c r="C75" s="38" t="s">
        <v>66</v>
      </c>
      <c r="D75" s="39">
        <v>5.0</v>
      </c>
      <c r="E75" s="39">
        <v>4.0</v>
      </c>
      <c r="F75" s="39">
        <v>5.0</v>
      </c>
      <c r="G75" s="39">
        <v>6.0</v>
      </c>
      <c r="H75" s="39">
        <v>4.0</v>
      </c>
      <c r="I75" s="39">
        <v>4.0</v>
      </c>
      <c r="J75" s="39">
        <v>4.0</v>
      </c>
      <c r="K75" s="39">
        <v>5.0</v>
      </c>
      <c r="L75" s="39">
        <v>4.0</v>
      </c>
      <c r="M75" s="40" t="str">
        <f t="shared" si="80"/>
        <v>41</v>
      </c>
      <c r="N75" s="39">
        <v>5.0</v>
      </c>
      <c r="O75" s="39">
        <v>4.0</v>
      </c>
      <c r="P75" s="39">
        <v>4.0</v>
      </c>
      <c r="Q75" s="39">
        <v>4.0</v>
      </c>
      <c r="R75" s="39">
        <v>4.0</v>
      </c>
      <c r="S75" s="39">
        <v>5.0</v>
      </c>
      <c r="T75" s="39">
        <v>5.0</v>
      </c>
      <c r="U75" s="39">
        <v>4.0</v>
      </c>
      <c r="V75" s="39">
        <v>8.0</v>
      </c>
      <c r="W75" s="40" t="str">
        <f t="shared" si="81"/>
        <v>43</v>
      </c>
      <c r="X75" s="41" t="str">
        <f t="shared" si="82"/>
        <v>84</v>
      </c>
      <c r="Y75" s="41" t="str">
        <f t="shared" si="83"/>
        <v>43</v>
      </c>
      <c r="Z75" s="41" t="str">
        <f t="shared" si="84"/>
        <v>30</v>
      </c>
      <c r="AA75" s="41" t="str">
        <f t="shared" si="85"/>
        <v>17</v>
      </c>
      <c r="AB75" s="41" t="str">
        <f t="shared" si="86"/>
        <v>8</v>
      </c>
      <c r="AC75" s="41" t="str">
        <f t="shared" si="87"/>
        <v>41</v>
      </c>
      <c r="AD75" s="41" t="str">
        <f t="shared" si="88"/>
        <v>27</v>
      </c>
      <c r="AE75" s="41" t="str">
        <f t="shared" si="89"/>
        <v>13</v>
      </c>
      <c r="AF75" s="41" t="str">
        <f t="shared" si="90"/>
        <v>4</v>
      </c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ht="13.5" customHeight="1">
      <c r="A76" s="36" t="str">
        <f t="shared" si="79"/>
        <v>FRA</v>
      </c>
      <c r="B76" s="37">
        <v>4.0</v>
      </c>
      <c r="C76" s="38" t="s">
        <v>67</v>
      </c>
      <c r="D76" s="39">
        <v>7.0</v>
      </c>
      <c r="E76" s="39">
        <v>5.0</v>
      </c>
      <c r="F76" s="39">
        <v>4.0</v>
      </c>
      <c r="G76" s="39">
        <v>5.0</v>
      </c>
      <c r="H76" s="39">
        <v>4.0</v>
      </c>
      <c r="I76" s="39">
        <v>5.0</v>
      </c>
      <c r="J76" s="39">
        <v>3.0</v>
      </c>
      <c r="K76" s="39">
        <v>5.0</v>
      </c>
      <c r="L76" s="39">
        <v>5.0</v>
      </c>
      <c r="M76" s="40" t="str">
        <f t="shared" si="80"/>
        <v>43</v>
      </c>
      <c r="N76" s="39">
        <v>5.0</v>
      </c>
      <c r="O76" s="39">
        <v>5.0</v>
      </c>
      <c r="P76" s="39">
        <v>2.0</v>
      </c>
      <c r="Q76" s="39">
        <v>5.0</v>
      </c>
      <c r="R76" s="39">
        <v>5.0</v>
      </c>
      <c r="S76" s="39">
        <v>4.0</v>
      </c>
      <c r="T76" s="39">
        <v>9.0</v>
      </c>
      <c r="U76" s="39">
        <v>7.0</v>
      </c>
      <c r="V76" s="39">
        <v>6.0</v>
      </c>
      <c r="W76" s="40" t="str">
        <f t="shared" si="81"/>
        <v>48</v>
      </c>
      <c r="X76" s="41" t="str">
        <f t="shared" si="82"/>
        <v>91</v>
      </c>
      <c r="Y76" s="41" t="str">
        <f t="shared" si="83"/>
        <v>48</v>
      </c>
      <c r="Z76" s="41" t="str">
        <f t="shared" si="84"/>
        <v>36</v>
      </c>
      <c r="AA76" s="41" t="str">
        <f t="shared" si="85"/>
        <v>22</v>
      </c>
      <c r="AB76" s="41" t="str">
        <f t="shared" si="86"/>
        <v>6</v>
      </c>
      <c r="AC76" s="41" t="str">
        <f t="shared" si="87"/>
        <v>43</v>
      </c>
      <c r="AD76" s="41" t="str">
        <f t="shared" si="88"/>
        <v>27</v>
      </c>
      <c r="AE76" s="41" t="str">
        <f t="shared" si="89"/>
        <v>13</v>
      </c>
      <c r="AF76" s="41" t="str">
        <f t="shared" si="90"/>
        <v>5</v>
      </c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ht="13.5" customHeight="1">
      <c r="A77" s="36" t="str">
        <f t="shared" si="79"/>
        <v>FRA</v>
      </c>
      <c r="B77" s="37">
        <v>5.0</v>
      </c>
      <c r="C77" s="38" t="s">
        <v>68</v>
      </c>
      <c r="D77" s="39">
        <v>6.0</v>
      </c>
      <c r="E77" s="39">
        <v>6.0</v>
      </c>
      <c r="F77" s="39">
        <v>5.0</v>
      </c>
      <c r="G77" s="39">
        <v>6.0</v>
      </c>
      <c r="H77" s="39">
        <v>4.0</v>
      </c>
      <c r="I77" s="39">
        <v>6.0</v>
      </c>
      <c r="J77" s="39">
        <v>5.0</v>
      </c>
      <c r="K77" s="39">
        <v>4.0</v>
      </c>
      <c r="L77" s="39">
        <v>5.0</v>
      </c>
      <c r="M77" s="40" t="str">
        <f t="shared" si="80"/>
        <v>47</v>
      </c>
      <c r="N77" s="39">
        <v>4.0</v>
      </c>
      <c r="O77" s="39">
        <v>5.0</v>
      </c>
      <c r="P77" s="39">
        <v>4.0</v>
      </c>
      <c r="Q77" s="39">
        <v>5.0</v>
      </c>
      <c r="R77" s="39">
        <v>4.0</v>
      </c>
      <c r="S77" s="39">
        <v>6.0</v>
      </c>
      <c r="T77" s="39">
        <v>5.0</v>
      </c>
      <c r="U77" s="39">
        <v>5.0</v>
      </c>
      <c r="V77" s="39">
        <v>5.0</v>
      </c>
      <c r="W77" s="40" t="str">
        <f t="shared" si="81"/>
        <v>43</v>
      </c>
      <c r="X77" s="41" t="str">
        <f t="shared" si="82"/>
        <v>90</v>
      </c>
      <c r="Y77" s="41" t="str">
        <f t="shared" si="83"/>
        <v>43</v>
      </c>
      <c r="Z77" s="41" t="str">
        <f t="shared" si="84"/>
        <v>30</v>
      </c>
      <c r="AA77" s="41" t="str">
        <f t="shared" si="85"/>
        <v>15</v>
      </c>
      <c r="AB77" s="41" t="str">
        <f t="shared" si="86"/>
        <v>5</v>
      </c>
      <c r="AC77" s="41" t="str">
        <f t="shared" si="87"/>
        <v>47</v>
      </c>
      <c r="AD77" s="41" t="str">
        <f t="shared" si="88"/>
        <v>30</v>
      </c>
      <c r="AE77" s="41" t="str">
        <f t="shared" si="89"/>
        <v>14</v>
      </c>
      <c r="AF77" s="41" t="str">
        <f t="shared" si="90"/>
        <v>5</v>
      </c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ht="14.25" customHeight="1">
      <c r="A78" s="42" t="s">
        <v>25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  <c r="M78" s="36" t="str">
        <f>IF(OR(M73=0,M74=0,M75=0,M76=0,M77=0),0,AC78)</f>
        <v>43</v>
      </c>
      <c r="N78" s="42" t="s">
        <v>25</v>
      </c>
      <c r="O78" s="14"/>
      <c r="P78" s="14"/>
      <c r="Q78" s="14"/>
      <c r="R78" s="14"/>
      <c r="S78" s="14"/>
      <c r="T78" s="14"/>
      <c r="U78" s="14"/>
      <c r="V78" s="15"/>
      <c r="W78" s="36" t="str">
        <f>IF(OR(W73=0,W74=0,W75=0,W76=0,W77=0),0,Y78)</f>
        <v>48</v>
      </c>
      <c r="X78" s="40" t="str">
        <f>IF(OR(X73=0,X74=0,X75=0,X76=0,X77=0),0,MAX(X73:X77))</f>
        <v>91</v>
      </c>
      <c r="Y78" s="43" t="str">
        <f>MAX(IF($X73=$X78,Y73,0),IF(X74=X78,Y74,0),IF(X75=X78,Y75,0),IF(X76=X78,Y76,0),IF(X77=X78,Y77,0))</f>
        <v>48</v>
      </c>
      <c r="Z78" s="43" t="str">
        <f>MAX(IF(AND($X73=$X78,$Y73=$Y78),$Z73,0),IF(AND($X74=$X78,$Y74=$Y78),$Z74,0),IF(AND($X75=$X78,$Y75=$Y78),$Z75,0),IF(AND($X76=$X78,$Y76=$Y78),$Z76,0),IF(AND($X77=$X78,$Y77=$Y78),$Z77,0))</f>
        <v>36</v>
      </c>
      <c r="AA78" s="43" t="str">
        <f>MAX(IF(AND($X73=$X78,$Y73=$Y78,$Z73=$Z78),$AA73,0),IF(AND($X74=$X78,$Y74=$Y78,$Z74=$Z78),$AA74,0),IF(AND($X75=$X78,$Y75=$Y78,$Z75=$Z78),$AA75,0),IF(AND($X76=$X78,$Y76=$Y78,$Z76=$Z78),$AA76,0),IF(AND($X77=$X78,$Y77=$Y78,$Z77=$Z78),$AA77,0))</f>
        <v>22</v>
      </c>
      <c r="AB78" s="43" t="str">
        <f>MAX(IF(AND($X73=$X78,$Y73=$Y78,$Z73=$Z78,$AA73=$AA78),$AB73,0),IF(AND($X74=$X78,$Y74=$Y78,$Z74=$Z78,$AA74=$AA78),$AB74,0),IF(AND($X75=$X78,$Y75=$Y78,$Z75=$Z78,$AA75=$AA78),$AB75,0),IF(AND($X76=$X78,$Y76=$Y78,$Z76=$Z78,$AA76=$AA78),$AB76,0),IF(AND($X77=$X78,$Y77=$Y78,$Z77=$Z78,$AA77=$AA78),$AB77,0))</f>
        <v>6</v>
      </c>
      <c r="AC78" s="43" t="str">
        <f>MAX(IF(AND($X73=$X78,$Y73=$Y78,$Z73=$Z78,$AA73=$AA78,$AB73=$AB78),$AC73,0),IF(AND($X74=$X78,$Y74=$Y78,$Z74=$Z78,$AA74=$AA78,$AB74=$AB78),$AC74,0),IF(AND($X75=$X78,$Y75=$Y78,$Z75=$Z78,$AA75=$AA78,$AB75=$AB78),$AC75,0),IF(AND($X76=$X78,$Y76=$Y78,$Z76=$Z78,$AA76=$AA78,$AB76=$AB78),$AC76,0),IF(AND($X77=$X78,$Y77=$Y78,$Z77=$Z78,$AA77=$AA78,$AB77=$AB78),$AC77,0))</f>
        <v>43</v>
      </c>
      <c r="AD78" s="43" t="str">
        <f>MAX(IF(AND($X73=$X78,$Y73=$Y78,$Z73=$Z78,$AA73=$AA78,$AB73=$AB78,$AC73=$AC78),$AD73,0),IF(AND($X74=$X78,$Y74=$Y78,$Z74=$Z78,$AA74=$AA78,$AB74=$AB78,$AC74=$AC78),$AD74,0),IF(AND($X75=$X78,$Y75=$Y78,$Z75=$Z78,$AA75=$AA78,$AB75=$AB78,$AC75=$AC78),$AD75,0),IF(AND($X76=$X78,$Y76=$Y78,$Z76=$Z78,$AA76=$AA78,$AB76=$AB78,$AC76=$AC78),$AD76,0),IF(AND($X77=$X78,$Y77=$Y78,$Z77=$Z78,$AA77=$AA78,$AB77=$AB78,$AC77=$AC78),$AD77,0))</f>
        <v>27</v>
      </c>
      <c r="AE78" s="43" t="str">
        <f>MAX(IF(AND($X73=$X78,$Y73=$Y78,$Z73=$Z78,$AA73=$AA78,$AB73=$AB78,$AC73=$AC78,$AD73=$AD78),$AE73,0),IF(AND($X74=$X78,$Y74=$Y78,$Z74=$Z78,$AA74=$AA78,$AB74=$AB78,$AC74=$AC78,$AD74=$AD78),$AE74,0),IF(AND($X75=$X78,$Y75=$Y78,$Z75=$Z78,$AA75=$AA78,$AB75=$AB78,$AC75=$AC78,$AD75=$AD78),$AE75,0),IF(AND($X76=$X78,$Y76=$Y78,$Z76=$Z78,$AA76=$AA78,$AB76=$AB78,$AC76=$AC78,$AD76=$AD78),$AE76,0),IF(AND($X77=$X78,$Y77=$Y78,$Z77=$Z78,$AA77=$AA78,$AB77=$AB78,$AC77=$AC78,$AD77=$AD78),$AE77,0))</f>
        <v>13</v>
      </c>
      <c r="AF78" s="43" t="str">
        <f>MAX(IF(AND($X73=$X78,$Y73=$Y78,$Z73=$Z78,$AA73=$AA78,$AB73=$AB78,$AC73=$AC78,$AD73=$AD78,$AE73=$AE78),$AF73,0),IF(AND($X74=$X78,$Y74=$Y78,$Z74=$Z78,$AA74=$AA78,$AB74=$AB78,$AC74=$AC78,$AD74=$AD78,$AE74=$AE78),$AF74,0),IF(AND($X75=$X78,$Y75=$Y78,$Z75=$Z78,$AA75=$AA78,$AB75=$AB78,$AC75=$AC78,$AD75=$AD78,$AE75=$AE78),$AF75,0),IF(AND($X76=$X78,$Y76=$Y78,$Z76=$Z78,$AA76=$AA78,$AB76=$AB78,$AC76=$AC78,$AD76=$AD78,$AE76=$AE78),$AF76,0),IF(AND($X77=$X78,$Y77=$Y78,$Z77=$Z78,$AA77=$AA78,$AB77=$AB78,$AC77=$AC78,$AD77=$AD78,$AE77=$AE78),$AF77,0))</f>
        <v>5</v>
      </c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ht="15.75" customHeight="1">
      <c r="A79" s="44" t="s">
        <v>19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5"/>
      <c r="M79" s="45" t="str">
        <f>SUM(M73:M77)-M78</f>
        <v>176</v>
      </c>
      <c r="N79" s="44" t="s">
        <v>19</v>
      </c>
      <c r="O79" s="14"/>
      <c r="P79" s="14"/>
      <c r="Q79" s="14"/>
      <c r="R79" s="14"/>
      <c r="S79" s="14"/>
      <c r="T79" s="14"/>
      <c r="U79" s="14"/>
      <c r="V79" s="15"/>
      <c r="W79" s="45" t="str">
        <f t="shared" ref="W79:AF79" si="91">SUM(W73:W77)-W78</f>
        <v>170</v>
      </c>
      <c r="X79" s="45" t="str">
        <f t="shared" si="91"/>
        <v>346</v>
      </c>
      <c r="Y79" s="45" t="str">
        <f t="shared" si="91"/>
        <v>170</v>
      </c>
      <c r="Z79" s="45" t="str">
        <f t="shared" si="91"/>
        <v>116</v>
      </c>
      <c r="AA79" s="45" t="str">
        <f t="shared" si="91"/>
        <v>60</v>
      </c>
      <c r="AB79" s="45" t="str">
        <f t="shared" si="91"/>
        <v>25</v>
      </c>
      <c r="AC79" s="45" t="str">
        <f t="shared" si="91"/>
        <v>176</v>
      </c>
      <c r="AD79" s="45" t="str">
        <f t="shared" si="91"/>
        <v>113</v>
      </c>
      <c r="AE79" s="45" t="str">
        <f t="shared" si="91"/>
        <v>54</v>
      </c>
      <c r="AF79" s="45" t="str">
        <f t="shared" si="91"/>
        <v>21</v>
      </c>
      <c r="AG79" s="46"/>
      <c r="AH79" s="46"/>
      <c r="AI79" s="46"/>
      <c r="AJ79" s="46"/>
      <c r="AK79" s="46"/>
      <c r="AL79" s="46"/>
      <c r="AM79" s="46"/>
      <c r="AN79" s="46"/>
      <c r="AO79" s="46"/>
      <c r="AP79" s="46"/>
    </row>
    <row r="80" ht="4.5" customHeight="1">
      <c r="A80" s="23"/>
      <c r="B80" s="47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49"/>
      <c r="AH80" s="49"/>
      <c r="AI80" s="49"/>
      <c r="AJ80" s="49"/>
      <c r="AK80" s="49"/>
      <c r="AL80" s="49"/>
      <c r="AM80" s="49"/>
      <c r="AN80" s="49"/>
      <c r="AO80" s="49"/>
      <c r="AP80" s="49"/>
    </row>
    <row r="81" ht="14.25" customHeight="1">
      <c r="A81" s="32" t="s">
        <v>69</v>
      </c>
      <c r="B81" s="33" t="s">
        <v>70</v>
      </c>
      <c r="C81" s="15"/>
      <c r="D81" s="32">
        <v>1.0</v>
      </c>
      <c r="E81" s="32">
        <v>2.0</v>
      </c>
      <c r="F81" s="32">
        <v>3.0</v>
      </c>
      <c r="G81" s="32">
        <v>4.0</v>
      </c>
      <c r="H81" s="32">
        <v>5.0</v>
      </c>
      <c r="I81" s="32">
        <v>6.0</v>
      </c>
      <c r="J81" s="32">
        <v>7.0</v>
      </c>
      <c r="K81" s="32">
        <v>8.0</v>
      </c>
      <c r="L81" s="32">
        <v>9.0</v>
      </c>
      <c r="M81" s="32" t="s">
        <v>19</v>
      </c>
      <c r="N81" s="32">
        <v>10.0</v>
      </c>
      <c r="O81" s="32">
        <v>11.0</v>
      </c>
      <c r="P81" s="32">
        <v>12.0</v>
      </c>
      <c r="Q81" s="32">
        <v>13.0</v>
      </c>
      <c r="R81" s="32">
        <v>14.0</v>
      </c>
      <c r="S81" s="32">
        <v>15.0</v>
      </c>
      <c r="T81" s="32">
        <v>16.0</v>
      </c>
      <c r="U81" s="32">
        <v>17.0</v>
      </c>
      <c r="V81" s="32">
        <v>18.0</v>
      </c>
      <c r="W81" s="32" t="s">
        <v>19</v>
      </c>
      <c r="X81" s="34"/>
      <c r="Y81" s="35"/>
      <c r="Z81" s="35"/>
      <c r="AA81" s="35"/>
      <c r="AB81" s="35"/>
      <c r="AC81" s="35"/>
      <c r="AD81" s="35"/>
      <c r="AE81" s="35"/>
      <c r="AF81" s="35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ht="13.5" customHeight="1">
      <c r="A82" s="36" t="str">
        <f t="shared" ref="A82:A86" si="92">A81</f>
        <v>MUS</v>
      </c>
      <c r="B82" s="37">
        <v>1.0</v>
      </c>
      <c r="C82" s="38" t="s">
        <v>71</v>
      </c>
      <c r="D82" s="39">
        <v>6.0</v>
      </c>
      <c r="E82" s="39">
        <v>5.0</v>
      </c>
      <c r="F82" s="39">
        <v>5.0</v>
      </c>
      <c r="G82" s="39">
        <v>4.0</v>
      </c>
      <c r="H82" s="39">
        <v>4.0</v>
      </c>
      <c r="I82" s="39">
        <v>6.0</v>
      </c>
      <c r="J82" s="39">
        <v>3.0</v>
      </c>
      <c r="K82" s="39">
        <v>5.0</v>
      </c>
      <c r="L82" s="39">
        <v>4.0</v>
      </c>
      <c r="M82" s="40" t="str">
        <f t="shared" ref="M82:M86" si="93">IF(OR(ISBLANK(C82),ISBLANK(D82),ISBLANK(E82),ISBLANK(F82),ISBLANK(G82),ISBLANK(H82),ISBLANK(I82),ISBLANK(J82),ISBLANK(K82),ISBLANK(L82)),0,SUM(D82:L82))</f>
        <v>42</v>
      </c>
      <c r="N82" s="39">
        <v>5.0</v>
      </c>
      <c r="O82" s="39">
        <v>4.0</v>
      </c>
      <c r="P82" s="39">
        <v>5.0</v>
      </c>
      <c r="Q82" s="39">
        <v>5.0</v>
      </c>
      <c r="R82" s="39">
        <v>4.0</v>
      </c>
      <c r="S82" s="39">
        <v>4.0</v>
      </c>
      <c r="T82" s="39">
        <v>4.0</v>
      </c>
      <c r="U82" s="39">
        <v>5.0</v>
      </c>
      <c r="V82" s="39">
        <v>5.0</v>
      </c>
      <c r="W82" s="40" t="str">
        <f t="shared" ref="W82:W86" si="94">IF(OR(ISBLANK(M82),ISBLANK(N82),ISBLANK(O82),ISBLANK(P82),ISBLANK(Q82),ISBLANK(R82),ISBLANK(S82),ISBLANK(T82),ISBLANK(U82),ISBLANK(V82)),0,SUM(N82:V82))</f>
        <v>41</v>
      </c>
      <c r="X82" s="41" t="str">
        <f t="shared" ref="X82:X86" si="95">M82+W82</f>
        <v>83</v>
      </c>
      <c r="Y82" s="41" t="str">
        <f t="shared" ref="Y82:Y86" si="96">W82</f>
        <v>41</v>
      </c>
      <c r="Z82" s="41" t="str">
        <f t="shared" ref="Z82:Z86" si="97">SUM(Q82:V82)</f>
        <v>27</v>
      </c>
      <c r="AA82" s="41" t="str">
        <f t="shared" ref="AA82:AA86" si="98">SUM(T82:V82)</f>
        <v>14</v>
      </c>
      <c r="AB82" s="41" t="str">
        <f t="shared" ref="AB82:AB86" si="99">V82</f>
        <v>5</v>
      </c>
      <c r="AC82" s="41" t="str">
        <f t="shared" ref="AC82:AC86" si="100">M82</f>
        <v>42</v>
      </c>
      <c r="AD82" s="41" t="str">
        <f t="shared" ref="AD82:AD86" si="101">SUM(G82:L82)</f>
        <v>26</v>
      </c>
      <c r="AE82" s="41" t="str">
        <f t="shared" ref="AE82:AE86" si="102">SUM(J82:L82)</f>
        <v>12</v>
      </c>
      <c r="AF82" s="41" t="str">
        <f t="shared" ref="AF82:AF86" si="103">L82</f>
        <v>4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ht="13.5" customHeight="1">
      <c r="A83" s="36" t="str">
        <f t="shared" si="92"/>
        <v>MUS</v>
      </c>
      <c r="B83" s="37">
        <v>2.0</v>
      </c>
      <c r="C83" s="38" t="s">
        <v>72</v>
      </c>
      <c r="D83" s="39">
        <v>7.0</v>
      </c>
      <c r="E83" s="39">
        <v>5.0</v>
      </c>
      <c r="F83" s="39">
        <v>5.0</v>
      </c>
      <c r="G83" s="39">
        <v>5.0</v>
      </c>
      <c r="H83" s="39">
        <v>5.0</v>
      </c>
      <c r="I83" s="39">
        <v>3.0</v>
      </c>
      <c r="J83" s="39">
        <v>3.0</v>
      </c>
      <c r="K83" s="39">
        <v>4.0</v>
      </c>
      <c r="L83" s="39">
        <v>3.0</v>
      </c>
      <c r="M83" s="40" t="str">
        <f t="shared" si="93"/>
        <v>40</v>
      </c>
      <c r="N83" s="39">
        <v>5.0</v>
      </c>
      <c r="O83" s="39">
        <v>6.0</v>
      </c>
      <c r="P83" s="39">
        <v>4.0</v>
      </c>
      <c r="Q83" s="39">
        <v>6.0</v>
      </c>
      <c r="R83" s="39">
        <v>6.0</v>
      </c>
      <c r="S83" s="39">
        <v>4.0</v>
      </c>
      <c r="T83" s="39">
        <v>5.0</v>
      </c>
      <c r="U83" s="39">
        <v>3.0</v>
      </c>
      <c r="V83" s="39">
        <v>4.0</v>
      </c>
      <c r="W83" s="40" t="str">
        <f t="shared" si="94"/>
        <v>43</v>
      </c>
      <c r="X83" s="41" t="str">
        <f t="shared" si="95"/>
        <v>83</v>
      </c>
      <c r="Y83" s="41" t="str">
        <f t="shared" si="96"/>
        <v>43</v>
      </c>
      <c r="Z83" s="41" t="str">
        <f t="shared" si="97"/>
        <v>28</v>
      </c>
      <c r="AA83" s="41" t="str">
        <f t="shared" si="98"/>
        <v>12</v>
      </c>
      <c r="AB83" s="41" t="str">
        <f t="shared" si="99"/>
        <v>4</v>
      </c>
      <c r="AC83" s="41" t="str">
        <f t="shared" si="100"/>
        <v>40</v>
      </c>
      <c r="AD83" s="41" t="str">
        <f t="shared" si="101"/>
        <v>23</v>
      </c>
      <c r="AE83" s="41" t="str">
        <f t="shared" si="102"/>
        <v>10</v>
      </c>
      <c r="AF83" s="41" t="str">
        <f t="shared" si="103"/>
        <v>3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ht="13.5" customHeight="1">
      <c r="A84" s="36" t="str">
        <f t="shared" si="92"/>
        <v>MUS</v>
      </c>
      <c r="B84" s="37">
        <v>3.0</v>
      </c>
      <c r="C84" s="38" t="s">
        <v>73</v>
      </c>
      <c r="D84" s="39">
        <v>7.0</v>
      </c>
      <c r="E84" s="39">
        <v>6.0</v>
      </c>
      <c r="F84" s="39">
        <v>5.0</v>
      </c>
      <c r="G84" s="39">
        <v>4.0</v>
      </c>
      <c r="H84" s="39">
        <v>5.0</v>
      </c>
      <c r="I84" s="39">
        <v>5.0</v>
      </c>
      <c r="J84" s="39">
        <v>5.0</v>
      </c>
      <c r="K84" s="39">
        <v>5.0</v>
      </c>
      <c r="L84" s="39">
        <v>6.0</v>
      </c>
      <c r="M84" s="40" t="str">
        <f t="shared" si="93"/>
        <v>48</v>
      </c>
      <c r="N84" s="39">
        <v>5.0</v>
      </c>
      <c r="O84" s="39">
        <v>4.0</v>
      </c>
      <c r="P84" s="39">
        <v>4.0</v>
      </c>
      <c r="Q84" s="39">
        <v>7.0</v>
      </c>
      <c r="R84" s="39">
        <v>4.0</v>
      </c>
      <c r="S84" s="39">
        <v>4.0</v>
      </c>
      <c r="T84" s="39">
        <v>4.0</v>
      </c>
      <c r="U84" s="39">
        <v>5.0</v>
      </c>
      <c r="V84" s="39">
        <v>6.0</v>
      </c>
      <c r="W84" s="40" t="str">
        <f t="shared" si="94"/>
        <v>43</v>
      </c>
      <c r="X84" s="41" t="str">
        <f t="shared" si="95"/>
        <v>91</v>
      </c>
      <c r="Y84" s="41" t="str">
        <f t="shared" si="96"/>
        <v>43</v>
      </c>
      <c r="Z84" s="41" t="str">
        <f t="shared" si="97"/>
        <v>30</v>
      </c>
      <c r="AA84" s="41" t="str">
        <f t="shared" si="98"/>
        <v>15</v>
      </c>
      <c r="AB84" s="41" t="str">
        <f t="shared" si="99"/>
        <v>6</v>
      </c>
      <c r="AC84" s="41" t="str">
        <f t="shared" si="100"/>
        <v>48</v>
      </c>
      <c r="AD84" s="41" t="str">
        <f t="shared" si="101"/>
        <v>30</v>
      </c>
      <c r="AE84" s="41" t="str">
        <f t="shared" si="102"/>
        <v>16</v>
      </c>
      <c r="AF84" s="41" t="str">
        <f t="shared" si="103"/>
        <v>6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ht="13.5" customHeight="1">
      <c r="A85" s="36" t="str">
        <f t="shared" si="92"/>
        <v>MUS</v>
      </c>
      <c r="B85" s="37">
        <v>4.0</v>
      </c>
      <c r="C85" s="38" t="s">
        <v>74</v>
      </c>
      <c r="D85" s="39">
        <v>7.0</v>
      </c>
      <c r="E85" s="39">
        <v>6.0</v>
      </c>
      <c r="F85" s="39">
        <v>5.0</v>
      </c>
      <c r="G85" s="39">
        <v>6.0</v>
      </c>
      <c r="H85" s="39">
        <v>6.0</v>
      </c>
      <c r="I85" s="39">
        <v>7.0</v>
      </c>
      <c r="J85" s="39">
        <v>4.0</v>
      </c>
      <c r="K85" s="39">
        <v>6.0</v>
      </c>
      <c r="L85" s="39">
        <v>4.0</v>
      </c>
      <c r="M85" s="40" t="str">
        <f t="shared" si="93"/>
        <v>51</v>
      </c>
      <c r="N85" s="39">
        <v>5.0</v>
      </c>
      <c r="O85" s="39">
        <v>5.0</v>
      </c>
      <c r="P85" s="39">
        <v>4.0</v>
      </c>
      <c r="Q85" s="39">
        <v>5.0</v>
      </c>
      <c r="R85" s="39">
        <v>5.0</v>
      </c>
      <c r="S85" s="39">
        <v>4.0</v>
      </c>
      <c r="T85" s="39">
        <v>4.0</v>
      </c>
      <c r="U85" s="39">
        <v>6.0</v>
      </c>
      <c r="V85" s="39">
        <v>6.0</v>
      </c>
      <c r="W85" s="40" t="str">
        <f t="shared" si="94"/>
        <v>44</v>
      </c>
      <c r="X85" s="41" t="str">
        <f t="shared" si="95"/>
        <v>95</v>
      </c>
      <c r="Y85" s="41" t="str">
        <f t="shared" si="96"/>
        <v>44</v>
      </c>
      <c r="Z85" s="41" t="str">
        <f t="shared" si="97"/>
        <v>30</v>
      </c>
      <c r="AA85" s="41" t="str">
        <f t="shared" si="98"/>
        <v>16</v>
      </c>
      <c r="AB85" s="41" t="str">
        <f t="shared" si="99"/>
        <v>6</v>
      </c>
      <c r="AC85" s="41" t="str">
        <f t="shared" si="100"/>
        <v>51</v>
      </c>
      <c r="AD85" s="41" t="str">
        <f t="shared" si="101"/>
        <v>33</v>
      </c>
      <c r="AE85" s="41" t="str">
        <f t="shared" si="102"/>
        <v>14</v>
      </c>
      <c r="AF85" s="41" t="str">
        <f t="shared" si="103"/>
        <v>4</v>
      </c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ht="13.5" customHeight="1">
      <c r="A86" s="36" t="str">
        <f t="shared" si="92"/>
        <v>MUS</v>
      </c>
      <c r="B86" s="37">
        <v>5.0</v>
      </c>
      <c r="C86" s="38" t="s">
        <v>75</v>
      </c>
      <c r="D86" s="39">
        <v>7.0</v>
      </c>
      <c r="E86" s="39">
        <v>6.0</v>
      </c>
      <c r="F86" s="39">
        <v>5.0</v>
      </c>
      <c r="G86" s="39">
        <v>5.0</v>
      </c>
      <c r="H86" s="39">
        <v>5.0</v>
      </c>
      <c r="I86" s="39">
        <v>6.0</v>
      </c>
      <c r="J86" s="39">
        <v>4.0</v>
      </c>
      <c r="K86" s="39">
        <v>4.0</v>
      </c>
      <c r="L86" s="39">
        <v>4.0</v>
      </c>
      <c r="M86" s="40" t="str">
        <f t="shared" si="93"/>
        <v>46</v>
      </c>
      <c r="N86" s="39">
        <v>6.0</v>
      </c>
      <c r="O86" s="39">
        <v>4.0</v>
      </c>
      <c r="P86" s="39">
        <v>4.0</v>
      </c>
      <c r="Q86" s="39">
        <v>5.0</v>
      </c>
      <c r="R86" s="39">
        <v>5.0</v>
      </c>
      <c r="S86" s="39">
        <v>3.0</v>
      </c>
      <c r="T86" s="39">
        <v>4.0</v>
      </c>
      <c r="U86" s="39">
        <v>4.0</v>
      </c>
      <c r="V86" s="39">
        <v>5.0</v>
      </c>
      <c r="W86" s="40" t="str">
        <f t="shared" si="94"/>
        <v>40</v>
      </c>
      <c r="X86" s="41" t="str">
        <f t="shared" si="95"/>
        <v>86</v>
      </c>
      <c r="Y86" s="41" t="str">
        <f t="shared" si="96"/>
        <v>40</v>
      </c>
      <c r="Z86" s="41" t="str">
        <f t="shared" si="97"/>
        <v>26</v>
      </c>
      <c r="AA86" s="41" t="str">
        <f t="shared" si="98"/>
        <v>13</v>
      </c>
      <c r="AB86" s="41" t="str">
        <f t="shared" si="99"/>
        <v>5</v>
      </c>
      <c r="AC86" s="41" t="str">
        <f t="shared" si="100"/>
        <v>46</v>
      </c>
      <c r="AD86" s="41" t="str">
        <f t="shared" si="101"/>
        <v>28</v>
      </c>
      <c r="AE86" s="41" t="str">
        <f t="shared" si="102"/>
        <v>12</v>
      </c>
      <c r="AF86" s="41" t="str">
        <f t="shared" si="103"/>
        <v>4</v>
      </c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ht="14.25" customHeight="1">
      <c r="A87" s="42" t="s">
        <v>25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5"/>
      <c r="M87" s="36" t="str">
        <f>IF(OR(M82=0,M83=0,M84=0,M85=0,M86=0),0,AC87)</f>
        <v>51</v>
      </c>
      <c r="N87" s="42" t="s">
        <v>25</v>
      </c>
      <c r="O87" s="14"/>
      <c r="P87" s="14"/>
      <c r="Q87" s="14"/>
      <c r="R87" s="14"/>
      <c r="S87" s="14"/>
      <c r="T87" s="14"/>
      <c r="U87" s="14"/>
      <c r="V87" s="15"/>
      <c r="W87" s="36" t="str">
        <f>IF(OR(W82=0,W83=0,W84=0,W85=0,W86=0),0,Y87)</f>
        <v>44</v>
      </c>
      <c r="X87" s="40" t="str">
        <f>IF(OR(X82=0,X83=0,X84=0,X85=0,X86=0),0,MAX(X82:X86))</f>
        <v>95</v>
      </c>
      <c r="Y87" s="43" t="str">
        <f>MAX(IF($X82=$X87,Y82,0),IF(X83=X87,Y83,0),IF(X84=X87,Y84,0),IF(X85=X87,Y85,0),IF(X86=X87,Y86,0))</f>
        <v>44</v>
      </c>
      <c r="Z87" s="43" t="str">
        <f>MAX(IF(AND($X82=$X87,$Y82=$Y87),$Z82,0),IF(AND($X83=$X87,$Y83=$Y87),$Z83,0),IF(AND($X84=$X87,$Y84=$Y87),$Z84,0),IF(AND($X85=$X87,$Y85=$Y87),$Z85,0),IF(AND($X86=$X87,$Y86=$Y87),$Z86,0))</f>
        <v>30</v>
      </c>
      <c r="AA87" s="43" t="str">
        <f>MAX(IF(AND($X82=$X87,$Y82=$Y87,$Z82=$Z87),$AA82,0),IF(AND($X83=$X87,$Y83=$Y87,$Z83=$Z87),$AA83,0),IF(AND($X84=$X87,$Y84=$Y87,$Z84=$Z87),$AA84,0),IF(AND($X85=$X87,$Y85=$Y87,$Z85=$Z87),$AA85,0),IF(AND($X86=$X87,$Y86=$Y87,$Z86=$Z87),$AA86,0))</f>
        <v>16</v>
      </c>
      <c r="AB87" s="43" t="str">
        <f>MAX(IF(AND($X82=$X87,$Y82=$Y87,$Z82=$Z87,$AA82=$AA87),$AB82,0),IF(AND($X83=$X87,$Y83=$Y87,$Z83=$Z87,$AA83=$AA87),$AB83,0),IF(AND($X84=$X87,$Y84=$Y87,$Z84=$Z87,$AA84=$AA87),$AB84,0),IF(AND($X85=$X87,$Y85=$Y87,$Z85=$Z87,$AA85=$AA87),$AB85,0),IF(AND($X86=$X87,$Y86=$Y87,$Z86=$Z87,$AA86=$AA87),$AB86,0))</f>
        <v>6</v>
      </c>
      <c r="AC87" s="43" t="str">
        <f>MAX(IF(AND($X82=$X87,$Y82=$Y87,$Z82=$Z87,$AA82=$AA87,$AB82=$AB87),$AC82,0),IF(AND($X83=$X87,$Y83=$Y87,$Z83=$Z87,$AA83=$AA87,$AB83=$AB87),$AC83,0),IF(AND($X84=$X87,$Y84=$Y87,$Z84=$Z87,$AA84=$AA87,$AB84=$AB87),$AC84,0),IF(AND($X85=$X87,$Y85=$Y87,$Z85=$Z87,$AA85=$AA87,$AB85=$AB87),$AC85,0),IF(AND($X86=$X87,$Y86=$Y87,$Z86=$Z87,$AA86=$AA87,$AB86=$AB87),$AC86,0))</f>
        <v>51</v>
      </c>
      <c r="AD87" s="43" t="str">
        <f>MAX(IF(AND($X82=$X87,$Y82=$Y87,$Z82=$Z87,$AA82=$AA87,$AB82=$AB87,$AC82=$AC87),$AD82,0),IF(AND($X83=$X87,$Y83=$Y87,$Z83=$Z87,$AA83=$AA87,$AB83=$AB87,$AC83=$AC87),$AD83,0),IF(AND($X84=$X87,$Y84=$Y87,$Z84=$Z87,$AA84=$AA87,$AB84=$AB87,$AC84=$AC87),$AD84,0),IF(AND($X85=$X87,$Y85=$Y87,$Z85=$Z87,$AA85=$AA87,$AB85=$AB87,$AC85=$AC87),$AD85,0),IF(AND($X86=$X87,$Y86=$Y87,$Z86=$Z87,$AA86=$AA87,$AB86=$AB87,$AC86=$AC87),$AD86,0))</f>
        <v>33</v>
      </c>
      <c r="AE87" s="43" t="str">
        <f>MAX(IF(AND($X82=$X87,$Y82=$Y87,$Z82=$Z87,$AA82=$AA87,$AB82=$AB87,$AC82=$AC87,$AD82=$AD87),$AE82,0),IF(AND($X83=$X87,$Y83=$Y87,$Z83=$Z87,$AA83=$AA87,$AB83=$AB87,$AC83=$AC87,$AD83=$AD87),$AE83,0),IF(AND($X84=$X87,$Y84=$Y87,$Z84=$Z87,$AA84=$AA87,$AB84=$AB87,$AC84=$AC87,$AD84=$AD87),$AE84,0),IF(AND($X85=$X87,$Y85=$Y87,$Z85=$Z87,$AA85=$AA87,$AB85=$AB87,$AC85=$AC87,$AD85=$AD87),$AE85,0),IF(AND($X86=$X87,$Y86=$Y87,$Z86=$Z87,$AA86=$AA87,$AB86=$AB87,$AC86=$AC87,$AD86=$AD87),$AE86,0))</f>
        <v>14</v>
      </c>
      <c r="AF87" s="43" t="str">
        <f>MAX(IF(AND($X82=$X87,$Y82=$Y87,$Z82=$Z87,$AA82=$AA87,$AB82=$AB87,$AC82=$AC87,$AD82=$AD87,$AE82=$AE87),$AF82,0),IF(AND($X83=$X87,$Y83=$Y87,$Z83=$Z87,$AA83=$AA87,$AB83=$AB87,$AC83=$AC87,$AD83=$AD87,$AE83=$AE87),$AF83,0),IF(AND($X84=$X87,$Y84=$Y87,$Z84=$Z87,$AA84=$AA87,$AB84=$AB87,$AC84=$AC87,$AD84=$AD87,$AE84=$AE87),$AF84,0),IF(AND($X85=$X87,$Y85=$Y87,$Z85=$Z87,$AA85=$AA87,$AB85=$AB87,$AC85=$AC87,$AD85=$AD87,$AE85=$AE87),$AF85,0),IF(AND($X86=$X87,$Y86=$Y87,$Z86=$Z87,$AA86=$AA87,$AB86=$AB87,$AC86=$AC87,$AD86=$AD87,$AE86=$AE87),$AF86,0))</f>
        <v>4</v>
      </c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ht="15.75" customHeight="1">
      <c r="A88" s="44" t="s">
        <v>19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5"/>
      <c r="M88" s="45" t="str">
        <f>SUM(M82:M86)-M87</f>
        <v>176</v>
      </c>
      <c r="N88" s="44" t="s">
        <v>19</v>
      </c>
      <c r="O88" s="14"/>
      <c r="P88" s="14"/>
      <c r="Q88" s="14"/>
      <c r="R88" s="14"/>
      <c r="S88" s="14"/>
      <c r="T88" s="14"/>
      <c r="U88" s="14"/>
      <c r="V88" s="15"/>
      <c r="W88" s="45" t="str">
        <f t="shared" ref="W88:AF88" si="104">SUM(W82:W86)-W87</f>
        <v>167</v>
      </c>
      <c r="X88" s="45" t="str">
        <f t="shared" si="104"/>
        <v>343</v>
      </c>
      <c r="Y88" s="45" t="str">
        <f t="shared" si="104"/>
        <v>167</v>
      </c>
      <c r="Z88" s="45" t="str">
        <f t="shared" si="104"/>
        <v>111</v>
      </c>
      <c r="AA88" s="45" t="str">
        <f t="shared" si="104"/>
        <v>54</v>
      </c>
      <c r="AB88" s="45" t="str">
        <f t="shared" si="104"/>
        <v>20</v>
      </c>
      <c r="AC88" s="45" t="str">
        <f t="shared" si="104"/>
        <v>176</v>
      </c>
      <c r="AD88" s="45" t="str">
        <f t="shared" si="104"/>
        <v>107</v>
      </c>
      <c r="AE88" s="45" t="str">
        <f t="shared" si="104"/>
        <v>50</v>
      </c>
      <c r="AF88" s="45" t="str">
        <f t="shared" si="104"/>
        <v>17</v>
      </c>
      <c r="AG88" s="46"/>
      <c r="AH88" s="46"/>
      <c r="AI88" s="46"/>
      <c r="AJ88" s="46"/>
      <c r="AK88" s="46"/>
      <c r="AL88" s="46"/>
      <c r="AM88" s="46"/>
      <c r="AN88" s="46"/>
      <c r="AO88" s="46"/>
      <c r="AP88" s="46"/>
    </row>
    <row r="89" ht="4.5" customHeight="1">
      <c r="A89" s="58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60"/>
      <c r="AG89" s="49"/>
      <c r="AH89" s="49"/>
      <c r="AI89" s="49"/>
      <c r="AJ89" s="49"/>
      <c r="AK89" s="49"/>
      <c r="AL89" s="49"/>
      <c r="AM89" s="49"/>
      <c r="AN89" s="49"/>
      <c r="AO89" s="49"/>
      <c r="AP89" s="49"/>
    </row>
    <row r="90" ht="15.75" customHeight="1">
      <c r="A90" s="50" t="s">
        <v>76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5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ht="15.75" customHeight="1">
      <c r="A91" s="61" t="str">
        <f>A3</f>
        <v>The Kaz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3"/>
      <c r="X91" s="54" t="s">
        <v>3</v>
      </c>
      <c r="Y91" s="55" t="str">
        <f>Y3</f>
        <v>Tie Breaker Criteria</v>
      </c>
      <c r="Z91" s="6"/>
      <c r="AA91" s="6"/>
      <c r="AB91" s="6"/>
      <c r="AC91" s="6"/>
      <c r="AD91" s="6"/>
      <c r="AE91" s="6"/>
      <c r="AF91" s="7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ht="12.0" customHeight="1">
      <c r="A92" s="17"/>
      <c r="W92" s="18"/>
      <c r="X92" s="19"/>
      <c r="Y92" s="12" t="s">
        <v>5</v>
      </c>
      <c r="Z92" s="12" t="s">
        <v>6</v>
      </c>
      <c r="AA92" s="12" t="s">
        <v>7</v>
      </c>
      <c r="AB92" s="12" t="s">
        <v>8</v>
      </c>
      <c r="AC92" s="12" t="s">
        <v>9</v>
      </c>
      <c r="AD92" s="12" t="s">
        <v>10</v>
      </c>
      <c r="AE92" s="12" t="s">
        <v>11</v>
      </c>
      <c r="AF92" s="12" t="s">
        <v>12</v>
      </c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ht="12.0" customHeight="1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2"/>
      <c r="X93" s="19"/>
      <c r="Y93" s="19"/>
      <c r="Z93" s="19"/>
      <c r="AA93" s="19"/>
      <c r="AB93" s="19"/>
      <c r="AC93" s="19"/>
      <c r="AD93" s="19"/>
      <c r="AE93" s="19"/>
      <c r="AF93" s="19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ht="12.0" customHeight="1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19"/>
      <c r="Y94" s="19"/>
      <c r="Z94" s="19"/>
      <c r="AA94" s="19"/>
      <c r="AB94" s="19"/>
      <c r="AC94" s="19"/>
      <c r="AD94" s="19"/>
      <c r="AE94" s="19"/>
      <c r="AF94" s="19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ht="12.0" customHeight="1">
      <c r="A95" s="24" t="s">
        <v>13</v>
      </c>
      <c r="B95" s="14"/>
      <c r="C95" s="15"/>
      <c r="D95" s="25">
        <v>1.0</v>
      </c>
      <c r="E95" s="25">
        <v>2.0</v>
      </c>
      <c r="F95" s="25">
        <v>3.0</v>
      </c>
      <c r="G95" s="25">
        <v>4.0</v>
      </c>
      <c r="H95" s="25">
        <v>5.0</v>
      </c>
      <c r="I95" s="25">
        <v>6.0</v>
      </c>
      <c r="J95" s="25">
        <v>7.0</v>
      </c>
      <c r="K95" s="25">
        <v>8.0</v>
      </c>
      <c r="L95" s="25">
        <v>9.0</v>
      </c>
      <c r="M95" s="25" t="s">
        <v>14</v>
      </c>
      <c r="N95" s="25">
        <v>10.0</v>
      </c>
      <c r="O95" s="25">
        <v>11.0</v>
      </c>
      <c r="P95" s="25">
        <v>12.0</v>
      </c>
      <c r="Q95" s="25">
        <v>13.0</v>
      </c>
      <c r="R95" s="25">
        <v>14.0</v>
      </c>
      <c r="S95" s="25">
        <v>15.0</v>
      </c>
      <c r="T95" s="25">
        <v>16.0</v>
      </c>
      <c r="U95" s="25">
        <v>17.0</v>
      </c>
      <c r="V95" s="25">
        <v>18.0</v>
      </c>
      <c r="W95" s="26" t="s">
        <v>15</v>
      </c>
      <c r="X95" s="19"/>
      <c r="Y95" s="19"/>
      <c r="Z95" s="19"/>
      <c r="AA95" s="19"/>
      <c r="AB95" s="19"/>
      <c r="AC95" s="19"/>
      <c r="AD95" s="19"/>
      <c r="AE95" s="19"/>
      <c r="AF95" s="19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ht="12.0" customHeight="1">
      <c r="A96" s="24" t="s">
        <v>16</v>
      </c>
      <c r="B96" s="14"/>
      <c r="C96" s="15"/>
      <c r="D96" s="27">
        <v>5.0</v>
      </c>
      <c r="E96" s="27">
        <v>4.0</v>
      </c>
      <c r="F96" s="25">
        <v>4.0</v>
      </c>
      <c r="G96" s="27">
        <v>4.0</v>
      </c>
      <c r="H96" s="25">
        <v>4.0</v>
      </c>
      <c r="I96" s="27">
        <v>4.0</v>
      </c>
      <c r="J96" s="27">
        <v>3.0</v>
      </c>
      <c r="K96" s="27">
        <v>4.0</v>
      </c>
      <c r="L96" s="25">
        <v>4.0</v>
      </c>
      <c r="M96" s="25">
        <v>36.0</v>
      </c>
      <c r="N96" s="27">
        <v>4.0</v>
      </c>
      <c r="O96" s="25">
        <v>4.0</v>
      </c>
      <c r="P96" s="27">
        <v>3.0</v>
      </c>
      <c r="Q96" s="27">
        <v>5.0</v>
      </c>
      <c r="R96" s="27">
        <v>4.0</v>
      </c>
      <c r="S96" s="27">
        <v>3.0</v>
      </c>
      <c r="T96" s="27">
        <v>4.0</v>
      </c>
      <c r="U96" s="27">
        <v>4.0</v>
      </c>
      <c r="V96" s="25">
        <v>4.0</v>
      </c>
      <c r="W96" s="26">
        <v>36.0</v>
      </c>
      <c r="X96" s="19"/>
      <c r="Y96" s="19"/>
      <c r="Z96" s="19"/>
      <c r="AA96" s="19"/>
      <c r="AB96" s="19"/>
      <c r="AC96" s="19"/>
      <c r="AD96" s="19"/>
      <c r="AE96" s="19"/>
      <c r="AF96" s="19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ht="12.0" customHeight="1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31"/>
      <c r="Y97" s="31"/>
      <c r="Z97" s="31"/>
      <c r="AA97" s="31"/>
      <c r="AB97" s="31"/>
      <c r="AC97" s="31"/>
      <c r="AD97" s="31"/>
      <c r="AE97" s="31"/>
      <c r="AF97" s="31"/>
      <c r="AG97" s="8"/>
      <c r="AH97" s="8"/>
      <c r="AI97" s="8"/>
      <c r="AJ97" s="8"/>
      <c r="AK97" s="8"/>
      <c r="AL97" s="8"/>
      <c r="AM97" s="8"/>
      <c r="AN97" s="8"/>
      <c r="AO97" s="8"/>
      <c r="AP97" s="8"/>
    </row>
    <row r="98" ht="14.25" customHeight="1">
      <c r="A98" s="32" t="s">
        <v>77</v>
      </c>
      <c r="B98" s="33" t="s">
        <v>78</v>
      </c>
      <c r="C98" s="15"/>
      <c r="D98" s="32">
        <v>1.0</v>
      </c>
      <c r="E98" s="32">
        <v>2.0</v>
      </c>
      <c r="F98" s="32">
        <v>3.0</v>
      </c>
      <c r="G98" s="32">
        <v>4.0</v>
      </c>
      <c r="H98" s="32">
        <v>5.0</v>
      </c>
      <c r="I98" s="32">
        <v>6.0</v>
      </c>
      <c r="J98" s="32">
        <v>7.0</v>
      </c>
      <c r="K98" s="32">
        <v>8.0</v>
      </c>
      <c r="L98" s="32">
        <v>9.0</v>
      </c>
      <c r="M98" s="32" t="s">
        <v>19</v>
      </c>
      <c r="N98" s="32">
        <v>10.0</v>
      </c>
      <c r="O98" s="32">
        <v>11.0</v>
      </c>
      <c r="P98" s="32">
        <v>12.0</v>
      </c>
      <c r="Q98" s="32">
        <v>13.0</v>
      </c>
      <c r="R98" s="32">
        <v>14.0</v>
      </c>
      <c r="S98" s="32">
        <v>15.0</v>
      </c>
      <c r="T98" s="32">
        <v>16.0</v>
      </c>
      <c r="U98" s="32">
        <v>17.0</v>
      </c>
      <c r="V98" s="32">
        <v>18.0</v>
      </c>
      <c r="W98" s="32" t="s">
        <v>19</v>
      </c>
      <c r="X98" s="34"/>
      <c r="Y98" s="35"/>
      <c r="Z98" s="35"/>
      <c r="AA98" s="35"/>
      <c r="AB98" s="35"/>
      <c r="AC98" s="35"/>
      <c r="AD98" s="35"/>
      <c r="AE98" s="35"/>
      <c r="AF98" s="35"/>
      <c r="AG98" s="16"/>
      <c r="AH98" s="16"/>
      <c r="AI98" s="16"/>
      <c r="AJ98" s="16"/>
      <c r="AK98" s="16"/>
      <c r="AL98" s="16"/>
      <c r="AM98" s="16"/>
      <c r="AN98" s="16"/>
      <c r="AO98" s="16"/>
      <c r="AP98" s="16"/>
    </row>
    <row r="99" ht="13.5" customHeight="1">
      <c r="A99" s="36" t="str">
        <f t="shared" ref="A99:A103" si="105">A98</f>
        <v>WAH</v>
      </c>
      <c r="B99" s="37">
        <v>1.0</v>
      </c>
      <c r="C99" s="38" t="s">
        <v>79</v>
      </c>
      <c r="D99" s="39">
        <v>9.0</v>
      </c>
      <c r="E99" s="39">
        <v>5.0</v>
      </c>
      <c r="F99" s="39">
        <v>4.0</v>
      </c>
      <c r="G99" s="39">
        <v>4.0</v>
      </c>
      <c r="H99" s="39">
        <v>6.0</v>
      </c>
      <c r="I99" s="39">
        <v>5.0</v>
      </c>
      <c r="J99" s="39">
        <v>5.0</v>
      </c>
      <c r="K99" s="39">
        <v>5.0</v>
      </c>
      <c r="L99" s="39">
        <v>5.0</v>
      </c>
      <c r="M99" s="40" t="str">
        <f t="shared" ref="M99:M103" si="106">IF(OR(ISBLANK(C99),ISBLANK(D99),ISBLANK(E99),ISBLANK(F99),ISBLANK(G99),ISBLANK(H99),ISBLANK(I99),ISBLANK(J99),ISBLANK(K99),ISBLANK(L99)),0,SUM(D99:L99))</f>
        <v>48</v>
      </c>
      <c r="N99" s="39">
        <v>7.0</v>
      </c>
      <c r="O99" s="39">
        <v>4.0</v>
      </c>
      <c r="P99" s="39">
        <v>3.0</v>
      </c>
      <c r="Q99" s="39">
        <v>6.0</v>
      </c>
      <c r="R99" s="39">
        <v>4.0</v>
      </c>
      <c r="S99" s="39">
        <v>4.0</v>
      </c>
      <c r="T99" s="39">
        <v>5.0</v>
      </c>
      <c r="U99" s="39">
        <v>4.0</v>
      </c>
      <c r="V99" s="39">
        <v>6.0</v>
      </c>
      <c r="W99" s="40" t="str">
        <f t="shared" ref="W99:W103" si="107">IF(OR(ISBLANK(M99),ISBLANK(N99),ISBLANK(O99),ISBLANK(P99),ISBLANK(Q99),ISBLANK(R99),ISBLANK(S99),ISBLANK(T99),ISBLANK(U99),ISBLANK(V99)),0,SUM(N99:V99))</f>
        <v>43</v>
      </c>
      <c r="X99" s="41" t="str">
        <f t="shared" ref="X99:X103" si="108">M99+W99</f>
        <v>91</v>
      </c>
      <c r="Y99" s="41" t="str">
        <f t="shared" ref="Y99:Y103" si="109">W99</f>
        <v>43</v>
      </c>
      <c r="Z99" s="41" t="str">
        <f t="shared" ref="Z99:Z103" si="110">SUM(Q99:V99)</f>
        <v>29</v>
      </c>
      <c r="AA99" s="41" t="str">
        <f t="shared" ref="AA99:AA103" si="111">SUM(T99:V99)</f>
        <v>15</v>
      </c>
      <c r="AB99" s="41" t="str">
        <f t="shared" ref="AB99:AB103" si="112">V99</f>
        <v>6</v>
      </c>
      <c r="AC99" s="41" t="str">
        <f t="shared" ref="AC99:AC103" si="113">M99</f>
        <v>48</v>
      </c>
      <c r="AD99" s="41" t="str">
        <f t="shared" ref="AD99:AD103" si="114">SUM(G99:L99)</f>
        <v>30</v>
      </c>
      <c r="AE99" s="41" t="str">
        <f t="shared" ref="AE99:AE103" si="115">SUM(J99:L99)</f>
        <v>15</v>
      </c>
      <c r="AF99" s="41" t="str">
        <f t="shared" ref="AF99:AF103" si="116">L99</f>
        <v>5</v>
      </c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ht="13.5" customHeight="1">
      <c r="A100" s="36" t="str">
        <f t="shared" si="105"/>
        <v>WAH</v>
      </c>
      <c r="B100" s="37">
        <v>2.0</v>
      </c>
      <c r="C100" s="38" t="s">
        <v>80</v>
      </c>
      <c r="D100" s="39">
        <v>6.0</v>
      </c>
      <c r="E100" s="39">
        <v>4.0</v>
      </c>
      <c r="F100" s="39">
        <v>5.0</v>
      </c>
      <c r="G100" s="39">
        <v>6.0</v>
      </c>
      <c r="H100" s="39">
        <v>5.0</v>
      </c>
      <c r="I100" s="39">
        <v>6.0</v>
      </c>
      <c r="J100" s="39">
        <v>4.0</v>
      </c>
      <c r="K100" s="39">
        <v>8.0</v>
      </c>
      <c r="L100" s="39">
        <v>6.0</v>
      </c>
      <c r="M100" s="40" t="str">
        <f t="shared" si="106"/>
        <v>50</v>
      </c>
      <c r="N100" s="39">
        <v>7.0</v>
      </c>
      <c r="O100" s="39">
        <v>4.0</v>
      </c>
      <c r="P100" s="39">
        <v>5.0</v>
      </c>
      <c r="Q100" s="39">
        <v>7.0</v>
      </c>
      <c r="R100" s="39">
        <v>5.0</v>
      </c>
      <c r="S100" s="39">
        <v>4.0</v>
      </c>
      <c r="T100" s="39">
        <v>4.0</v>
      </c>
      <c r="U100" s="39">
        <v>5.0</v>
      </c>
      <c r="V100" s="39">
        <v>5.0</v>
      </c>
      <c r="W100" s="40" t="str">
        <f t="shared" si="107"/>
        <v>46</v>
      </c>
      <c r="X100" s="41" t="str">
        <f t="shared" si="108"/>
        <v>96</v>
      </c>
      <c r="Y100" s="41" t="str">
        <f t="shared" si="109"/>
        <v>46</v>
      </c>
      <c r="Z100" s="41" t="str">
        <f t="shared" si="110"/>
        <v>30</v>
      </c>
      <c r="AA100" s="41" t="str">
        <f t="shared" si="111"/>
        <v>14</v>
      </c>
      <c r="AB100" s="41" t="str">
        <f t="shared" si="112"/>
        <v>5</v>
      </c>
      <c r="AC100" s="41" t="str">
        <f t="shared" si="113"/>
        <v>50</v>
      </c>
      <c r="AD100" s="41" t="str">
        <f t="shared" si="114"/>
        <v>35</v>
      </c>
      <c r="AE100" s="41" t="str">
        <f t="shared" si="115"/>
        <v>18</v>
      </c>
      <c r="AF100" s="41" t="str">
        <f t="shared" si="116"/>
        <v>6</v>
      </c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ht="13.5" customHeight="1">
      <c r="A101" s="36" t="str">
        <f t="shared" si="105"/>
        <v>WAH</v>
      </c>
      <c r="B101" s="37">
        <v>3.0</v>
      </c>
      <c r="C101" s="38" t="s">
        <v>81</v>
      </c>
      <c r="D101" s="39">
        <v>8.0</v>
      </c>
      <c r="E101" s="39">
        <v>5.0</v>
      </c>
      <c r="F101" s="39">
        <v>5.0</v>
      </c>
      <c r="G101" s="39">
        <v>6.0</v>
      </c>
      <c r="H101" s="39">
        <v>6.0</v>
      </c>
      <c r="I101" s="39">
        <v>6.0</v>
      </c>
      <c r="J101" s="39">
        <v>3.0</v>
      </c>
      <c r="K101" s="39">
        <v>6.0</v>
      </c>
      <c r="L101" s="39">
        <v>5.0</v>
      </c>
      <c r="M101" s="40" t="str">
        <f t="shared" si="106"/>
        <v>50</v>
      </c>
      <c r="N101" s="39">
        <v>6.0</v>
      </c>
      <c r="O101" s="39">
        <v>7.0</v>
      </c>
      <c r="P101" s="39">
        <v>3.0</v>
      </c>
      <c r="Q101" s="39">
        <v>6.0</v>
      </c>
      <c r="R101" s="39">
        <v>4.0</v>
      </c>
      <c r="S101" s="39">
        <v>4.0</v>
      </c>
      <c r="T101" s="39">
        <v>4.0</v>
      </c>
      <c r="U101" s="39">
        <v>5.0</v>
      </c>
      <c r="V101" s="39">
        <v>6.0</v>
      </c>
      <c r="W101" s="40" t="str">
        <f t="shared" si="107"/>
        <v>45</v>
      </c>
      <c r="X101" s="41" t="str">
        <f t="shared" si="108"/>
        <v>95</v>
      </c>
      <c r="Y101" s="41" t="str">
        <f t="shared" si="109"/>
        <v>45</v>
      </c>
      <c r="Z101" s="41" t="str">
        <f t="shared" si="110"/>
        <v>29</v>
      </c>
      <c r="AA101" s="41" t="str">
        <f t="shared" si="111"/>
        <v>15</v>
      </c>
      <c r="AB101" s="41" t="str">
        <f t="shared" si="112"/>
        <v>6</v>
      </c>
      <c r="AC101" s="41" t="str">
        <f t="shared" si="113"/>
        <v>50</v>
      </c>
      <c r="AD101" s="41" t="str">
        <f t="shared" si="114"/>
        <v>32</v>
      </c>
      <c r="AE101" s="41" t="str">
        <f t="shared" si="115"/>
        <v>14</v>
      </c>
      <c r="AF101" s="41" t="str">
        <f t="shared" si="116"/>
        <v>5</v>
      </c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ht="13.5" customHeight="1">
      <c r="A102" s="36" t="str">
        <f t="shared" si="105"/>
        <v>WAH</v>
      </c>
      <c r="B102" s="37">
        <v>4.0</v>
      </c>
      <c r="C102" s="38" t="s">
        <v>82</v>
      </c>
      <c r="D102" s="39">
        <v>8.0</v>
      </c>
      <c r="E102" s="39">
        <v>5.0</v>
      </c>
      <c r="F102" s="39">
        <v>5.0</v>
      </c>
      <c r="G102" s="39">
        <v>5.0</v>
      </c>
      <c r="H102" s="39">
        <v>5.0</v>
      </c>
      <c r="I102" s="39">
        <v>7.0</v>
      </c>
      <c r="J102" s="39">
        <v>6.0</v>
      </c>
      <c r="K102" s="39">
        <v>5.0</v>
      </c>
      <c r="L102" s="39">
        <v>6.0</v>
      </c>
      <c r="M102" s="40" t="str">
        <f t="shared" si="106"/>
        <v>52</v>
      </c>
      <c r="N102" s="39">
        <v>7.0</v>
      </c>
      <c r="O102" s="39">
        <v>5.0</v>
      </c>
      <c r="P102" s="39">
        <v>4.0</v>
      </c>
      <c r="Q102" s="39">
        <v>5.0</v>
      </c>
      <c r="R102" s="39">
        <v>8.0</v>
      </c>
      <c r="S102" s="39">
        <v>5.0</v>
      </c>
      <c r="T102" s="39">
        <v>5.0</v>
      </c>
      <c r="U102" s="39">
        <v>4.0</v>
      </c>
      <c r="V102" s="39">
        <v>7.0</v>
      </c>
      <c r="W102" s="40" t="str">
        <f t="shared" si="107"/>
        <v>50</v>
      </c>
      <c r="X102" s="41" t="str">
        <f t="shared" si="108"/>
        <v>102</v>
      </c>
      <c r="Y102" s="41" t="str">
        <f t="shared" si="109"/>
        <v>50</v>
      </c>
      <c r="Z102" s="41" t="str">
        <f t="shared" si="110"/>
        <v>34</v>
      </c>
      <c r="AA102" s="41" t="str">
        <f t="shared" si="111"/>
        <v>16</v>
      </c>
      <c r="AB102" s="41" t="str">
        <f t="shared" si="112"/>
        <v>7</v>
      </c>
      <c r="AC102" s="41" t="str">
        <f t="shared" si="113"/>
        <v>52</v>
      </c>
      <c r="AD102" s="41" t="str">
        <f t="shared" si="114"/>
        <v>34</v>
      </c>
      <c r="AE102" s="41" t="str">
        <f t="shared" si="115"/>
        <v>17</v>
      </c>
      <c r="AF102" s="41" t="str">
        <f t="shared" si="116"/>
        <v>6</v>
      </c>
      <c r="AG102" s="8"/>
      <c r="AH102" s="8"/>
      <c r="AI102" s="8"/>
      <c r="AJ102" s="8"/>
      <c r="AK102" s="8"/>
      <c r="AL102" s="8"/>
      <c r="AM102" s="8"/>
      <c r="AN102" s="8"/>
      <c r="AO102" s="8"/>
      <c r="AP102" s="8"/>
    </row>
    <row r="103" ht="13.5" customHeight="1">
      <c r="A103" s="36" t="str">
        <f t="shared" si="105"/>
        <v>WAH</v>
      </c>
      <c r="B103" s="37">
        <v>5.0</v>
      </c>
      <c r="C103" s="38" t="s">
        <v>83</v>
      </c>
      <c r="D103" s="39">
        <v>6.0</v>
      </c>
      <c r="E103" s="39">
        <v>5.0</v>
      </c>
      <c r="F103" s="39">
        <v>7.0</v>
      </c>
      <c r="G103" s="39">
        <v>5.0</v>
      </c>
      <c r="H103" s="39">
        <v>5.0</v>
      </c>
      <c r="I103" s="39">
        <v>8.0</v>
      </c>
      <c r="J103" s="39">
        <v>4.0</v>
      </c>
      <c r="K103" s="39">
        <v>5.0</v>
      </c>
      <c r="L103" s="39">
        <v>5.0</v>
      </c>
      <c r="M103" s="40" t="str">
        <f t="shared" si="106"/>
        <v>50</v>
      </c>
      <c r="N103" s="39">
        <v>8.0</v>
      </c>
      <c r="O103" s="39">
        <v>6.0</v>
      </c>
      <c r="P103" s="39">
        <v>7.0</v>
      </c>
      <c r="Q103" s="39">
        <v>7.0</v>
      </c>
      <c r="R103" s="39">
        <v>5.0</v>
      </c>
      <c r="S103" s="39">
        <v>4.0</v>
      </c>
      <c r="T103" s="39">
        <v>7.0</v>
      </c>
      <c r="U103" s="39">
        <v>9.0</v>
      </c>
      <c r="V103" s="39">
        <v>6.0</v>
      </c>
      <c r="W103" s="40" t="str">
        <f t="shared" si="107"/>
        <v>59</v>
      </c>
      <c r="X103" s="41" t="str">
        <f t="shared" si="108"/>
        <v>109</v>
      </c>
      <c r="Y103" s="41" t="str">
        <f t="shared" si="109"/>
        <v>59</v>
      </c>
      <c r="Z103" s="41" t="str">
        <f t="shared" si="110"/>
        <v>38</v>
      </c>
      <c r="AA103" s="41" t="str">
        <f t="shared" si="111"/>
        <v>22</v>
      </c>
      <c r="AB103" s="41" t="str">
        <f t="shared" si="112"/>
        <v>6</v>
      </c>
      <c r="AC103" s="41" t="str">
        <f t="shared" si="113"/>
        <v>50</v>
      </c>
      <c r="AD103" s="41" t="str">
        <f t="shared" si="114"/>
        <v>32</v>
      </c>
      <c r="AE103" s="41" t="str">
        <f t="shared" si="115"/>
        <v>14</v>
      </c>
      <c r="AF103" s="41" t="str">
        <f t="shared" si="116"/>
        <v>5</v>
      </c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ht="14.25" customHeight="1">
      <c r="A104" s="42" t="s">
        <v>25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5"/>
      <c r="M104" s="36" t="str">
        <f>IF(OR(M99=0,M100=0,M101=0,M102=0,M103=0),0,AC104)</f>
        <v>50</v>
      </c>
      <c r="N104" s="42" t="s">
        <v>25</v>
      </c>
      <c r="O104" s="14"/>
      <c r="P104" s="14"/>
      <c r="Q104" s="14"/>
      <c r="R104" s="14"/>
      <c r="S104" s="14"/>
      <c r="T104" s="14"/>
      <c r="U104" s="14"/>
      <c r="V104" s="15"/>
      <c r="W104" s="36" t="str">
        <f>IF(OR(W99=0,W100=0,W101=0,W102=0,W103=0),0,Y104)</f>
        <v>59</v>
      </c>
      <c r="X104" s="40" t="str">
        <f>IF(OR(X99=0,X100=0,X101=0,X102=0,X103=0),0,MAX(X99:X103))</f>
        <v>109</v>
      </c>
      <c r="Y104" s="43" t="str">
        <f>MAX(IF($X99=$X104,Y99,0),IF(X100=X104,Y100,0),IF(X101=X104,Y101,0),IF(X102=X104,Y102,0),IF(X103=X104,Y103,0))</f>
        <v>59</v>
      </c>
      <c r="Z104" s="43" t="str">
        <f>MAX(IF(AND($X99=$X104,$Y99=$Y104),$Z99,0),IF(AND($X100=$X104,$Y100=$Y104),$Z100,0),IF(AND($X101=$X104,$Y101=$Y104),$Z101,0),IF(AND($X102=$X104,$Y102=$Y104),$Z102,0),IF(AND($X103=$X104,$Y103=$Y104),$Z103,0))</f>
        <v>38</v>
      </c>
      <c r="AA104" s="43" t="str">
        <f>MAX(IF(AND($X99=$X104,$Y99=$Y104,$Z99=$Z104),$AA99,0),IF(AND($X100=$X104,$Y100=$Y104,$Z100=$Z104),$AA100,0),IF(AND($X101=$X104,$Y101=$Y104,$Z101=$Z104),$AA101,0),IF(AND($X102=$X104,$Y102=$Y104,$Z102=$Z104),$AA102,0),IF(AND($X103=$X104,$Y103=$Y104,$Z103=$Z104),$AA103,0))</f>
        <v>22</v>
      </c>
      <c r="AB104" s="43" t="str">
        <f>MAX(IF(AND($X99=$X104,$Y99=$Y104,$Z99=$Z104,$AA99=$AA104),$AB99,0),IF(AND($X100=$X104,$Y100=$Y104,$Z100=$Z104,$AA100=$AA104),$AB100,0),IF(AND($X101=$X104,$Y101=$Y104,$Z101=$Z104,$AA101=$AA104),$AB101,0),IF(AND($X102=$X104,$Y102=$Y104,$Z102=$Z104,$AA102=$AA104),$AB102,0),IF(AND($X103=$X104,$Y103=$Y104,$Z103=$Z104,$AA103=$AA104),$AB103,0))</f>
        <v>6</v>
      </c>
      <c r="AC104" s="43" t="str">
        <f>MAX(IF(AND($X99=$X104,$Y99=$Y104,$Z99=$Z104,$AA99=$AA104,$AB99=$AB104),$AC99,0),IF(AND($X100=$X104,$Y100=$Y104,$Z100=$Z104,$AA100=$AA104,$AB100=$AB104),$AC100,0),IF(AND($X101=$X104,$Y101=$Y104,$Z101=$Z104,$AA101=$AA104,$AB101=$AB104),$AC101,0),IF(AND($X102=$X104,$Y102=$Y104,$Z102=$Z104,$AA102=$AA104,$AB102=$AB104),$AC102,0),IF(AND($X103=$X104,$Y103=$Y104,$Z103=$Z104,$AA103=$AA104,$AB103=$AB104),$AC103,0))</f>
        <v>50</v>
      </c>
      <c r="AD104" s="43" t="str">
        <f>MAX(IF(AND($X99=$X104,$Y99=$Y104,$Z99=$Z104,$AA99=$AA104,$AB99=$AB104,$AC99=$AC104),$AD99,0),IF(AND($X100=$X104,$Y100=$Y104,$Z100=$Z104,$AA100=$AA104,$AB100=$AB104,$AC100=$AC104),$AD100,0),IF(AND($X101=$X104,$Y101=$Y104,$Z101=$Z104,$AA101=$AA104,$AB101=$AB104,$AC101=$AC104),$AD101,0),IF(AND($X102=$X104,$Y102=$Y104,$Z102=$Z104,$AA102=$AA104,$AB102=$AB104,$AC102=$AC104),$AD102,0),IF(AND($X103=$X104,$Y103=$Y104,$Z103=$Z104,$AA103=$AA104,$AB103=$AB104,$AC103=$AC104),$AD103,0))</f>
        <v>32</v>
      </c>
      <c r="AE104" s="43" t="str">
        <f>MAX(IF(AND($X99=$X104,$Y99=$Y104,$Z99=$Z104,$AA99=$AA104,$AB99=$AB104,$AC99=$AC104,$AD99=$AD104),$AE99,0),IF(AND($X100=$X104,$Y100=$Y104,$Z100=$Z104,$AA100=$AA104,$AB100=$AB104,$AC100=$AC104,$AD100=$AD104),$AE100,0),IF(AND($X101=$X104,$Y101=$Y104,$Z101=$Z104,$AA101=$AA104,$AB101=$AB104,$AC101=$AC104,$AD101=$AD104),$AE101,0),IF(AND($X102=$X104,$Y102=$Y104,$Z102=$Z104,$AA102=$AA104,$AB102=$AB104,$AC102=$AC104,$AD102=$AD104),$AE102,0),IF(AND($X103=$X104,$Y103=$Y104,$Z103=$Z104,$AA103=$AA104,$AB103=$AB104,$AC103=$AC104,$AD103=$AD104),$AE103,0))</f>
        <v>14</v>
      </c>
      <c r="AF104" s="43" t="str">
        <f>MAX(IF(AND($X99=$X104,$Y99=$Y104,$Z99=$Z104,$AA99=$AA104,$AB99=$AB104,$AC99=$AC104,$AD99=$AD104,$AE99=$AE104),$AF99,0),IF(AND($X100=$X104,$Y100=$Y104,$Z100=$Z104,$AA100=$AA104,$AB100=$AB104,$AC100=$AC104,$AD100=$AD104,$AE100=$AE104),$AF100,0),IF(AND($X101=$X104,$Y101=$Y104,$Z101=$Z104,$AA101=$AA104,$AB101=$AB104,$AC101=$AC104,$AD101=$AD104,$AE101=$AE104),$AF101,0),IF(AND($X102=$X104,$Y102=$Y104,$Z102=$Z104,$AA102=$AA104,$AB102=$AB104,$AC102=$AC104,$AD102=$AD104,$AE102=$AE104),$AF102,0),IF(AND($X103=$X104,$Y103=$Y104,$Z103=$Z104,$AA103=$AA104,$AB103=$AB104,$AC103=$AC104,$AD103=$AD104,$AE103=$AE104),$AF103,0))</f>
        <v>5</v>
      </c>
      <c r="AG104" s="8"/>
      <c r="AH104" s="8"/>
      <c r="AI104" s="8"/>
      <c r="AJ104" s="8"/>
      <c r="AK104" s="8"/>
      <c r="AL104" s="8"/>
      <c r="AM104" s="8"/>
      <c r="AN104" s="8"/>
      <c r="AO104" s="8"/>
      <c r="AP104" s="8"/>
    </row>
    <row r="105" ht="15.75" customHeight="1">
      <c r="A105" s="44" t="s">
        <v>19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45" t="str">
        <f>SUM(M99:M103)-M104</f>
        <v>200</v>
      </c>
      <c r="N105" s="44" t="s">
        <v>19</v>
      </c>
      <c r="O105" s="14"/>
      <c r="P105" s="14"/>
      <c r="Q105" s="14"/>
      <c r="R105" s="14"/>
      <c r="S105" s="14"/>
      <c r="T105" s="14"/>
      <c r="U105" s="14"/>
      <c r="V105" s="15"/>
      <c r="W105" s="45" t="str">
        <f t="shared" ref="W105:AF105" si="117">SUM(W99:W103)-W104</f>
        <v>184</v>
      </c>
      <c r="X105" s="45" t="str">
        <f t="shared" si="117"/>
        <v>384</v>
      </c>
      <c r="Y105" s="45" t="str">
        <f t="shared" si="117"/>
        <v>184</v>
      </c>
      <c r="Z105" s="45" t="str">
        <f t="shared" si="117"/>
        <v>122</v>
      </c>
      <c r="AA105" s="45" t="str">
        <f t="shared" si="117"/>
        <v>60</v>
      </c>
      <c r="AB105" s="45" t="str">
        <f t="shared" si="117"/>
        <v>24</v>
      </c>
      <c r="AC105" s="45" t="str">
        <f t="shared" si="117"/>
        <v>200</v>
      </c>
      <c r="AD105" s="45" t="str">
        <f t="shared" si="117"/>
        <v>131</v>
      </c>
      <c r="AE105" s="45" t="str">
        <f t="shared" si="117"/>
        <v>64</v>
      </c>
      <c r="AF105" s="45" t="str">
        <f t="shared" si="117"/>
        <v>22</v>
      </c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</row>
    <row r="106" ht="4.5" customHeight="1">
      <c r="A106" s="23"/>
      <c r="B106" s="47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</row>
    <row r="107" ht="14.25" customHeight="1">
      <c r="A107" s="32" t="s">
        <v>84</v>
      </c>
      <c r="B107" s="33" t="s">
        <v>85</v>
      </c>
      <c r="C107" s="15"/>
      <c r="D107" s="32">
        <v>1.0</v>
      </c>
      <c r="E107" s="32">
        <v>2.0</v>
      </c>
      <c r="F107" s="32">
        <v>3.0</v>
      </c>
      <c r="G107" s="32">
        <v>4.0</v>
      </c>
      <c r="H107" s="32">
        <v>5.0</v>
      </c>
      <c r="I107" s="32">
        <v>6.0</v>
      </c>
      <c r="J107" s="32">
        <v>7.0</v>
      </c>
      <c r="K107" s="32">
        <v>8.0</v>
      </c>
      <c r="L107" s="32">
        <v>9.0</v>
      </c>
      <c r="M107" s="32" t="s">
        <v>19</v>
      </c>
      <c r="N107" s="32">
        <v>10.0</v>
      </c>
      <c r="O107" s="32">
        <v>11.0</v>
      </c>
      <c r="P107" s="32">
        <v>12.0</v>
      </c>
      <c r="Q107" s="32">
        <v>13.0</v>
      </c>
      <c r="R107" s="32">
        <v>14.0</v>
      </c>
      <c r="S107" s="32">
        <v>15.0</v>
      </c>
      <c r="T107" s="32">
        <v>16.0</v>
      </c>
      <c r="U107" s="32">
        <v>17.0</v>
      </c>
      <c r="V107" s="32">
        <v>18.0</v>
      </c>
      <c r="W107" s="32" t="s">
        <v>19</v>
      </c>
      <c r="X107" s="34"/>
      <c r="Y107" s="35"/>
      <c r="Z107" s="35"/>
      <c r="AA107" s="35"/>
      <c r="AB107" s="35"/>
      <c r="AC107" s="35"/>
      <c r="AD107" s="35"/>
      <c r="AE107" s="35"/>
      <c r="AF107" s="35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</row>
    <row r="108" ht="13.5" customHeight="1">
      <c r="A108" s="36" t="str">
        <f t="shared" ref="A108:A112" si="118">A107</f>
        <v>WW</v>
      </c>
      <c r="B108" s="37">
        <v>1.0</v>
      </c>
      <c r="C108" s="38" t="s">
        <v>86</v>
      </c>
      <c r="D108" s="39">
        <v>5.0</v>
      </c>
      <c r="E108" s="39">
        <v>4.0</v>
      </c>
      <c r="F108" s="39">
        <v>5.0</v>
      </c>
      <c r="G108" s="39">
        <v>5.0</v>
      </c>
      <c r="H108" s="39">
        <v>4.0</v>
      </c>
      <c r="I108" s="39">
        <v>5.0</v>
      </c>
      <c r="J108" s="39">
        <v>4.0</v>
      </c>
      <c r="K108" s="39">
        <v>3.0</v>
      </c>
      <c r="L108" s="39">
        <v>4.0</v>
      </c>
      <c r="M108" s="40" t="str">
        <f t="shared" ref="M108:M112" si="119">IF(OR(ISBLANK(C108),ISBLANK(D108),ISBLANK(E108),ISBLANK(F108),ISBLANK(G108),ISBLANK(H108),ISBLANK(I108),ISBLANK(J108),ISBLANK(K108),ISBLANK(L108)),0,SUM(D108:L108))</f>
        <v>39</v>
      </c>
      <c r="N108" s="39">
        <v>4.0</v>
      </c>
      <c r="O108" s="39">
        <v>5.0</v>
      </c>
      <c r="P108" s="39">
        <v>4.0</v>
      </c>
      <c r="Q108" s="39">
        <v>6.0</v>
      </c>
      <c r="R108" s="39">
        <v>6.0</v>
      </c>
      <c r="S108" s="39">
        <v>4.0</v>
      </c>
      <c r="T108" s="39">
        <v>4.0</v>
      </c>
      <c r="U108" s="39">
        <v>4.0</v>
      </c>
      <c r="V108" s="39">
        <v>6.0</v>
      </c>
      <c r="W108" s="40" t="str">
        <f t="shared" ref="W108:W112" si="120">IF(OR(ISBLANK(M108),ISBLANK(N108),ISBLANK(O108),ISBLANK(P108),ISBLANK(Q108),ISBLANK(R108),ISBLANK(S108),ISBLANK(T108),ISBLANK(U108),ISBLANK(V108)),0,SUM(N108:V108))</f>
        <v>43</v>
      </c>
      <c r="X108" s="41" t="str">
        <f t="shared" ref="X108:X112" si="121">M108+W108</f>
        <v>82</v>
      </c>
      <c r="Y108" s="41" t="str">
        <f t="shared" ref="Y108:Y112" si="122">W108</f>
        <v>43</v>
      </c>
      <c r="Z108" s="41" t="str">
        <f t="shared" ref="Z108:Z112" si="123">SUM(Q108:V108)</f>
        <v>30</v>
      </c>
      <c r="AA108" s="41" t="str">
        <f t="shared" ref="AA108:AA112" si="124">SUM(T108:V108)</f>
        <v>14</v>
      </c>
      <c r="AB108" s="41" t="str">
        <f t="shared" ref="AB108:AB112" si="125">V108</f>
        <v>6</v>
      </c>
      <c r="AC108" s="41" t="str">
        <f t="shared" ref="AC108:AC112" si="126">M108</f>
        <v>39</v>
      </c>
      <c r="AD108" s="41" t="str">
        <f t="shared" ref="AD108:AD112" si="127">SUM(G108:L108)</f>
        <v>25</v>
      </c>
      <c r="AE108" s="41" t="str">
        <f t="shared" ref="AE108:AE112" si="128">SUM(J108:L108)</f>
        <v>11</v>
      </c>
      <c r="AF108" s="41" t="str">
        <f t="shared" ref="AF108:AF112" si="129">L108</f>
        <v>4</v>
      </c>
      <c r="AG108" s="8"/>
      <c r="AH108" s="8"/>
      <c r="AI108" s="8"/>
      <c r="AJ108" s="8"/>
      <c r="AK108" s="8"/>
      <c r="AL108" s="8"/>
      <c r="AM108" s="8"/>
      <c r="AN108" s="8"/>
      <c r="AO108" s="8"/>
      <c r="AP108" s="8"/>
    </row>
    <row r="109" ht="13.5" customHeight="1">
      <c r="A109" s="36" t="str">
        <f t="shared" si="118"/>
        <v>WW</v>
      </c>
      <c r="B109" s="37">
        <v>2.0</v>
      </c>
      <c r="C109" s="38" t="s">
        <v>87</v>
      </c>
      <c r="D109" s="39">
        <v>6.0</v>
      </c>
      <c r="E109" s="39">
        <v>5.0</v>
      </c>
      <c r="F109" s="39">
        <v>6.0</v>
      </c>
      <c r="G109" s="39">
        <v>7.0</v>
      </c>
      <c r="H109" s="39">
        <v>4.0</v>
      </c>
      <c r="I109" s="39">
        <v>6.0</v>
      </c>
      <c r="J109" s="39">
        <v>4.0</v>
      </c>
      <c r="K109" s="39">
        <v>5.0</v>
      </c>
      <c r="L109" s="39">
        <v>5.0</v>
      </c>
      <c r="M109" s="40" t="str">
        <f t="shared" si="119"/>
        <v>48</v>
      </c>
      <c r="N109" s="39">
        <v>6.0</v>
      </c>
      <c r="O109" s="39">
        <v>5.0</v>
      </c>
      <c r="P109" s="39">
        <v>2.0</v>
      </c>
      <c r="Q109" s="39">
        <v>7.0</v>
      </c>
      <c r="R109" s="39">
        <v>7.0</v>
      </c>
      <c r="S109" s="39">
        <v>3.0</v>
      </c>
      <c r="T109" s="39">
        <v>3.0</v>
      </c>
      <c r="U109" s="39">
        <v>5.0</v>
      </c>
      <c r="V109" s="39">
        <v>6.0</v>
      </c>
      <c r="W109" s="40" t="str">
        <f t="shared" si="120"/>
        <v>44</v>
      </c>
      <c r="X109" s="41" t="str">
        <f t="shared" si="121"/>
        <v>92</v>
      </c>
      <c r="Y109" s="41" t="str">
        <f t="shared" si="122"/>
        <v>44</v>
      </c>
      <c r="Z109" s="41" t="str">
        <f t="shared" si="123"/>
        <v>31</v>
      </c>
      <c r="AA109" s="41" t="str">
        <f t="shared" si="124"/>
        <v>14</v>
      </c>
      <c r="AB109" s="41" t="str">
        <f t="shared" si="125"/>
        <v>6</v>
      </c>
      <c r="AC109" s="41" t="str">
        <f t="shared" si="126"/>
        <v>48</v>
      </c>
      <c r="AD109" s="41" t="str">
        <f t="shared" si="127"/>
        <v>31</v>
      </c>
      <c r="AE109" s="41" t="str">
        <f t="shared" si="128"/>
        <v>14</v>
      </c>
      <c r="AF109" s="41" t="str">
        <f t="shared" si="129"/>
        <v>5</v>
      </c>
      <c r="AG109" s="8"/>
      <c r="AH109" s="8"/>
      <c r="AI109" s="8"/>
      <c r="AJ109" s="8"/>
      <c r="AK109" s="8"/>
      <c r="AL109" s="8"/>
      <c r="AM109" s="8"/>
      <c r="AN109" s="8"/>
      <c r="AO109" s="8"/>
      <c r="AP109" s="8"/>
    </row>
    <row r="110" ht="13.5" customHeight="1">
      <c r="A110" s="36" t="str">
        <f t="shared" si="118"/>
        <v>WW</v>
      </c>
      <c r="B110" s="37">
        <v>3.0</v>
      </c>
      <c r="C110" s="38" t="s">
        <v>88</v>
      </c>
      <c r="D110" s="39">
        <v>5.0</v>
      </c>
      <c r="E110" s="39">
        <v>5.0</v>
      </c>
      <c r="F110" s="39">
        <v>6.0</v>
      </c>
      <c r="G110" s="39">
        <v>4.0</v>
      </c>
      <c r="H110" s="39">
        <v>5.0</v>
      </c>
      <c r="I110" s="39">
        <v>5.0</v>
      </c>
      <c r="J110" s="39">
        <v>4.0</v>
      </c>
      <c r="K110" s="39">
        <v>6.0</v>
      </c>
      <c r="L110" s="39">
        <v>5.0</v>
      </c>
      <c r="M110" s="40" t="str">
        <f t="shared" si="119"/>
        <v>45</v>
      </c>
      <c r="N110" s="39">
        <v>5.0</v>
      </c>
      <c r="O110" s="39">
        <v>4.0</v>
      </c>
      <c r="P110" s="39">
        <v>3.0</v>
      </c>
      <c r="Q110" s="39">
        <v>5.0</v>
      </c>
      <c r="R110" s="39">
        <v>4.0</v>
      </c>
      <c r="S110" s="39">
        <v>3.0</v>
      </c>
      <c r="T110" s="39">
        <v>4.0</v>
      </c>
      <c r="U110" s="39">
        <v>5.0</v>
      </c>
      <c r="V110" s="39">
        <v>7.0</v>
      </c>
      <c r="W110" s="40" t="str">
        <f t="shared" si="120"/>
        <v>40</v>
      </c>
      <c r="X110" s="41" t="str">
        <f t="shared" si="121"/>
        <v>85</v>
      </c>
      <c r="Y110" s="41" t="str">
        <f t="shared" si="122"/>
        <v>40</v>
      </c>
      <c r="Z110" s="41" t="str">
        <f t="shared" si="123"/>
        <v>28</v>
      </c>
      <c r="AA110" s="41" t="str">
        <f t="shared" si="124"/>
        <v>16</v>
      </c>
      <c r="AB110" s="41" t="str">
        <f t="shared" si="125"/>
        <v>7</v>
      </c>
      <c r="AC110" s="41" t="str">
        <f t="shared" si="126"/>
        <v>45</v>
      </c>
      <c r="AD110" s="41" t="str">
        <f t="shared" si="127"/>
        <v>29</v>
      </c>
      <c r="AE110" s="41" t="str">
        <f t="shared" si="128"/>
        <v>15</v>
      </c>
      <c r="AF110" s="41" t="str">
        <f t="shared" si="129"/>
        <v>5</v>
      </c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ht="13.5" customHeight="1">
      <c r="A111" s="36" t="str">
        <f t="shared" si="118"/>
        <v>WW</v>
      </c>
      <c r="B111" s="37">
        <v>4.0</v>
      </c>
      <c r="C111" s="38" t="s">
        <v>89</v>
      </c>
      <c r="D111" s="39">
        <v>7.0</v>
      </c>
      <c r="E111" s="39">
        <v>6.0</v>
      </c>
      <c r="F111" s="39">
        <v>4.0</v>
      </c>
      <c r="G111" s="39">
        <v>4.0</v>
      </c>
      <c r="H111" s="39">
        <v>6.0</v>
      </c>
      <c r="I111" s="39">
        <v>6.0</v>
      </c>
      <c r="J111" s="39">
        <v>4.0</v>
      </c>
      <c r="K111" s="39">
        <v>5.0</v>
      </c>
      <c r="L111" s="39">
        <v>6.0</v>
      </c>
      <c r="M111" s="40" t="str">
        <f t="shared" si="119"/>
        <v>48</v>
      </c>
      <c r="N111" s="39">
        <v>7.0</v>
      </c>
      <c r="O111" s="39">
        <v>5.0</v>
      </c>
      <c r="P111" s="39">
        <v>4.0</v>
      </c>
      <c r="Q111" s="39">
        <v>5.0</v>
      </c>
      <c r="R111" s="39">
        <v>6.0</v>
      </c>
      <c r="S111" s="39">
        <v>5.0</v>
      </c>
      <c r="T111" s="39">
        <v>5.0</v>
      </c>
      <c r="U111" s="39">
        <v>5.0</v>
      </c>
      <c r="V111" s="39">
        <v>7.0</v>
      </c>
      <c r="W111" s="40" t="str">
        <f t="shared" si="120"/>
        <v>49</v>
      </c>
      <c r="X111" s="41" t="str">
        <f t="shared" si="121"/>
        <v>97</v>
      </c>
      <c r="Y111" s="41" t="str">
        <f t="shared" si="122"/>
        <v>49</v>
      </c>
      <c r="Z111" s="41" t="str">
        <f t="shared" si="123"/>
        <v>33</v>
      </c>
      <c r="AA111" s="41" t="str">
        <f t="shared" si="124"/>
        <v>17</v>
      </c>
      <c r="AB111" s="41" t="str">
        <f t="shared" si="125"/>
        <v>7</v>
      </c>
      <c r="AC111" s="41" t="str">
        <f t="shared" si="126"/>
        <v>48</v>
      </c>
      <c r="AD111" s="41" t="str">
        <f t="shared" si="127"/>
        <v>31</v>
      </c>
      <c r="AE111" s="41" t="str">
        <f t="shared" si="128"/>
        <v>15</v>
      </c>
      <c r="AF111" s="41" t="str">
        <f t="shared" si="129"/>
        <v>6</v>
      </c>
      <c r="AG111" s="8"/>
      <c r="AH111" s="8"/>
      <c r="AI111" s="8"/>
      <c r="AJ111" s="8"/>
      <c r="AK111" s="8"/>
      <c r="AL111" s="8"/>
      <c r="AM111" s="8"/>
      <c r="AN111" s="8"/>
      <c r="AO111" s="8"/>
      <c r="AP111" s="8"/>
    </row>
    <row r="112" ht="13.5" customHeight="1">
      <c r="A112" s="36" t="str">
        <f t="shared" si="118"/>
        <v>WW</v>
      </c>
      <c r="B112" s="37">
        <v>5.0</v>
      </c>
      <c r="C112" s="38" t="s">
        <v>90</v>
      </c>
      <c r="D112" s="39">
        <v>7.0</v>
      </c>
      <c r="E112" s="39">
        <v>5.0</v>
      </c>
      <c r="F112" s="39">
        <v>6.0</v>
      </c>
      <c r="G112" s="39">
        <v>5.0</v>
      </c>
      <c r="H112" s="39">
        <v>6.0</v>
      </c>
      <c r="I112" s="39">
        <v>6.0</v>
      </c>
      <c r="J112" s="39">
        <v>4.0</v>
      </c>
      <c r="K112" s="39">
        <v>5.0</v>
      </c>
      <c r="L112" s="39">
        <v>5.0</v>
      </c>
      <c r="M112" s="40" t="str">
        <f t="shared" si="119"/>
        <v>49</v>
      </c>
      <c r="N112" s="39">
        <v>6.0</v>
      </c>
      <c r="O112" s="39">
        <v>4.0</v>
      </c>
      <c r="P112" s="39">
        <v>4.0</v>
      </c>
      <c r="Q112" s="39">
        <v>6.0</v>
      </c>
      <c r="R112" s="39">
        <v>4.0</v>
      </c>
      <c r="S112" s="39">
        <v>3.0</v>
      </c>
      <c r="T112" s="39">
        <v>5.0</v>
      </c>
      <c r="U112" s="39">
        <v>7.0</v>
      </c>
      <c r="V112" s="39">
        <v>8.0</v>
      </c>
      <c r="W112" s="40" t="str">
        <f t="shared" si="120"/>
        <v>47</v>
      </c>
      <c r="X112" s="41" t="str">
        <f t="shared" si="121"/>
        <v>96</v>
      </c>
      <c r="Y112" s="41" t="str">
        <f t="shared" si="122"/>
        <v>47</v>
      </c>
      <c r="Z112" s="41" t="str">
        <f t="shared" si="123"/>
        <v>33</v>
      </c>
      <c r="AA112" s="41" t="str">
        <f t="shared" si="124"/>
        <v>20</v>
      </c>
      <c r="AB112" s="41" t="str">
        <f t="shared" si="125"/>
        <v>8</v>
      </c>
      <c r="AC112" s="41" t="str">
        <f t="shared" si="126"/>
        <v>49</v>
      </c>
      <c r="AD112" s="41" t="str">
        <f t="shared" si="127"/>
        <v>31</v>
      </c>
      <c r="AE112" s="41" t="str">
        <f t="shared" si="128"/>
        <v>14</v>
      </c>
      <c r="AF112" s="41" t="str">
        <f t="shared" si="129"/>
        <v>5</v>
      </c>
      <c r="AG112" s="8"/>
      <c r="AH112" s="8"/>
      <c r="AI112" s="8"/>
      <c r="AJ112" s="8"/>
      <c r="AK112" s="8"/>
      <c r="AL112" s="8"/>
      <c r="AM112" s="8"/>
      <c r="AN112" s="8"/>
      <c r="AO112" s="8"/>
      <c r="AP112" s="8"/>
    </row>
    <row r="113" ht="14.25" customHeight="1">
      <c r="A113" s="42" t="s">
        <v>25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  <c r="M113" s="36" t="str">
        <f>IF(OR(M108=0,M109=0,M110=0,M111=0,M112=0),0,AC113)</f>
        <v>48</v>
      </c>
      <c r="N113" s="42" t="s">
        <v>25</v>
      </c>
      <c r="O113" s="14"/>
      <c r="P113" s="14"/>
      <c r="Q113" s="14"/>
      <c r="R113" s="14"/>
      <c r="S113" s="14"/>
      <c r="T113" s="14"/>
      <c r="U113" s="14"/>
      <c r="V113" s="15"/>
      <c r="W113" s="36" t="str">
        <f>IF(OR(W108=0,W109=0,W110=0,W111=0,W112=0),0,Y113)</f>
        <v>49</v>
      </c>
      <c r="X113" s="40" t="str">
        <f>IF(OR(X108=0,X109=0,X110=0,X111=0,X112=0),0,MAX(X108:X112))</f>
        <v>97</v>
      </c>
      <c r="Y113" s="43" t="str">
        <f>MAX(IF($X108=$X113,Y108,0),IF(X109=X113,Y109,0),IF(X110=X113,Y110,0),IF(X111=X113,Y111,0),IF(X112=X113,Y112,0))</f>
        <v>49</v>
      </c>
      <c r="Z113" s="43" t="str">
        <f>MAX(IF(AND($X108=$X113,$Y108=$Y113),$Z108,0),IF(AND($X109=$X113,$Y109=$Y113),$Z109,0),IF(AND($X110=$X113,$Y110=$Y113),$Z110,0),IF(AND($X111=$X113,$Y111=$Y113),$Z111,0),IF(AND($X112=$X113,$Y112=$Y113),$Z112,0))</f>
        <v>33</v>
      </c>
      <c r="AA113" s="43" t="str">
        <f>MAX(IF(AND($X108=$X113,$Y108=$Y113,$Z108=$Z113),$AA108,0),IF(AND($X109=$X113,$Y109=$Y113,$Z109=$Z113),$AA109,0),IF(AND($X110=$X113,$Y110=$Y113,$Z110=$Z113),$AA110,0),IF(AND($X111=$X113,$Y111=$Y113,$Z111=$Z113),$AA111,0),IF(AND($X112=$X113,$Y112=$Y113,$Z112=$Z113),$AA112,0))</f>
        <v>17</v>
      </c>
      <c r="AB113" s="43" t="str">
        <f>MAX(IF(AND($X108=$X113,$Y108=$Y113,$Z108=$Z113,$AA108=$AA113),$AB108,0),IF(AND($X109=$X113,$Y109=$Y113,$Z109=$Z113,$AA109=$AA113),$AB109,0),IF(AND($X110=$X113,$Y110=$Y113,$Z110=$Z113,$AA110=$AA113),$AB110,0),IF(AND($X111=$X113,$Y111=$Y113,$Z111=$Z113,$AA111=$AA113),$AB111,0),IF(AND($X112=$X113,$Y112=$Y113,$Z112=$Z113,$AA112=$AA113),$AB112,0))</f>
        <v>7</v>
      </c>
      <c r="AC113" s="43" t="str">
        <f>MAX(IF(AND($X108=$X113,$Y108=$Y113,$Z108=$Z113,$AA108=$AA113,$AB108=$AB113),$AC108,0),IF(AND($X109=$X113,$Y109=$Y113,$Z109=$Z113,$AA109=$AA113,$AB109=$AB113),$AC109,0),IF(AND($X110=$X113,$Y110=$Y113,$Z110=$Z113,$AA110=$AA113,$AB110=$AB113),$AC110,0),IF(AND($X111=$X113,$Y111=$Y113,$Z111=$Z113,$AA111=$AA113,$AB111=$AB113),$AC111,0),IF(AND($X112=$X113,$Y112=$Y113,$Z112=$Z113,$AA112=$AA113,$AB112=$AB113),$AC112,0))</f>
        <v>48</v>
      </c>
      <c r="AD113" s="43" t="str">
        <f>MAX(IF(AND($X108=$X113,$Y108=$Y113,$Z108=$Z113,$AA108=$AA113,$AB108=$AB113,$AC108=$AC113),$AD108,0),IF(AND($X109=$X113,$Y109=$Y113,$Z109=$Z113,$AA109=$AA113,$AB109=$AB113,$AC109=$AC113),$AD109,0),IF(AND($X110=$X113,$Y110=$Y113,$Z110=$Z113,$AA110=$AA113,$AB110=$AB113,$AC110=$AC113),$AD110,0),IF(AND($X111=$X113,$Y111=$Y113,$Z111=$Z113,$AA111=$AA113,$AB111=$AB113,$AC111=$AC113),$AD111,0),IF(AND($X112=$X113,$Y112=$Y113,$Z112=$Z113,$AA112=$AA113,$AB112=$AB113,$AC112=$AC113),$AD112,0))</f>
        <v>31</v>
      </c>
      <c r="AE113" s="43" t="str">
        <f>MAX(IF(AND($X108=$X113,$Y108=$Y113,$Z108=$Z113,$AA108=$AA113,$AB108=$AB113,$AC108=$AC113,$AD108=$AD113),$AE108,0),IF(AND($X109=$X113,$Y109=$Y113,$Z109=$Z113,$AA109=$AA113,$AB109=$AB113,$AC109=$AC113,$AD109=$AD113),$AE109,0),IF(AND($X110=$X113,$Y110=$Y113,$Z110=$Z113,$AA110=$AA113,$AB110=$AB113,$AC110=$AC113,$AD110=$AD113),$AE110,0),IF(AND($X111=$X113,$Y111=$Y113,$Z111=$Z113,$AA111=$AA113,$AB111=$AB113,$AC111=$AC113,$AD111=$AD113),$AE111,0),IF(AND($X112=$X113,$Y112=$Y113,$Z112=$Z113,$AA112=$AA113,$AB112=$AB113,$AC112=$AC113,$AD112=$AD113),$AE112,0))</f>
        <v>15</v>
      </c>
      <c r="AF113" s="43" t="str">
        <f>MAX(IF(AND($X108=$X113,$Y108=$Y113,$Z108=$Z113,$AA108=$AA113,$AB108=$AB113,$AC108=$AC113,$AD108=$AD113,$AE108=$AE113),$AF108,0),IF(AND($X109=$X113,$Y109=$Y113,$Z109=$Z113,$AA109=$AA113,$AB109=$AB113,$AC109=$AC113,$AD109=$AD113,$AE109=$AE113),$AF109,0),IF(AND($X110=$X113,$Y110=$Y113,$Z110=$Z113,$AA110=$AA113,$AB110=$AB113,$AC110=$AC113,$AD110=$AD113,$AE110=$AE113),$AF110,0),IF(AND($X111=$X113,$Y111=$Y113,$Z111=$Z113,$AA111=$AA113,$AB111=$AB113,$AC111=$AC113,$AD111=$AD113,$AE111=$AE113),$AF111,0),IF(AND($X112=$X113,$Y112=$Y113,$Z112=$Z113,$AA112=$AA113,$AB112=$AB113,$AC112=$AC113,$AD112=$AD113,$AE112=$AE113),$AF112,0))</f>
        <v>6</v>
      </c>
      <c r="AG113" s="8"/>
      <c r="AH113" s="8"/>
      <c r="AI113" s="8"/>
      <c r="AJ113" s="8"/>
      <c r="AK113" s="8"/>
      <c r="AL113" s="8"/>
      <c r="AM113" s="8"/>
      <c r="AN113" s="8"/>
      <c r="AO113" s="8"/>
      <c r="AP113" s="8"/>
    </row>
    <row r="114" ht="15.75" customHeight="1">
      <c r="A114" s="44" t="s">
        <v>19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  <c r="M114" s="45" t="str">
        <f>SUM(M108:M112)-M113</f>
        <v>181</v>
      </c>
      <c r="N114" s="44" t="s">
        <v>19</v>
      </c>
      <c r="O114" s="14"/>
      <c r="P114" s="14"/>
      <c r="Q114" s="14"/>
      <c r="R114" s="14"/>
      <c r="S114" s="14"/>
      <c r="T114" s="14"/>
      <c r="U114" s="14"/>
      <c r="V114" s="15"/>
      <c r="W114" s="45" t="str">
        <f t="shared" ref="W114:AF114" si="130">SUM(W108:W112)-W113</f>
        <v>174</v>
      </c>
      <c r="X114" s="45" t="str">
        <f t="shared" si="130"/>
        <v>355</v>
      </c>
      <c r="Y114" s="45" t="str">
        <f t="shared" si="130"/>
        <v>174</v>
      </c>
      <c r="Z114" s="45" t="str">
        <f t="shared" si="130"/>
        <v>122</v>
      </c>
      <c r="AA114" s="45" t="str">
        <f t="shared" si="130"/>
        <v>64</v>
      </c>
      <c r="AB114" s="45" t="str">
        <f t="shared" si="130"/>
        <v>27</v>
      </c>
      <c r="AC114" s="45" t="str">
        <f t="shared" si="130"/>
        <v>181</v>
      </c>
      <c r="AD114" s="45" t="str">
        <f t="shared" si="130"/>
        <v>116</v>
      </c>
      <c r="AE114" s="45" t="str">
        <f t="shared" si="130"/>
        <v>54</v>
      </c>
      <c r="AF114" s="45" t="str">
        <f t="shared" si="130"/>
        <v>19</v>
      </c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</row>
    <row r="115" ht="4.5" customHeight="1">
      <c r="A115" s="23"/>
      <c r="B115" s="47"/>
      <c r="C115" s="48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</row>
    <row r="116" ht="14.25" customHeight="1">
      <c r="A116" s="32" t="s">
        <v>91</v>
      </c>
      <c r="B116" s="33" t="s">
        <v>92</v>
      </c>
      <c r="C116" s="15"/>
      <c r="D116" s="32">
        <v>1.0</v>
      </c>
      <c r="E116" s="32">
        <v>2.0</v>
      </c>
      <c r="F116" s="32">
        <v>3.0</v>
      </c>
      <c r="G116" s="32">
        <v>4.0</v>
      </c>
      <c r="H116" s="32">
        <v>5.0</v>
      </c>
      <c r="I116" s="32">
        <v>6.0</v>
      </c>
      <c r="J116" s="32">
        <v>7.0</v>
      </c>
      <c r="K116" s="32">
        <v>8.0</v>
      </c>
      <c r="L116" s="32">
        <v>9.0</v>
      </c>
      <c r="M116" s="32" t="s">
        <v>19</v>
      </c>
      <c r="N116" s="32">
        <v>10.0</v>
      </c>
      <c r="O116" s="32">
        <v>11.0</v>
      </c>
      <c r="P116" s="32">
        <v>12.0</v>
      </c>
      <c r="Q116" s="32">
        <v>13.0</v>
      </c>
      <c r="R116" s="32">
        <v>14.0</v>
      </c>
      <c r="S116" s="32">
        <v>15.0</v>
      </c>
      <c r="T116" s="32">
        <v>16.0</v>
      </c>
      <c r="U116" s="32">
        <v>17.0</v>
      </c>
      <c r="V116" s="32">
        <v>18.0</v>
      </c>
      <c r="W116" s="32" t="s">
        <v>19</v>
      </c>
      <c r="X116" s="34"/>
      <c r="Y116" s="35"/>
      <c r="Z116" s="35"/>
      <c r="AA116" s="35"/>
      <c r="AB116" s="35"/>
      <c r="AC116" s="35"/>
      <c r="AD116" s="35"/>
      <c r="AE116" s="35"/>
      <c r="AF116" s="35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ht="13.5" customHeight="1">
      <c r="A117" s="36" t="str">
        <f t="shared" ref="A117:A121" si="131">A116</f>
        <v>NBW</v>
      </c>
      <c r="B117" s="37">
        <v>1.0</v>
      </c>
      <c r="C117" s="38" t="s">
        <v>93</v>
      </c>
      <c r="D117" s="39">
        <v>7.0</v>
      </c>
      <c r="E117" s="39">
        <v>4.0</v>
      </c>
      <c r="F117" s="39">
        <v>5.0</v>
      </c>
      <c r="G117" s="39">
        <v>5.0</v>
      </c>
      <c r="H117" s="39">
        <v>5.0</v>
      </c>
      <c r="I117" s="39">
        <v>4.0</v>
      </c>
      <c r="J117" s="39">
        <v>3.0</v>
      </c>
      <c r="K117" s="39">
        <v>5.0</v>
      </c>
      <c r="L117" s="39">
        <v>5.0</v>
      </c>
      <c r="M117" s="40" t="str">
        <f t="shared" ref="M117:M121" si="132">IF(OR(ISBLANK(C117),ISBLANK(D117),ISBLANK(E117),ISBLANK(F117),ISBLANK(G117),ISBLANK(H117),ISBLANK(I117),ISBLANK(J117),ISBLANK(K117),ISBLANK(L117)),0,SUM(D117:L117))</f>
        <v>43</v>
      </c>
      <c r="N117" s="39">
        <v>5.0</v>
      </c>
      <c r="O117" s="39">
        <v>4.0</v>
      </c>
      <c r="P117" s="39">
        <v>3.0</v>
      </c>
      <c r="Q117" s="39">
        <v>5.0</v>
      </c>
      <c r="R117" s="39">
        <v>4.0</v>
      </c>
      <c r="S117" s="39">
        <v>3.0</v>
      </c>
      <c r="T117" s="39">
        <v>6.0</v>
      </c>
      <c r="U117" s="39">
        <v>5.0</v>
      </c>
      <c r="V117" s="39">
        <v>4.0</v>
      </c>
      <c r="W117" s="40" t="str">
        <f t="shared" ref="W117:W121" si="133">IF(OR(ISBLANK(M117),ISBLANK(N117),ISBLANK(O117),ISBLANK(P117),ISBLANK(Q117),ISBLANK(R117),ISBLANK(S117),ISBLANK(T117),ISBLANK(U117),ISBLANK(V117)),0,SUM(N117:V117))</f>
        <v>39</v>
      </c>
      <c r="X117" s="41" t="str">
        <f t="shared" ref="X117:X121" si="134">M117+W117</f>
        <v>82</v>
      </c>
      <c r="Y117" s="41" t="str">
        <f t="shared" ref="Y117:Y121" si="135">W117</f>
        <v>39</v>
      </c>
      <c r="Z117" s="41" t="str">
        <f t="shared" ref="Z117:Z121" si="136">SUM(Q117:V117)</f>
        <v>27</v>
      </c>
      <c r="AA117" s="41" t="str">
        <f t="shared" ref="AA117:AA121" si="137">SUM(T117:V117)</f>
        <v>15</v>
      </c>
      <c r="AB117" s="41" t="str">
        <f t="shared" ref="AB117:AB121" si="138">V117</f>
        <v>4</v>
      </c>
      <c r="AC117" s="41" t="str">
        <f t="shared" ref="AC117:AC121" si="139">M117</f>
        <v>43</v>
      </c>
      <c r="AD117" s="41" t="str">
        <f t="shared" ref="AD117:AD121" si="140">SUM(G117:L117)</f>
        <v>27</v>
      </c>
      <c r="AE117" s="41" t="str">
        <f t="shared" ref="AE117:AE121" si="141">SUM(J117:L117)</f>
        <v>13</v>
      </c>
      <c r="AF117" s="41" t="str">
        <f t="shared" ref="AF117:AF121" si="142">L117</f>
        <v>5</v>
      </c>
      <c r="AG117" s="8"/>
      <c r="AH117" s="8"/>
      <c r="AI117" s="8"/>
      <c r="AJ117" s="8"/>
      <c r="AK117" s="8"/>
      <c r="AL117" s="8"/>
      <c r="AM117" s="8"/>
      <c r="AN117" s="8"/>
      <c r="AO117" s="8"/>
      <c r="AP117" s="8"/>
    </row>
    <row r="118" ht="13.5" customHeight="1">
      <c r="A118" s="36" t="str">
        <f t="shared" si="131"/>
        <v>NBW</v>
      </c>
      <c r="B118" s="37">
        <v>2.0</v>
      </c>
      <c r="C118" s="38" t="s">
        <v>94</v>
      </c>
      <c r="D118" s="39">
        <v>6.0</v>
      </c>
      <c r="E118" s="39">
        <v>4.0</v>
      </c>
      <c r="F118" s="39">
        <v>5.0</v>
      </c>
      <c r="G118" s="39">
        <v>4.0</v>
      </c>
      <c r="H118" s="39">
        <v>6.0</v>
      </c>
      <c r="I118" s="39">
        <v>6.0</v>
      </c>
      <c r="J118" s="39">
        <v>4.0</v>
      </c>
      <c r="K118" s="39">
        <v>5.0</v>
      </c>
      <c r="L118" s="39">
        <v>5.0</v>
      </c>
      <c r="M118" s="40" t="str">
        <f t="shared" si="132"/>
        <v>45</v>
      </c>
      <c r="N118" s="39">
        <v>5.0</v>
      </c>
      <c r="O118" s="39">
        <v>4.0</v>
      </c>
      <c r="P118" s="39">
        <v>3.0</v>
      </c>
      <c r="Q118" s="39">
        <v>6.0</v>
      </c>
      <c r="R118" s="39">
        <v>5.0</v>
      </c>
      <c r="S118" s="39">
        <v>4.0</v>
      </c>
      <c r="T118" s="39">
        <v>3.0</v>
      </c>
      <c r="U118" s="39">
        <v>4.0</v>
      </c>
      <c r="V118" s="39">
        <v>5.0</v>
      </c>
      <c r="W118" s="40" t="str">
        <f t="shared" si="133"/>
        <v>39</v>
      </c>
      <c r="X118" s="41" t="str">
        <f t="shared" si="134"/>
        <v>84</v>
      </c>
      <c r="Y118" s="41" t="str">
        <f t="shared" si="135"/>
        <v>39</v>
      </c>
      <c r="Z118" s="41" t="str">
        <f t="shared" si="136"/>
        <v>27</v>
      </c>
      <c r="AA118" s="41" t="str">
        <f t="shared" si="137"/>
        <v>12</v>
      </c>
      <c r="AB118" s="41" t="str">
        <f t="shared" si="138"/>
        <v>5</v>
      </c>
      <c r="AC118" s="41" t="str">
        <f t="shared" si="139"/>
        <v>45</v>
      </c>
      <c r="AD118" s="41" t="str">
        <f t="shared" si="140"/>
        <v>30</v>
      </c>
      <c r="AE118" s="41" t="str">
        <f t="shared" si="141"/>
        <v>14</v>
      </c>
      <c r="AF118" s="41" t="str">
        <f t="shared" si="142"/>
        <v>5</v>
      </c>
      <c r="AG118" s="8"/>
      <c r="AH118" s="8"/>
      <c r="AI118" s="8"/>
      <c r="AJ118" s="8"/>
      <c r="AK118" s="8"/>
      <c r="AL118" s="8"/>
      <c r="AM118" s="8"/>
      <c r="AN118" s="8"/>
      <c r="AO118" s="8"/>
      <c r="AP118" s="8"/>
    </row>
    <row r="119" ht="13.5" customHeight="1">
      <c r="A119" s="36" t="str">
        <f t="shared" si="131"/>
        <v>NBW</v>
      </c>
      <c r="B119" s="37">
        <v>3.0</v>
      </c>
      <c r="C119" s="38" t="s">
        <v>95</v>
      </c>
      <c r="D119" s="39">
        <v>6.0</v>
      </c>
      <c r="E119" s="39">
        <v>4.0</v>
      </c>
      <c r="F119" s="39">
        <v>7.0</v>
      </c>
      <c r="G119" s="39">
        <v>5.0</v>
      </c>
      <c r="H119" s="39">
        <v>4.0</v>
      </c>
      <c r="I119" s="39">
        <v>5.0</v>
      </c>
      <c r="J119" s="39">
        <v>4.0</v>
      </c>
      <c r="K119" s="39">
        <v>5.0</v>
      </c>
      <c r="L119" s="39">
        <v>6.0</v>
      </c>
      <c r="M119" s="40" t="str">
        <f t="shared" si="132"/>
        <v>46</v>
      </c>
      <c r="N119" s="39">
        <v>6.0</v>
      </c>
      <c r="O119" s="39">
        <v>5.0</v>
      </c>
      <c r="P119" s="39">
        <v>4.0</v>
      </c>
      <c r="Q119" s="39">
        <v>8.0</v>
      </c>
      <c r="R119" s="39">
        <v>5.0</v>
      </c>
      <c r="S119" s="39">
        <v>4.0</v>
      </c>
      <c r="T119" s="39">
        <v>4.0</v>
      </c>
      <c r="U119" s="39">
        <v>4.0</v>
      </c>
      <c r="V119" s="39">
        <v>10.0</v>
      </c>
      <c r="W119" s="40" t="str">
        <f t="shared" si="133"/>
        <v>50</v>
      </c>
      <c r="X119" s="41" t="str">
        <f t="shared" si="134"/>
        <v>96</v>
      </c>
      <c r="Y119" s="41" t="str">
        <f t="shared" si="135"/>
        <v>50</v>
      </c>
      <c r="Z119" s="41" t="str">
        <f t="shared" si="136"/>
        <v>35</v>
      </c>
      <c r="AA119" s="41" t="str">
        <f t="shared" si="137"/>
        <v>18</v>
      </c>
      <c r="AB119" s="41" t="str">
        <f t="shared" si="138"/>
        <v>10</v>
      </c>
      <c r="AC119" s="41" t="str">
        <f t="shared" si="139"/>
        <v>46</v>
      </c>
      <c r="AD119" s="41" t="str">
        <f t="shared" si="140"/>
        <v>29</v>
      </c>
      <c r="AE119" s="41" t="str">
        <f t="shared" si="141"/>
        <v>15</v>
      </c>
      <c r="AF119" s="41" t="str">
        <f t="shared" si="142"/>
        <v>6</v>
      </c>
      <c r="AG119" s="8"/>
      <c r="AH119" s="8"/>
      <c r="AI119" s="8"/>
      <c r="AJ119" s="8"/>
      <c r="AK119" s="8"/>
      <c r="AL119" s="8"/>
      <c r="AM119" s="8"/>
      <c r="AN119" s="8"/>
      <c r="AO119" s="8"/>
      <c r="AP119" s="8"/>
    </row>
    <row r="120" ht="13.5" customHeight="1">
      <c r="A120" s="36" t="str">
        <f t="shared" si="131"/>
        <v>NBW</v>
      </c>
      <c r="B120" s="37">
        <v>4.0</v>
      </c>
      <c r="C120" s="38" t="s">
        <v>96</v>
      </c>
      <c r="D120" s="39">
        <v>6.0</v>
      </c>
      <c r="E120" s="39">
        <v>5.0</v>
      </c>
      <c r="F120" s="39">
        <v>5.0</v>
      </c>
      <c r="G120" s="39">
        <v>6.0</v>
      </c>
      <c r="H120" s="39">
        <v>5.0</v>
      </c>
      <c r="I120" s="39">
        <v>5.0</v>
      </c>
      <c r="J120" s="39">
        <v>4.0</v>
      </c>
      <c r="K120" s="39">
        <v>6.0</v>
      </c>
      <c r="L120" s="39">
        <v>6.0</v>
      </c>
      <c r="M120" s="40" t="str">
        <f t="shared" si="132"/>
        <v>48</v>
      </c>
      <c r="N120" s="39">
        <v>7.0</v>
      </c>
      <c r="O120" s="39">
        <v>5.0</v>
      </c>
      <c r="P120" s="39">
        <v>5.0</v>
      </c>
      <c r="Q120" s="39">
        <v>6.0</v>
      </c>
      <c r="R120" s="39">
        <v>5.0</v>
      </c>
      <c r="S120" s="39">
        <v>5.0</v>
      </c>
      <c r="T120" s="39">
        <v>9.0</v>
      </c>
      <c r="U120" s="39">
        <v>6.0</v>
      </c>
      <c r="V120" s="39">
        <v>6.0</v>
      </c>
      <c r="W120" s="40" t="str">
        <f t="shared" si="133"/>
        <v>54</v>
      </c>
      <c r="X120" s="41" t="str">
        <f t="shared" si="134"/>
        <v>102</v>
      </c>
      <c r="Y120" s="41" t="str">
        <f t="shared" si="135"/>
        <v>54</v>
      </c>
      <c r="Z120" s="41" t="str">
        <f t="shared" si="136"/>
        <v>37</v>
      </c>
      <c r="AA120" s="41" t="str">
        <f t="shared" si="137"/>
        <v>21</v>
      </c>
      <c r="AB120" s="41" t="str">
        <f t="shared" si="138"/>
        <v>6</v>
      </c>
      <c r="AC120" s="41" t="str">
        <f t="shared" si="139"/>
        <v>48</v>
      </c>
      <c r="AD120" s="41" t="str">
        <f t="shared" si="140"/>
        <v>32</v>
      </c>
      <c r="AE120" s="41" t="str">
        <f t="shared" si="141"/>
        <v>16</v>
      </c>
      <c r="AF120" s="41" t="str">
        <f t="shared" si="142"/>
        <v>6</v>
      </c>
      <c r="AG120" s="8"/>
      <c r="AH120" s="8"/>
      <c r="AI120" s="8"/>
      <c r="AJ120" s="8"/>
      <c r="AK120" s="8"/>
      <c r="AL120" s="8"/>
      <c r="AM120" s="8"/>
      <c r="AN120" s="8"/>
      <c r="AO120" s="8"/>
      <c r="AP120" s="8"/>
    </row>
    <row r="121" ht="13.5" customHeight="1">
      <c r="A121" s="36" t="str">
        <f t="shared" si="131"/>
        <v>NBW</v>
      </c>
      <c r="B121" s="37">
        <v>5.0</v>
      </c>
      <c r="C121" s="38" t="s">
        <v>97</v>
      </c>
      <c r="D121" s="39">
        <v>7.0</v>
      </c>
      <c r="E121" s="39">
        <v>6.0</v>
      </c>
      <c r="F121" s="39">
        <v>8.0</v>
      </c>
      <c r="G121" s="39">
        <v>6.0</v>
      </c>
      <c r="H121" s="39">
        <v>5.0</v>
      </c>
      <c r="I121" s="39">
        <v>8.0</v>
      </c>
      <c r="J121" s="39">
        <v>6.0</v>
      </c>
      <c r="K121" s="39">
        <v>6.0</v>
      </c>
      <c r="L121" s="39">
        <v>4.0</v>
      </c>
      <c r="M121" s="40" t="str">
        <f t="shared" si="132"/>
        <v>56</v>
      </c>
      <c r="N121" s="39">
        <v>6.0</v>
      </c>
      <c r="O121" s="39">
        <v>4.0</v>
      </c>
      <c r="P121" s="39">
        <v>5.0</v>
      </c>
      <c r="Q121" s="39">
        <v>6.0</v>
      </c>
      <c r="R121" s="39">
        <v>6.0</v>
      </c>
      <c r="S121" s="39">
        <v>5.0</v>
      </c>
      <c r="T121" s="39">
        <v>5.0</v>
      </c>
      <c r="U121" s="39">
        <v>5.0</v>
      </c>
      <c r="V121" s="39">
        <v>8.0</v>
      </c>
      <c r="W121" s="40" t="str">
        <f t="shared" si="133"/>
        <v>50</v>
      </c>
      <c r="X121" s="41" t="str">
        <f t="shared" si="134"/>
        <v>106</v>
      </c>
      <c r="Y121" s="41" t="str">
        <f t="shared" si="135"/>
        <v>50</v>
      </c>
      <c r="Z121" s="41" t="str">
        <f t="shared" si="136"/>
        <v>35</v>
      </c>
      <c r="AA121" s="41" t="str">
        <f t="shared" si="137"/>
        <v>18</v>
      </c>
      <c r="AB121" s="41" t="str">
        <f t="shared" si="138"/>
        <v>8</v>
      </c>
      <c r="AC121" s="41" t="str">
        <f t="shared" si="139"/>
        <v>56</v>
      </c>
      <c r="AD121" s="41" t="str">
        <f t="shared" si="140"/>
        <v>35</v>
      </c>
      <c r="AE121" s="41" t="str">
        <f t="shared" si="141"/>
        <v>16</v>
      </c>
      <c r="AF121" s="41" t="str">
        <f t="shared" si="142"/>
        <v>4</v>
      </c>
      <c r="AG121" s="8"/>
      <c r="AH121" s="8"/>
      <c r="AI121" s="8"/>
      <c r="AJ121" s="8"/>
      <c r="AK121" s="8"/>
      <c r="AL121" s="8"/>
      <c r="AM121" s="8"/>
      <c r="AN121" s="8"/>
      <c r="AO121" s="8"/>
      <c r="AP121" s="8"/>
    </row>
    <row r="122" ht="14.25" customHeight="1">
      <c r="A122" s="42" t="s">
        <v>25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5"/>
      <c r="M122" s="36" t="str">
        <f>IF(OR(M117=0,M118=0,M119=0,M120=0,M121=0),0,AC122)</f>
        <v>56</v>
      </c>
      <c r="N122" s="42" t="s">
        <v>25</v>
      </c>
      <c r="O122" s="14"/>
      <c r="P122" s="14"/>
      <c r="Q122" s="14"/>
      <c r="R122" s="14"/>
      <c r="S122" s="14"/>
      <c r="T122" s="14"/>
      <c r="U122" s="14"/>
      <c r="V122" s="15"/>
      <c r="W122" s="36" t="str">
        <f>IF(OR(W117=0,W118=0,W119=0,W120=0,W121=0),0,Y122)</f>
        <v>50</v>
      </c>
      <c r="X122" s="40" t="str">
        <f>IF(OR(X117=0,X118=0,X119=0,X120=0,X121=0),0,MAX(X117:X121))</f>
        <v>106</v>
      </c>
      <c r="Y122" s="43" t="str">
        <f>MAX(IF($X117=$X122,Y117,0),IF(X118=X122,Y118,0),IF(X119=X122,Y119,0),IF(X120=X122,Y120,0),IF(X121=X122,Y121,0))</f>
        <v>50</v>
      </c>
      <c r="Z122" s="43" t="str">
        <f>MAX(IF(AND($X117=$X122,$Y117=$Y122),$Z117,0),IF(AND($X118=$X122,$Y118=$Y122),$Z118,0),IF(AND($X119=$X122,$Y119=$Y122),$Z119,0),IF(AND($X120=$X122,$Y120=$Y122),$Z120,0),IF(AND($X121=$X122,$Y121=$Y122),$Z121,0))</f>
        <v>35</v>
      </c>
      <c r="AA122" s="43" t="str">
        <f>MAX(IF(AND($X117=$X122,$Y117=$Y122,$Z117=$Z122),$AA117,0),IF(AND($X118=$X122,$Y118=$Y122,$Z118=$Z122),$AA118,0),IF(AND($X119=$X122,$Y119=$Y122,$Z119=$Z122),$AA119,0),IF(AND($X120=$X122,$Y120=$Y122,$Z120=$Z122),$AA120,0),IF(AND($X121=$X122,$Y121=$Y122,$Z121=$Z122),$AA121,0))</f>
        <v>18</v>
      </c>
      <c r="AB122" s="43" t="str">
        <f>MAX(IF(AND($X117=$X122,$Y117=$Y122,$Z117=$Z122,$AA117=$AA122),$AB117,0),IF(AND($X118=$X122,$Y118=$Y122,$Z118=$Z122,$AA118=$AA122),$AB118,0),IF(AND($X119=$X122,$Y119=$Y122,$Z119=$Z122,$AA119=$AA122),$AB119,0),IF(AND($X120=$X122,$Y120=$Y122,$Z120=$Z122,$AA120=$AA122),$AB120,0),IF(AND($X121=$X122,$Y121=$Y122,$Z121=$Z122,$AA121=$AA122),$AB121,0))</f>
        <v>8</v>
      </c>
      <c r="AC122" s="43" t="str">
        <f>MAX(IF(AND($X117=$X122,$Y117=$Y122,$Z117=$Z122,$AA117=$AA122,$AB117=$AB122),$AC117,0),IF(AND($X118=$X122,$Y118=$Y122,$Z118=$Z122,$AA118=$AA122,$AB118=$AB122),$AC118,0),IF(AND($X119=$X122,$Y119=$Y122,$Z119=$Z122,$AA119=$AA122,$AB119=$AB122),$AC119,0),IF(AND($X120=$X122,$Y120=$Y122,$Z120=$Z122,$AA120=$AA122,$AB120=$AB122),$AC120,0),IF(AND($X121=$X122,$Y121=$Y122,$Z121=$Z122,$AA121=$AA122,$AB121=$AB122),$AC121,0))</f>
        <v>56</v>
      </c>
      <c r="AD122" s="43" t="str">
        <f>MAX(IF(AND($X117=$X122,$Y117=$Y122,$Z117=$Z122,$AA117=$AA122,$AB117=$AB122,$AC117=$AC122),$AD117,0),IF(AND($X118=$X122,$Y118=$Y122,$Z118=$Z122,$AA118=$AA122,$AB118=$AB122,$AC118=$AC122),$AD118,0),IF(AND($X119=$X122,$Y119=$Y122,$Z119=$Z122,$AA119=$AA122,$AB119=$AB122,$AC119=$AC122),$AD119,0),IF(AND($X120=$X122,$Y120=$Y122,$Z120=$Z122,$AA120=$AA122,$AB120=$AB122,$AC120=$AC122),$AD120,0),IF(AND($X121=$X122,$Y121=$Y122,$Z121=$Z122,$AA121=$AA122,$AB121=$AB122,$AC121=$AC122),$AD121,0))</f>
        <v>35</v>
      </c>
      <c r="AE122" s="43" t="str">
        <f>MAX(IF(AND($X117=$X122,$Y117=$Y122,$Z117=$Z122,$AA117=$AA122,$AB117=$AB122,$AC117=$AC122,$AD117=$AD122),$AE117,0),IF(AND($X118=$X122,$Y118=$Y122,$Z118=$Z122,$AA118=$AA122,$AB118=$AB122,$AC118=$AC122,$AD118=$AD122),$AE118,0),IF(AND($X119=$X122,$Y119=$Y122,$Z119=$Z122,$AA119=$AA122,$AB119=$AB122,$AC119=$AC122,$AD119=$AD122),$AE119,0),IF(AND($X120=$X122,$Y120=$Y122,$Z120=$Z122,$AA120=$AA122,$AB120=$AB122,$AC120=$AC122,$AD120=$AD122),$AE120,0),IF(AND($X121=$X122,$Y121=$Y122,$Z121=$Z122,$AA121=$AA122,$AB121=$AB122,$AC121=$AC122,$AD121=$AD122),$AE121,0))</f>
        <v>16</v>
      </c>
      <c r="AF122" s="43" t="str">
        <f>MAX(IF(AND($X117=$X122,$Y117=$Y122,$Z117=$Z122,$AA117=$AA122,$AB117=$AB122,$AC117=$AC122,$AD117=$AD122,$AE117=$AE122),$AF117,0),IF(AND($X118=$X122,$Y118=$Y122,$Z118=$Z122,$AA118=$AA122,$AB118=$AB122,$AC118=$AC122,$AD118=$AD122,$AE118=$AE122),$AF118,0),IF(AND($X119=$X122,$Y119=$Y122,$Z119=$Z122,$AA119=$AA122,$AB119=$AB122,$AC119=$AC122,$AD119=$AD122,$AE119=$AE122),$AF119,0),IF(AND($X120=$X122,$Y120=$Y122,$Z120=$Z122,$AA120=$AA122,$AB120=$AB122,$AC120=$AC122,$AD120=$AD122,$AE120=$AE122),$AF120,0),IF(AND($X121=$X122,$Y121=$Y122,$Z121=$Z122,$AA121=$AA122,$AB121=$AB122,$AC121=$AC122,$AD121=$AD122,$AE121=$AE122),$AF121,0))</f>
        <v>4</v>
      </c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ht="15.75" customHeight="1">
      <c r="A123" s="44" t="s">
        <v>19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5"/>
      <c r="M123" s="45" t="str">
        <f>SUM(M117:M121)-M122</f>
        <v>182</v>
      </c>
      <c r="N123" s="44" t="s">
        <v>19</v>
      </c>
      <c r="O123" s="14"/>
      <c r="P123" s="14"/>
      <c r="Q123" s="14"/>
      <c r="R123" s="14"/>
      <c r="S123" s="14"/>
      <c r="T123" s="14"/>
      <c r="U123" s="14"/>
      <c r="V123" s="15"/>
      <c r="W123" s="45" t="str">
        <f t="shared" ref="W123:AF123" si="143">SUM(W117:W121)-W122</f>
        <v>182</v>
      </c>
      <c r="X123" s="45" t="str">
        <f t="shared" si="143"/>
        <v>364</v>
      </c>
      <c r="Y123" s="45" t="str">
        <f t="shared" si="143"/>
        <v>182</v>
      </c>
      <c r="Z123" s="45" t="str">
        <f t="shared" si="143"/>
        <v>126</v>
      </c>
      <c r="AA123" s="45" t="str">
        <f t="shared" si="143"/>
        <v>66</v>
      </c>
      <c r="AB123" s="45" t="str">
        <f t="shared" si="143"/>
        <v>25</v>
      </c>
      <c r="AC123" s="45" t="str">
        <f t="shared" si="143"/>
        <v>182</v>
      </c>
      <c r="AD123" s="45" t="str">
        <f t="shared" si="143"/>
        <v>118</v>
      </c>
      <c r="AE123" s="45" t="str">
        <f t="shared" si="143"/>
        <v>58</v>
      </c>
      <c r="AF123" s="45" t="str">
        <f t="shared" si="143"/>
        <v>22</v>
      </c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</row>
    <row r="124" ht="4.5" customHeight="1">
      <c r="A124" s="23"/>
      <c r="B124" s="47"/>
      <c r="C124" s="4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</row>
    <row r="125" ht="14.25" customHeight="1">
      <c r="A125" s="32" t="s">
        <v>98</v>
      </c>
      <c r="B125" s="33" t="s">
        <v>99</v>
      </c>
      <c r="C125" s="15"/>
      <c r="D125" s="32">
        <v>1.0</v>
      </c>
      <c r="E125" s="32">
        <v>2.0</v>
      </c>
      <c r="F125" s="32">
        <v>3.0</v>
      </c>
      <c r="G125" s="32">
        <v>4.0</v>
      </c>
      <c r="H125" s="32">
        <v>5.0</v>
      </c>
      <c r="I125" s="32">
        <v>6.0</v>
      </c>
      <c r="J125" s="32">
        <v>7.0</v>
      </c>
      <c r="K125" s="32">
        <v>8.0</v>
      </c>
      <c r="L125" s="32">
        <v>9.0</v>
      </c>
      <c r="M125" s="32" t="s">
        <v>19</v>
      </c>
      <c r="N125" s="32">
        <v>10.0</v>
      </c>
      <c r="O125" s="32">
        <v>11.0</v>
      </c>
      <c r="P125" s="32">
        <v>12.0</v>
      </c>
      <c r="Q125" s="32">
        <v>13.0</v>
      </c>
      <c r="R125" s="32">
        <v>14.0</v>
      </c>
      <c r="S125" s="32">
        <v>15.0</v>
      </c>
      <c r="T125" s="32">
        <v>16.0</v>
      </c>
      <c r="U125" s="32">
        <v>17.0</v>
      </c>
      <c r="V125" s="32">
        <v>18.0</v>
      </c>
      <c r="W125" s="32" t="s">
        <v>19</v>
      </c>
      <c r="X125" s="34"/>
      <c r="Y125" s="35"/>
      <c r="Z125" s="35"/>
      <c r="AA125" s="35"/>
      <c r="AB125" s="35"/>
      <c r="AC125" s="35"/>
      <c r="AD125" s="35"/>
      <c r="AE125" s="35"/>
      <c r="AF125" s="35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ht="13.5" customHeight="1">
      <c r="A126" s="36" t="str">
        <f t="shared" ref="A126:A130" si="144">A125</f>
        <v>BA</v>
      </c>
      <c r="B126" s="37">
        <v>1.0</v>
      </c>
      <c r="C126" s="38" t="s">
        <v>100</v>
      </c>
      <c r="D126" s="39">
        <v>6.0</v>
      </c>
      <c r="E126" s="39">
        <v>4.0</v>
      </c>
      <c r="F126" s="39">
        <v>3.0</v>
      </c>
      <c r="G126" s="39">
        <v>5.0</v>
      </c>
      <c r="H126" s="39">
        <v>5.0</v>
      </c>
      <c r="I126" s="39">
        <v>6.0</v>
      </c>
      <c r="J126" s="39">
        <v>5.0</v>
      </c>
      <c r="K126" s="39">
        <v>5.0</v>
      </c>
      <c r="L126" s="39">
        <v>5.0</v>
      </c>
      <c r="M126" s="40" t="str">
        <f t="shared" ref="M126:M130" si="145">IF(OR(ISBLANK(C126),ISBLANK(D126),ISBLANK(E126),ISBLANK(F126),ISBLANK(G126),ISBLANK(H126),ISBLANK(I126),ISBLANK(J126),ISBLANK(K126),ISBLANK(L126)),0,SUM(D126:L126))</f>
        <v>44</v>
      </c>
      <c r="N126" s="39">
        <v>5.0</v>
      </c>
      <c r="O126" s="39">
        <v>4.0</v>
      </c>
      <c r="P126" s="39">
        <v>5.0</v>
      </c>
      <c r="Q126" s="39">
        <v>4.0</v>
      </c>
      <c r="R126" s="39">
        <v>4.0</v>
      </c>
      <c r="S126" s="39">
        <v>5.0</v>
      </c>
      <c r="T126" s="39">
        <v>4.0</v>
      </c>
      <c r="U126" s="39">
        <v>7.0</v>
      </c>
      <c r="V126" s="39">
        <v>4.0</v>
      </c>
      <c r="W126" s="40" t="str">
        <f t="shared" ref="W126:W130" si="146">IF(OR(ISBLANK(M126),ISBLANK(N126),ISBLANK(O126),ISBLANK(P126),ISBLANK(Q126),ISBLANK(R126),ISBLANK(S126),ISBLANK(T126),ISBLANK(U126),ISBLANK(V126)),0,SUM(N126:V126))</f>
        <v>42</v>
      </c>
      <c r="X126" s="41" t="str">
        <f t="shared" ref="X126:X130" si="147">M126+W126</f>
        <v>86</v>
      </c>
      <c r="Y126" s="41" t="str">
        <f t="shared" ref="Y126:Y130" si="148">W126</f>
        <v>42</v>
      </c>
      <c r="Z126" s="41" t="str">
        <f t="shared" ref="Z126:Z130" si="149">SUM(Q126:V126)</f>
        <v>28</v>
      </c>
      <c r="AA126" s="41" t="str">
        <f t="shared" ref="AA126:AA130" si="150">SUM(T126:V126)</f>
        <v>15</v>
      </c>
      <c r="AB126" s="41" t="str">
        <f t="shared" ref="AB126:AB130" si="151">V126</f>
        <v>4</v>
      </c>
      <c r="AC126" s="41" t="str">
        <f t="shared" ref="AC126:AC130" si="152">M126</f>
        <v>44</v>
      </c>
      <c r="AD126" s="41" t="str">
        <f t="shared" ref="AD126:AD130" si="153">SUM(G126:L126)</f>
        <v>31</v>
      </c>
      <c r="AE126" s="41" t="str">
        <f t="shared" ref="AE126:AE130" si="154">SUM(J126:L126)</f>
        <v>15</v>
      </c>
      <c r="AF126" s="41" t="str">
        <f t="shared" ref="AF126:AF130" si="155">L126</f>
        <v>5</v>
      </c>
      <c r="AG126" s="8"/>
      <c r="AH126" s="8"/>
      <c r="AI126" s="8"/>
      <c r="AJ126" s="8"/>
      <c r="AK126" s="8"/>
      <c r="AL126" s="8"/>
      <c r="AM126" s="8"/>
      <c r="AN126" s="8"/>
      <c r="AO126" s="8"/>
      <c r="AP126" s="8"/>
    </row>
    <row r="127" ht="13.5" customHeight="1">
      <c r="A127" s="36" t="str">
        <f t="shared" si="144"/>
        <v>BA</v>
      </c>
      <c r="B127" s="37">
        <v>2.0</v>
      </c>
      <c r="C127" s="38" t="s">
        <v>101</v>
      </c>
      <c r="D127" s="39">
        <v>6.0</v>
      </c>
      <c r="E127" s="39">
        <v>4.0</v>
      </c>
      <c r="F127" s="39">
        <v>5.0</v>
      </c>
      <c r="G127" s="39">
        <v>3.0</v>
      </c>
      <c r="H127" s="39">
        <v>5.0</v>
      </c>
      <c r="I127" s="39">
        <v>6.0</v>
      </c>
      <c r="J127" s="39">
        <v>4.0</v>
      </c>
      <c r="K127" s="39">
        <v>4.0</v>
      </c>
      <c r="L127" s="39">
        <v>5.0</v>
      </c>
      <c r="M127" s="40" t="str">
        <f t="shared" si="145"/>
        <v>42</v>
      </c>
      <c r="N127" s="39">
        <v>5.0</v>
      </c>
      <c r="O127" s="39">
        <v>5.0</v>
      </c>
      <c r="P127" s="39">
        <v>3.0</v>
      </c>
      <c r="Q127" s="39">
        <v>7.0</v>
      </c>
      <c r="R127" s="39">
        <v>5.0</v>
      </c>
      <c r="S127" s="39">
        <v>4.0</v>
      </c>
      <c r="T127" s="39">
        <v>4.0</v>
      </c>
      <c r="U127" s="39">
        <v>4.0</v>
      </c>
      <c r="V127" s="39">
        <v>6.0</v>
      </c>
      <c r="W127" s="40" t="str">
        <f t="shared" si="146"/>
        <v>43</v>
      </c>
      <c r="X127" s="41" t="str">
        <f t="shared" si="147"/>
        <v>85</v>
      </c>
      <c r="Y127" s="41" t="str">
        <f t="shared" si="148"/>
        <v>43</v>
      </c>
      <c r="Z127" s="41" t="str">
        <f t="shared" si="149"/>
        <v>30</v>
      </c>
      <c r="AA127" s="41" t="str">
        <f t="shared" si="150"/>
        <v>14</v>
      </c>
      <c r="AB127" s="41" t="str">
        <f t="shared" si="151"/>
        <v>6</v>
      </c>
      <c r="AC127" s="41" t="str">
        <f t="shared" si="152"/>
        <v>42</v>
      </c>
      <c r="AD127" s="41" t="str">
        <f t="shared" si="153"/>
        <v>27</v>
      </c>
      <c r="AE127" s="41" t="str">
        <f t="shared" si="154"/>
        <v>13</v>
      </c>
      <c r="AF127" s="41" t="str">
        <f t="shared" si="155"/>
        <v>5</v>
      </c>
      <c r="AG127" s="8"/>
      <c r="AH127" s="8"/>
      <c r="AI127" s="8"/>
      <c r="AJ127" s="8"/>
      <c r="AK127" s="8"/>
      <c r="AL127" s="8"/>
      <c r="AM127" s="8"/>
      <c r="AN127" s="8"/>
      <c r="AO127" s="8"/>
      <c r="AP127" s="8"/>
    </row>
    <row r="128" ht="13.5" customHeight="1">
      <c r="A128" s="36" t="str">
        <f t="shared" si="144"/>
        <v>BA</v>
      </c>
      <c r="B128" s="37">
        <v>3.0</v>
      </c>
      <c r="C128" s="38" t="s">
        <v>102</v>
      </c>
      <c r="D128" s="39">
        <v>5.0</v>
      </c>
      <c r="E128" s="39">
        <v>5.0</v>
      </c>
      <c r="F128" s="39">
        <v>9.0</v>
      </c>
      <c r="G128" s="39">
        <v>5.0</v>
      </c>
      <c r="H128" s="39">
        <v>5.0</v>
      </c>
      <c r="I128" s="39">
        <v>7.0</v>
      </c>
      <c r="J128" s="39">
        <v>6.0</v>
      </c>
      <c r="K128" s="39">
        <v>5.0</v>
      </c>
      <c r="L128" s="39">
        <v>5.0</v>
      </c>
      <c r="M128" s="40" t="str">
        <f t="shared" si="145"/>
        <v>52</v>
      </c>
      <c r="N128" s="39">
        <v>6.0</v>
      </c>
      <c r="O128" s="39">
        <v>6.0</v>
      </c>
      <c r="P128" s="39">
        <v>4.0</v>
      </c>
      <c r="Q128" s="39">
        <v>6.0</v>
      </c>
      <c r="R128" s="39">
        <v>4.0</v>
      </c>
      <c r="S128" s="39">
        <v>4.0</v>
      </c>
      <c r="T128" s="39">
        <v>5.0</v>
      </c>
      <c r="U128" s="39">
        <v>5.0</v>
      </c>
      <c r="V128" s="39">
        <v>6.0</v>
      </c>
      <c r="W128" s="40" t="str">
        <f t="shared" si="146"/>
        <v>46</v>
      </c>
      <c r="X128" s="41" t="str">
        <f t="shared" si="147"/>
        <v>98</v>
      </c>
      <c r="Y128" s="41" t="str">
        <f t="shared" si="148"/>
        <v>46</v>
      </c>
      <c r="Z128" s="41" t="str">
        <f t="shared" si="149"/>
        <v>30</v>
      </c>
      <c r="AA128" s="41" t="str">
        <f t="shared" si="150"/>
        <v>16</v>
      </c>
      <c r="AB128" s="41" t="str">
        <f t="shared" si="151"/>
        <v>6</v>
      </c>
      <c r="AC128" s="41" t="str">
        <f t="shared" si="152"/>
        <v>52</v>
      </c>
      <c r="AD128" s="41" t="str">
        <f t="shared" si="153"/>
        <v>33</v>
      </c>
      <c r="AE128" s="41" t="str">
        <f t="shared" si="154"/>
        <v>16</v>
      </c>
      <c r="AF128" s="41" t="str">
        <f t="shared" si="155"/>
        <v>5</v>
      </c>
      <c r="AG128" s="8"/>
      <c r="AH128" s="8"/>
      <c r="AI128" s="8"/>
      <c r="AJ128" s="8"/>
      <c r="AK128" s="8"/>
      <c r="AL128" s="8"/>
      <c r="AM128" s="8"/>
      <c r="AN128" s="8"/>
      <c r="AO128" s="8"/>
      <c r="AP128" s="8"/>
    </row>
    <row r="129" ht="13.5" customHeight="1">
      <c r="A129" s="36" t="str">
        <f t="shared" si="144"/>
        <v>BA</v>
      </c>
      <c r="B129" s="37">
        <v>4.0</v>
      </c>
      <c r="C129" s="38" t="s">
        <v>103</v>
      </c>
      <c r="D129" s="39">
        <v>9.0</v>
      </c>
      <c r="E129" s="39">
        <v>4.0</v>
      </c>
      <c r="F129" s="39">
        <v>7.0</v>
      </c>
      <c r="G129" s="39">
        <v>6.0</v>
      </c>
      <c r="H129" s="39">
        <v>4.0</v>
      </c>
      <c r="I129" s="39">
        <v>6.0</v>
      </c>
      <c r="J129" s="39">
        <v>5.0</v>
      </c>
      <c r="K129" s="39">
        <v>5.0</v>
      </c>
      <c r="L129" s="39">
        <v>4.0</v>
      </c>
      <c r="M129" s="40" t="str">
        <f t="shared" si="145"/>
        <v>50</v>
      </c>
      <c r="N129" s="39">
        <v>5.0</v>
      </c>
      <c r="O129" s="39">
        <v>5.0</v>
      </c>
      <c r="P129" s="39">
        <v>4.0</v>
      </c>
      <c r="Q129" s="39">
        <v>6.0</v>
      </c>
      <c r="R129" s="39">
        <v>6.0</v>
      </c>
      <c r="S129" s="39">
        <v>3.0</v>
      </c>
      <c r="T129" s="39">
        <v>5.0</v>
      </c>
      <c r="U129" s="39">
        <v>5.0</v>
      </c>
      <c r="V129" s="39">
        <v>4.0</v>
      </c>
      <c r="W129" s="40" t="str">
        <f t="shared" si="146"/>
        <v>43</v>
      </c>
      <c r="X129" s="41" t="str">
        <f t="shared" si="147"/>
        <v>93</v>
      </c>
      <c r="Y129" s="41" t="str">
        <f t="shared" si="148"/>
        <v>43</v>
      </c>
      <c r="Z129" s="41" t="str">
        <f t="shared" si="149"/>
        <v>29</v>
      </c>
      <c r="AA129" s="41" t="str">
        <f t="shared" si="150"/>
        <v>14</v>
      </c>
      <c r="AB129" s="41" t="str">
        <f t="shared" si="151"/>
        <v>4</v>
      </c>
      <c r="AC129" s="41" t="str">
        <f t="shared" si="152"/>
        <v>50</v>
      </c>
      <c r="AD129" s="41" t="str">
        <f t="shared" si="153"/>
        <v>30</v>
      </c>
      <c r="AE129" s="41" t="str">
        <f t="shared" si="154"/>
        <v>14</v>
      </c>
      <c r="AF129" s="41" t="str">
        <f t="shared" si="155"/>
        <v>4</v>
      </c>
      <c r="AG129" s="8"/>
      <c r="AH129" s="8"/>
      <c r="AI129" s="8"/>
      <c r="AJ129" s="8"/>
      <c r="AK129" s="8"/>
      <c r="AL129" s="8"/>
      <c r="AM129" s="8"/>
      <c r="AN129" s="8"/>
      <c r="AO129" s="8"/>
      <c r="AP129" s="8"/>
    </row>
    <row r="130" ht="13.5" customHeight="1">
      <c r="A130" s="36" t="str">
        <f t="shared" si="144"/>
        <v>BA</v>
      </c>
      <c r="B130" s="37">
        <v>5.0</v>
      </c>
      <c r="C130" s="38" t="s">
        <v>104</v>
      </c>
      <c r="D130" s="39">
        <v>9.0</v>
      </c>
      <c r="E130" s="39">
        <v>9.0</v>
      </c>
      <c r="F130" s="39">
        <v>9.0</v>
      </c>
      <c r="G130" s="39">
        <v>9.0</v>
      </c>
      <c r="H130" s="39">
        <v>9.0</v>
      </c>
      <c r="I130" s="39">
        <v>9.0</v>
      </c>
      <c r="J130" s="39">
        <v>9.0</v>
      </c>
      <c r="K130" s="39">
        <v>9.0</v>
      </c>
      <c r="L130" s="39">
        <v>9.0</v>
      </c>
      <c r="M130" s="40" t="str">
        <f t="shared" si="145"/>
        <v>81</v>
      </c>
      <c r="N130" s="39">
        <v>9.0</v>
      </c>
      <c r="O130" s="39">
        <v>9.0</v>
      </c>
      <c r="P130" s="39">
        <v>9.0</v>
      </c>
      <c r="Q130" s="39">
        <v>9.0</v>
      </c>
      <c r="R130" s="39">
        <v>9.0</v>
      </c>
      <c r="S130" s="39">
        <v>9.0</v>
      </c>
      <c r="T130" s="39">
        <v>9.0</v>
      </c>
      <c r="U130" s="39">
        <v>9.0</v>
      </c>
      <c r="V130" s="39">
        <v>9.0</v>
      </c>
      <c r="W130" s="40" t="str">
        <f t="shared" si="146"/>
        <v>81</v>
      </c>
      <c r="X130" s="41" t="str">
        <f t="shared" si="147"/>
        <v>162</v>
      </c>
      <c r="Y130" s="41" t="str">
        <f t="shared" si="148"/>
        <v>81</v>
      </c>
      <c r="Z130" s="41" t="str">
        <f t="shared" si="149"/>
        <v>54</v>
      </c>
      <c r="AA130" s="41" t="str">
        <f t="shared" si="150"/>
        <v>27</v>
      </c>
      <c r="AB130" s="41" t="str">
        <f t="shared" si="151"/>
        <v>9</v>
      </c>
      <c r="AC130" s="41" t="str">
        <f t="shared" si="152"/>
        <v>81</v>
      </c>
      <c r="AD130" s="41" t="str">
        <f t="shared" si="153"/>
        <v>54</v>
      </c>
      <c r="AE130" s="41" t="str">
        <f t="shared" si="154"/>
        <v>27</v>
      </c>
      <c r="AF130" s="41" t="str">
        <f t="shared" si="155"/>
        <v>9</v>
      </c>
      <c r="AG130" s="8"/>
      <c r="AH130" s="8"/>
      <c r="AI130" s="8"/>
      <c r="AJ130" s="8"/>
      <c r="AK130" s="8"/>
      <c r="AL130" s="8"/>
      <c r="AM130" s="8"/>
      <c r="AN130" s="8"/>
      <c r="AO130" s="8"/>
      <c r="AP130" s="8"/>
    </row>
    <row r="131" ht="14.25" customHeight="1">
      <c r="A131" s="42" t="s">
        <v>25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5"/>
      <c r="M131" s="36" t="str">
        <f>IF(OR(M126=0,M127=0,M128=0,M129=0,M130=0),0,AC131)</f>
        <v>81</v>
      </c>
      <c r="N131" s="42" t="s">
        <v>25</v>
      </c>
      <c r="O131" s="14"/>
      <c r="P131" s="14"/>
      <c r="Q131" s="14"/>
      <c r="R131" s="14"/>
      <c r="S131" s="14"/>
      <c r="T131" s="14"/>
      <c r="U131" s="14"/>
      <c r="V131" s="15"/>
      <c r="W131" s="36" t="str">
        <f>IF(OR(W126=0,W127=0,W128=0,W129=0,W130=0),0,Y131)</f>
        <v>81</v>
      </c>
      <c r="X131" s="40" t="str">
        <f>IF(OR(X126=0,X127=0,X128=0,X129=0,X130=0),0,MAX(X126:X130))</f>
        <v>162</v>
      </c>
      <c r="Y131" s="43" t="str">
        <f>MAX(IF($X126=$X131,Y126,0),IF(X127=X131,Y127,0),IF(X128=X131,Y128,0),IF(X129=X131,Y129,0),IF(X130=X131,Y130,0))</f>
        <v>81</v>
      </c>
      <c r="Z131" s="43" t="str">
        <f>MAX(IF(AND($X126=$X131,$Y126=$Y131),$Z126,0),IF(AND($X127=$X131,$Y127=$Y131),$Z127,0),IF(AND($X128=$X131,$Y128=$Y131),$Z128,0),IF(AND($X129=$X131,$Y129=$Y131),$Z129,0),IF(AND($X130=$X131,$Y130=$Y131),$Z130,0))</f>
        <v>54</v>
      </c>
      <c r="AA131" s="43" t="str">
        <f>MAX(IF(AND($X126=$X131,$Y126=$Y131,$Z126=$Z131),$AA126,0),IF(AND($X127=$X131,$Y127=$Y131,$Z127=$Z131),$AA127,0),IF(AND($X128=$X131,$Y128=$Y131,$Z128=$Z131),$AA128,0),IF(AND($X129=$X131,$Y129=$Y131,$Z129=$Z131),$AA129,0),IF(AND($X130=$X131,$Y130=$Y131,$Z130=$Z131),$AA130,0))</f>
        <v>27</v>
      </c>
      <c r="AB131" s="43" t="str">
        <f>MAX(IF(AND($X126=$X131,$Y126=$Y131,$Z126=$Z131,$AA126=$AA131),$AB126,0),IF(AND($X127=$X131,$Y127=$Y131,$Z127=$Z131,$AA127=$AA131),$AB127,0),IF(AND($X128=$X131,$Y128=$Y131,$Z128=$Z131,$AA128=$AA131),$AB128,0),IF(AND($X129=$X131,$Y129=$Y131,$Z129=$Z131,$AA129=$AA131),$AB129,0),IF(AND($X130=$X131,$Y130=$Y131,$Z130=$Z131,$AA130=$AA131),$AB130,0))</f>
        <v>9</v>
      </c>
      <c r="AC131" s="43" t="str">
        <f>MAX(IF(AND($X126=$X131,$Y126=$Y131,$Z126=$Z131,$AA126=$AA131,$AB126=$AB131),$AC126,0),IF(AND($X127=$X131,$Y127=$Y131,$Z127=$Z131,$AA127=$AA131,$AB127=$AB131),$AC127,0),IF(AND($X128=$X131,$Y128=$Y131,$Z128=$Z131,$AA128=$AA131,$AB128=$AB131),$AC128,0),IF(AND($X129=$X131,$Y129=$Y131,$Z129=$Z131,$AA129=$AA131,$AB129=$AB131),$AC129,0),IF(AND($X130=$X131,$Y130=$Y131,$Z130=$Z131,$AA130=$AA131,$AB130=$AB131),$AC130,0))</f>
        <v>81</v>
      </c>
      <c r="AD131" s="43" t="str">
        <f>MAX(IF(AND($X126=$X131,$Y126=$Y131,$Z126=$Z131,$AA126=$AA131,$AB126=$AB131,$AC126=$AC131),$AD126,0),IF(AND($X127=$X131,$Y127=$Y131,$Z127=$Z131,$AA127=$AA131,$AB127=$AB131,$AC127=$AC131),$AD127,0),IF(AND($X128=$X131,$Y128=$Y131,$Z128=$Z131,$AA128=$AA131,$AB128=$AB131,$AC128=$AC131),$AD128,0),IF(AND($X129=$X131,$Y129=$Y131,$Z129=$Z131,$AA129=$AA131,$AB129=$AB131,$AC129=$AC131),$AD129,0),IF(AND($X130=$X131,$Y130=$Y131,$Z130=$Z131,$AA130=$AA131,$AB130=$AB131,$AC130=$AC131),$AD130,0))</f>
        <v>54</v>
      </c>
      <c r="AE131" s="43" t="str">
        <f>MAX(IF(AND($X126=$X131,$Y126=$Y131,$Z126=$Z131,$AA126=$AA131,$AB126=$AB131,$AC126=$AC131,$AD126=$AD131),$AE126,0),IF(AND($X127=$X131,$Y127=$Y131,$Z127=$Z131,$AA127=$AA131,$AB127=$AB131,$AC127=$AC131,$AD127=$AD131),$AE127,0),IF(AND($X128=$X131,$Y128=$Y131,$Z128=$Z131,$AA128=$AA131,$AB128=$AB131,$AC128=$AC131,$AD128=$AD131),$AE128,0),IF(AND($X129=$X131,$Y129=$Y131,$Z129=$Z131,$AA129=$AA131,$AB129=$AB131,$AC129=$AC131,$AD129=$AD131),$AE129,0),IF(AND($X130=$X131,$Y130=$Y131,$Z130=$Z131,$AA130=$AA131,$AB130=$AB131,$AC130=$AC131,$AD130=$AD131),$AE130,0))</f>
        <v>27</v>
      </c>
      <c r="AF131" s="43" t="str">
        <f>MAX(IF(AND($X126=$X131,$Y126=$Y131,$Z126=$Z131,$AA126=$AA131,$AB126=$AB131,$AC126=$AC131,$AD126=$AD131,$AE126=$AE131),$AF126,0),IF(AND($X127=$X131,$Y127=$Y131,$Z127=$Z131,$AA127=$AA131,$AB127=$AB131,$AC127=$AC131,$AD127=$AD131,$AE127=$AE131),$AF127,0),IF(AND($X128=$X131,$Y128=$Y131,$Z128=$Z131,$AA128=$AA131,$AB128=$AB131,$AC128=$AC131,$AD128=$AD131,$AE128=$AE131),$AF128,0),IF(AND($X129=$X131,$Y129=$Y131,$Z129=$Z131,$AA129=$AA131,$AB129=$AB131,$AC129=$AC131,$AD129=$AD131,$AE129=$AE131),$AF129,0),IF(AND($X130=$X131,$Y130=$Y131,$Z130=$Z131,$AA130=$AA131,$AB130=$AB131,$AC130=$AC131,$AD130=$AD131,$AE130=$AE131),$AF130,0))</f>
        <v>9</v>
      </c>
      <c r="AG131" s="8"/>
      <c r="AH131" s="8"/>
      <c r="AI131" s="8"/>
      <c r="AJ131" s="8"/>
      <c r="AK131" s="8"/>
      <c r="AL131" s="8"/>
      <c r="AM131" s="8"/>
      <c r="AN131" s="8"/>
      <c r="AO131" s="8"/>
      <c r="AP131" s="8"/>
    </row>
    <row r="132" ht="15.75" customHeight="1">
      <c r="A132" s="44" t="s">
        <v>19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5"/>
      <c r="M132" s="45" t="str">
        <f>SUM(M126:M130)-M131</f>
        <v>188</v>
      </c>
      <c r="N132" s="44" t="s">
        <v>19</v>
      </c>
      <c r="O132" s="14"/>
      <c r="P132" s="14"/>
      <c r="Q132" s="14"/>
      <c r="R132" s="14"/>
      <c r="S132" s="14"/>
      <c r="T132" s="14"/>
      <c r="U132" s="14"/>
      <c r="V132" s="15"/>
      <c r="W132" s="45" t="str">
        <f t="shared" ref="W132:AF132" si="156">SUM(W126:W130)-W131</f>
        <v>174</v>
      </c>
      <c r="X132" s="45" t="str">
        <f t="shared" si="156"/>
        <v>362</v>
      </c>
      <c r="Y132" s="45" t="str">
        <f t="shared" si="156"/>
        <v>174</v>
      </c>
      <c r="Z132" s="45" t="str">
        <f t="shared" si="156"/>
        <v>117</v>
      </c>
      <c r="AA132" s="45" t="str">
        <f t="shared" si="156"/>
        <v>59</v>
      </c>
      <c r="AB132" s="45" t="str">
        <f t="shared" si="156"/>
        <v>20</v>
      </c>
      <c r="AC132" s="45" t="str">
        <f t="shared" si="156"/>
        <v>188</v>
      </c>
      <c r="AD132" s="45" t="str">
        <f t="shared" si="156"/>
        <v>121</v>
      </c>
      <c r="AE132" s="45" t="str">
        <f t="shared" si="156"/>
        <v>58</v>
      </c>
      <c r="AF132" s="45" t="str">
        <f t="shared" si="156"/>
        <v>19</v>
      </c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</row>
    <row r="133" ht="4.5" customHeight="1">
      <c r="A133" s="58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60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</row>
    <row r="134" ht="15.75" customHeight="1">
      <c r="A134" s="50" t="s">
        <v>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5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ht="15.75" customHeight="1">
      <c r="A135" s="51" t="str">
        <f>A3</f>
        <v>The Kaz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3"/>
      <c r="X135" s="54" t="s">
        <v>3</v>
      </c>
      <c r="Y135" s="55" t="str">
        <f>Y3</f>
        <v>Tie Breaker Criteria</v>
      </c>
      <c r="Z135" s="6"/>
      <c r="AA135" s="6"/>
      <c r="AB135" s="6"/>
      <c r="AC135" s="6"/>
      <c r="AD135" s="6"/>
      <c r="AE135" s="6"/>
      <c r="AF135" s="7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</row>
    <row r="136" ht="12.0" customHeight="1">
      <c r="A136" s="17"/>
      <c r="W136" s="18"/>
      <c r="X136" s="19"/>
      <c r="Y136" s="12" t="s">
        <v>5</v>
      </c>
      <c r="Z136" s="12" t="s">
        <v>6</v>
      </c>
      <c r="AA136" s="12" t="s">
        <v>7</v>
      </c>
      <c r="AB136" s="12" t="s">
        <v>8</v>
      </c>
      <c r="AC136" s="12" t="s">
        <v>9</v>
      </c>
      <c r="AD136" s="12" t="s">
        <v>10</v>
      </c>
      <c r="AE136" s="12" t="s">
        <v>11</v>
      </c>
      <c r="AF136" s="12" t="s">
        <v>12</v>
      </c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ht="12.0" customHeight="1">
      <c r="A137" s="2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2"/>
      <c r="X137" s="19"/>
      <c r="Y137" s="19"/>
      <c r="Z137" s="19"/>
      <c r="AA137" s="19"/>
      <c r="AB137" s="19"/>
      <c r="AC137" s="19"/>
      <c r="AD137" s="19"/>
      <c r="AE137" s="19"/>
      <c r="AF137" s="19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ht="12.0" customHeight="1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19"/>
      <c r="Y138" s="19"/>
      <c r="Z138" s="19"/>
      <c r="AA138" s="19"/>
      <c r="AB138" s="19"/>
      <c r="AC138" s="19"/>
      <c r="AD138" s="19"/>
      <c r="AE138" s="19"/>
      <c r="AF138" s="19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ht="12.0" customHeight="1">
      <c r="A139" s="24" t="s">
        <v>13</v>
      </c>
      <c r="B139" s="14"/>
      <c r="C139" s="15"/>
      <c r="D139" s="25">
        <v>1.0</v>
      </c>
      <c r="E139" s="25">
        <v>2.0</v>
      </c>
      <c r="F139" s="25">
        <v>3.0</v>
      </c>
      <c r="G139" s="25">
        <v>4.0</v>
      </c>
      <c r="H139" s="25">
        <v>5.0</v>
      </c>
      <c r="I139" s="25">
        <v>6.0</v>
      </c>
      <c r="J139" s="25">
        <v>7.0</v>
      </c>
      <c r="K139" s="25">
        <v>8.0</v>
      </c>
      <c r="L139" s="25">
        <v>9.0</v>
      </c>
      <c r="M139" s="25" t="s">
        <v>14</v>
      </c>
      <c r="N139" s="25">
        <v>10.0</v>
      </c>
      <c r="O139" s="25">
        <v>11.0</v>
      </c>
      <c r="P139" s="25">
        <v>12.0</v>
      </c>
      <c r="Q139" s="25">
        <v>13.0</v>
      </c>
      <c r="R139" s="25">
        <v>14.0</v>
      </c>
      <c r="S139" s="25">
        <v>15.0</v>
      </c>
      <c r="T139" s="25">
        <v>16.0</v>
      </c>
      <c r="U139" s="25">
        <v>17.0</v>
      </c>
      <c r="V139" s="25">
        <v>18.0</v>
      </c>
      <c r="W139" s="26" t="s">
        <v>15</v>
      </c>
      <c r="X139" s="19"/>
      <c r="Y139" s="19"/>
      <c r="Z139" s="19"/>
      <c r="AA139" s="19"/>
      <c r="AB139" s="19"/>
      <c r="AC139" s="19"/>
      <c r="AD139" s="19"/>
      <c r="AE139" s="19"/>
      <c r="AF139" s="19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ht="12.0" customHeight="1">
      <c r="A140" s="24" t="s">
        <v>16</v>
      </c>
      <c r="B140" s="14"/>
      <c r="C140" s="15"/>
      <c r="D140" s="27">
        <v>5.0</v>
      </c>
      <c r="E140" s="27">
        <v>4.0</v>
      </c>
      <c r="F140" s="25">
        <v>4.0</v>
      </c>
      <c r="G140" s="27">
        <v>4.0</v>
      </c>
      <c r="H140" s="25">
        <v>4.0</v>
      </c>
      <c r="I140" s="27">
        <v>4.0</v>
      </c>
      <c r="J140" s="27">
        <v>3.0</v>
      </c>
      <c r="K140" s="27">
        <v>4.0</v>
      </c>
      <c r="L140" s="25">
        <v>4.0</v>
      </c>
      <c r="M140" s="25">
        <v>36.0</v>
      </c>
      <c r="N140" s="27">
        <v>4.0</v>
      </c>
      <c r="O140" s="25">
        <v>4.0</v>
      </c>
      <c r="P140" s="27">
        <v>3.0</v>
      </c>
      <c r="Q140" s="27">
        <v>5.0</v>
      </c>
      <c r="R140" s="27">
        <v>4.0</v>
      </c>
      <c r="S140" s="27">
        <v>3.0</v>
      </c>
      <c r="T140" s="27">
        <v>4.0</v>
      </c>
      <c r="U140" s="27">
        <v>4.0</v>
      </c>
      <c r="V140" s="25">
        <v>4.0</v>
      </c>
      <c r="W140" s="26">
        <v>36.0</v>
      </c>
      <c r="X140" s="19"/>
      <c r="Y140" s="19"/>
      <c r="Z140" s="19"/>
      <c r="AA140" s="19"/>
      <c r="AB140" s="19"/>
      <c r="AC140" s="19"/>
      <c r="AD140" s="19"/>
      <c r="AE140" s="19"/>
      <c r="AF140" s="19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ht="12.0" customHeight="1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31"/>
      <c r="Y141" s="31"/>
      <c r="Z141" s="31"/>
      <c r="AA141" s="31"/>
      <c r="AB141" s="31"/>
      <c r="AC141" s="31"/>
      <c r="AD141" s="31"/>
      <c r="AE141" s="31"/>
      <c r="AF141" s="31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ht="14.25" customHeight="1">
      <c r="A142" s="32" t="s">
        <v>105</v>
      </c>
      <c r="B142" s="33" t="s">
        <v>106</v>
      </c>
      <c r="C142" s="15"/>
      <c r="D142" s="32">
        <v>1.0</v>
      </c>
      <c r="E142" s="32">
        <v>2.0</v>
      </c>
      <c r="F142" s="32">
        <v>3.0</v>
      </c>
      <c r="G142" s="32">
        <v>4.0</v>
      </c>
      <c r="H142" s="32">
        <v>5.0</v>
      </c>
      <c r="I142" s="32">
        <v>6.0</v>
      </c>
      <c r="J142" s="32">
        <v>7.0</v>
      </c>
      <c r="K142" s="32">
        <v>8.0</v>
      </c>
      <c r="L142" s="32">
        <v>9.0</v>
      </c>
      <c r="M142" s="32" t="s">
        <v>19</v>
      </c>
      <c r="N142" s="32">
        <v>10.0</v>
      </c>
      <c r="O142" s="32">
        <v>11.0</v>
      </c>
      <c r="P142" s="32">
        <v>12.0</v>
      </c>
      <c r="Q142" s="32">
        <v>13.0</v>
      </c>
      <c r="R142" s="32">
        <v>14.0</v>
      </c>
      <c r="S142" s="32">
        <v>15.0</v>
      </c>
      <c r="T142" s="32">
        <v>16.0</v>
      </c>
      <c r="U142" s="32">
        <v>17.0</v>
      </c>
      <c r="V142" s="32">
        <v>18.0</v>
      </c>
      <c r="W142" s="32" t="s">
        <v>19</v>
      </c>
      <c r="X142" s="34"/>
      <c r="Y142" s="35"/>
      <c r="Z142" s="35"/>
      <c r="AA142" s="35"/>
      <c r="AB142" s="35"/>
      <c r="AC142" s="35"/>
      <c r="AD142" s="35"/>
      <c r="AE142" s="35"/>
      <c r="AF142" s="35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</row>
    <row r="143" ht="13.5" customHeight="1">
      <c r="A143" s="36" t="str">
        <f t="shared" ref="A143:A147" si="157">A142</f>
        <v>BC</v>
      </c>
      <c r="B143" s="37">
        <v>1.0</v>
      </c>
      <c r="C143" s="38" t="s">
        <v>107</v>
      </c>
      <c r="D143" s="39">
        <v>6.0</v>
      </c>
      <c r="E143" s="39">
        <v>4.0</v>
      </c>
      <c r="F143" s="39">
        <v>5.0</v>
      </c>
      <c r="G143" s="39">
        <v>5.0</v>
      </c>
      <c r="H143" s="39">
        <v>6.0</v>
      </c>
      <c r="I143" s="39">
        <v>6.0</v>
      </c>
      <c r="J143" s="39">
        <v>4.0</v>
      </c>
      <c r="K143" s="39">
        <v>4.0</v>
      </c>
      <c r="L143" s="39">
        <v>6.0</v>
      </c>
      <c r="M143" s="40" t="str">
        <f t="shared" ref="M143:M147" si="158">IF(OR(ISBLANK(C143),ISBLANK(D143),ISBLANK(E143),ISBLANK(F143),ISBLANK(G143),ISBLANK(H143),ISBLANK(I143),ISBLANK(J143),ISBLANK(K143),ISBLANK(L143)),0,SUM(D143:L143))</f>
        <v>46</v>
      </c>
      <c r="N143" s="39">
        <v>5.0</v>
      </c>
      <c r="O143" s="39">
        <v>6.0</v>
      </c>
      <c r="P143" s="39">
        <v>3.0</v>
      </c>
      <c r="Q143" s="39">
        <v>6.0</v>
      </c>
      <c r="R143" s="39">
        <v>5.0</v>
      </c>
      <c r="S143" s="39">
        <v>4.0</v>
      </c>
      <c r="T143" s="39">
        <v>7.0</v>
      </c>
      <c r="U143" s="39">
        <v>5.0</v>
      </c>
      <c r="V143" s="39">
        <v>5.0</v>
      </c>
      <c r="W143" s="40" t="str">
        <f t="shared" ref="W143:W147" si="159">IF(OR(ISBLANK(M143),ISBLANK(N143),ISBLANK(O143),ISBLANK(P143),ISBLANK(Q143),ISBLANK(R143),ISBLANK(S143),ISBLANK(T143),ISBLANK(U143),ISBLANK(V143)),0,SUM(N143:V143))</f>
        <v>46</v>
      </c>
      <c r="X143" s="41" t="str">
        <f t="shared" ref="X143:X147" si="160">M143+W143</f>
        <v>92</v>
      </c>
      <c r="Y143" s="41" t="str">
        <f t="shared" ref="Y143:Y147" si="161">W143</f>
        <v>46</v>
      </c>
      <c r="Z143" s="41" t="str">
        <f t="shared" ref="Z143:Z147" si="162">SUM(Q143:V143)</f>
        <v>32</v>
      </c>
      <c r="AA143" s="41" t="str">
        <f t="shared" ref="AA143:AA147" si="163">SUM(T143:V143)</f>
        <v>17</v>
      </c>
      <c r="AB143" s="41" t="str">
        <f t="shared" ref="AB143:AB147" si="164">V143</f>
        <v>5</v>
      </c>
      <c r="AC143" s="41" t="str">
        <f t="shared" ref="AC143:AC147" si="165">M143</f>
        <v>46</v>
      </c>
      <c r="AD143" s="41" t="str">
        <f t="shared" ref="AD143:AD147" si="166">SUM(G143:L143)</f>
        <v>31</v>
      </c>
      <c r="AE143" s="41" t="str">
        <f t="shared" ref="AE143:AE147" si="167">SUM(J143:L143)</f>
        <v>14</v>
      </c>
      <c r="AF143" s="41" t="str">
        <f t="shared" ref="AF143:AF147" si="168">L143</f>
        <v>6</v>
      </c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ht="13.5" customHeight="1">
      <c r="A144" s="36" t="str">
        <f t="shared" si="157"/>
        <v>BC</v>
      </c>
      <c r="B144" s="37">
        <v>2.0</v>
      </c>
      <c r="C144" s="38" t="s">
        <v>108</v>
      </c>
      <c r="D144" s="39">
        <v>8.0</v>
      </c>
      <c r="E144" s="39">
        <v>4.0</v>
      </c>
      <c r="F144" s="39">
        <v>5.0</v>
      </c>
      <c r="G144" s="39">
        <v>7.0</v>
      </c>
      <c r="H144" s="39">
        <v>4.0</v>
      </c>
      <c r="I144" s="39">
        <v>6.0</v>
      </c>
      <c r="J144" s="39">
        <v>5.0</v>
      </c>
      <c r="K144" s="39">
        <v>5.0</v>
      </c>
      <c r="L144" s="39">
        <v>4.0</v>
      </c>
      <c r="M144" s="40" t="str">
        <f t="shared" si="158"/>
        <v>48</v>
      </c>
      <c r="N144" s="39">
        <v>6.0</v>
      </c>
      <c r="O144" s="39">
        <v>5.0</v>
      </c>
      <c r="P144" s="39">
        <v>4.0</v>
      </c>
      <c r="Q144" s="39">
        <v>5.0</v>
      </c>
      <c r="R144" s="39">
        <v>5.0</v>
      </c>
      <c r="S144" s="39">
        <v>6.0</v>
      </c>
      <c r="T144" s="39">
        <v>5.0</v>
      </c>
      <c r="U144" s="39">
        <v>5.0</v>
      </c>
      <c r="V144" s="39">
        <v>7.0</v>
      </c>
      <c r="W144" s="40" t="str">
        <f t="shared" si="159"/>
        <v>48</v>
      </c>
      <c r="X144" s="41" t="str">
        <f t="shared" si="160"/>
        <v>96</v>
      </c>
      <c r="Y144" s="41" t="str">
        <f t="shared" si="161"/>
        <v>48</v>
      </c>
      <c r="Z144" s="41" t="str">
        <f t="shared" si="162"/>
        <v>33</v>
      </c>
      <c r="AA144" s="41" t="str">
        <f t="shared" si="163"/>
        <v>17</v>
      </c>
      <c r="AB144" s="41" t="str">
        <f t="shared" si="164"/>
        <v>7</v>
      </c>
      <c r="AC144" s="41" t="str">
        <f t="shared" si="165"/>
        <v>48</v>
      </c>
      <c r="AD144" s="41" t="str">
        <f t="shared" si="166"/>
        <v>31</v>
      </c>
      <c r="AE144" s="41" t="str">
        <f t="shared" si="167"/>
        <v>14</v>
      </c>
      <c r="AF144" s="41" t="str">
        <f t="shared" si="168"/>
        <v>4</v>
      </c>
      <c r="AG144" s="8"/>
      <c r="AH144" s="8"/>
      <c r="AI144" s="8"/>
      <c r="AJ144" s="8"/>
      <c r="AK144" s="8"/>
      <c r="AL144" s="8"/>
      <c r="AM144" s="8"/>
      <c r="AN144" s="8"/>
      <c r="AO144" s="8"/>
      <c r="AP144" s="8"/>
    </row>
    <row r="145" ht="13.5" customHeight="1">
      <c r="A145" s="36" t="str">
        <f t="shared" si="157"/>
        <v>BC</v>
      </c>
      <c r="B145" s="37">
        <v>3.0</v>
      </c>
      <c r="C145" s="38" t="s">
        <v>109</v>
      </c>
      <c r="D145" s="39">
        <v>5.0</v>
      </c>
      <c r="E145" s="39">
        <v>3.0</v>
      </c>
      <c r="F145" s="39">
        <v>4.0</v>
      </c>
      <c r="G145" s="39">
        <v>5.0</v>
      </c>
      <c r="H145" s="39">
        <v>5.0</v>
      </c>
      <c r="I145" s="39">
        <v>5.0</v>
      </c>
      <c r="J145" s="39">
        <v>3.0</v>
      </c>
      <c r="K145" s="39">
        <v>3.0</v>
      </c>
      <c r="L145" s="39">
        <v>4.0</v>
      </c>
      <c r="M145" s="40" t="str">
        <f t="shared" si="158"/>
        <v>37</v>
      </c>
      <c r="N145" s="39">
        <v>5.0</v>
      </c>
      <c r="O145" s="39">
        <v>6.0</v>
      </c>
      <c r="P145" s="39">
        <v>2.0</v>
      </c>
      <c r="Q145" s="39">
        <v>7.0</v>
      </c>
      <c r="R145" s="39">
        <v>6.0</v>
      </c>
      <c r="S145" s="39">
        <v>3.0</v>
      </c>
      <c r="T145" s="39">
        <v>3.0</v>
      </c>
      <c r="U145" s="39">
        <v>5.0</v>
      </c>
      <c r="V145" s="39">
        <v>5.0</v>
      </c>
      <c r="W145" s="40" t="str">
        <f t="shared" si="159"/>
        <v>42</v>
      </c>
      <c r="X145" s="41" t="str">
        <f t="shared" si="160"/>
        <v>79</v>
      </c>
      <c r="Y145" s="41" t="str">
        <f t="shared" si="161"/>
        <v>42</v>
      </c>
      <c r="Z145" s="41" t="str">
        <f t="shared" si="162"/>
        <v>29</v>
      </c>
      <c r="AA145" s="41" t="str">
        <f t="shared" si="163"/>
        <v>13</v>
      </c>
      <c r="AB145" s="41" t="str">
        <f t="shared" si="164"/>
        <v>5</v>
      </c>
      <c r="AC145" s="41" t="str">
        <f t="shared" si="165"/>
        <v>37</v>
      </c>
      <c r="AD145" s="41" t="str">
        <f t="shared" si="166"/>
        <v>25</v>
      </c>
      <c r="AE145" s="41" t="str">
        <f t="shared" si="167"/>
        <v>10</v>
      </c>
      <c r="AF145" s="41" t="str">
        <f t="shared" si="168"/>
        <v>4</v>
      </c>
      <c r="AG145" s="8"/>
      <c r="AH145" s="8"/>
      <c r="AI145" s="8"/>
      <c r="AJ145" s="8"/>
      <c r="AK145" s="8"/>
      <c r="AL145" s="8"/>
      <c r="AM145" s="8"/>
      <c r="AN145" s="8"/>
      <c r="AO145" s="8"/>
      <c r="AP145" s="8"/>
    </row>
    <row r="146" ht="13.5" customHeight="1">
      <c r="A146" s="36" t="str">
        <f t="shared" si="157"/>
        <v>BC</v>
      </c>
      <c r="B146" s="37">
        <v>4.0</v>
      </c>
      <c r="C146" s="38" t="s">
        <v>110</v>
      </c>
      <c r="D146" s="39">
        <v>7.0</v>
      </c>
      <c r="E146" s="39">
        <v>4.0</v>
      </c>
      <c r="F146" s="39">
        <v>5.0</v>
      </c>
      <c r="G146" s="39">
        <v>6.0</v>
      </c>
      <c r="H146" s="39">
        <v>4.0</v>
      </c>
      <c r="I146" s="39">
        <v>6.0</v>
      </c>
      <c r="J146" s="39">
        <v>6.0</v>
      </c>
      <c r="K146" s="39">
        <v>5.0</v>
      </c>
      <c r="L146" s="39">
        <v>6.0</v>
      </c>
      <c r="M146" s="40" t="str">
        <f t="shared" si="158"/>
        <v>49</v>
      </c>
      <c r="N146" s="39">
        <v>5.0</v>
      </c>
      <c r="O146" s="39">
        <v>6.0</v>
      </c>
      <c r="P146" s="39">
        <v>5.0</v>
      </c>
      <c r="Q146" s="39">
        <v>7.0</v>
      </c>
      <c r="R146" s="39">
        <v>5.0</v>
      </c>
      <c r="S146" s="39">
        <v>4.0</v>
      </c>
      <c r="T146" s="39">
        <v>6.0</v>
      </c>
      <c r="U146" s="39">
        <v>6.0</v>
      </c>
      <c r="V146" s="39">
        <v>6.0</v>
      </c>
      <c r="W146" s="40" t="str">
        <f t="shared" si="159"/>
        <v>50</v>
      </c>
      <c r="X146" s="41" t="str">
        <f t="shared" si="160"/>
        <v>99</v>
      </c>
      <c r="Y146" s="41" t="str">
        <f t="shared" si="161"/>
        <v>50</v>
      </c>
      <c r="Z146" s="41" t="str">
        <f t="shared" si="162"/>
        <v>34</v>
      </c>
      <c r="AA146" s="41" t="str">
        <f t="shared" si="163"/>
        <v>18</v>
      </c>
      <c r="AB146" s="41" t="str">
        <f t="shared" si="164"/>
        <v>6</v>
      </c>
      <c r="AC146" s="41" t="str">
        <f t="shared" si="165"/>
        <v>49</v>
      </c>
      <c r="AD146" s="41" t="str">
        <f t="shared" si="166"/>
        <v>33</v>
      </c>
      <c r="AE146" s="41" t="str">
        <f t="shared" si="167"/>
        <v>17</v>
      </c>
      <c r="AF146" s="41" t="str">
        <f t="shared" si="168"/>
        <v>6</v>
      </c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ht="13.5" customHeight="1">
      <c r="A147" s="36" t="str">
        <f t="shared" si="157"/>
        <v>BC</v>
      </c>
      <c r="B147" s="37">
        <v>5.0</v>
      </c>
      <c r="C147" s="38" t="s">
        <v>111</v>
      </c>
      <c r="D147" s="39">
        <v>6.0</v>
      </c>
      <c r="E147" s="39">
        <v>5.0</v>
      </c>
      <c r="F147" s="39">
        <v>6.0</v>
      </c>
      <c r="G147" s="39">
        <v>4.0</v>
      </c>
      <c r="H147" s="39">
        <v>5.0</v>
      </c>
      <c r="I147" s="39">
        <v>6.0</v>
      </c>
      <c r="J147" s="39">
        <v>4.0</v>
      </c>
      <c r="K147" s="39">
        <v>6.0</v>
      </c>
      <c r="L147" s="39">
        <v>3.0</v>
      </c>
      <c r="M147" s="40" t="str">
        <f t="shared" si="158"/>
        <v>45</v>
      </c>
      <c r="N147" s="39">
        <v>4.0</v>
      </c>
      <c r="O147" s="39">
        <v>5.0</v>
      </c>
      <c r="P147" s="39">
        <v>6.0</v>
      </c>
      <c r="Q147" s="39">
        <v>5.0</v>
      </c>
      <c r="R147" s="39">
        <v>5.0</v>
      </c>
      <c r="S147" s="39">
        <v>5.0</v>
      </c>
      <c r="T147" s="39">
        <v>4.0</v>
      </c>
      <c r="U147" s="39">
        <v>6.0</v>
      </c>
      <c r="V147" s="39">
        <v>5.0</v>
      </c>
      <c r="W147" s="40" t="str">
        <f t="shared" si="159"/>
        <v>45</v>
      </c>
      <c r="X147" s="41" t="str">
        <f t="shared" si="160"/>
        <v>90</v>
      </c>
      <c r="Y147" s="41" t="str">
        <f t="shared" si="161"/>
        <v>45</v>
      </c>
      <c r="Z147" s="41" t="str">
        <f t="shared" si="162"/>
        <v>30</v>
      </c>
      <c r="AA147" s="41" t="str">
        <f t="shared" si="163"/>
        <v>15</v>
      </c>
      <c r="AB147" s="41" t="str">
        <f t="shared" si="164"/>
        <v>5</v>
      </c>
      <c r="AC147" s="41" t="str">
        <f t="shared" si="165"/>
        <v>45</v>
      </c>
      <c r="AD147" s="41" t="str">
        <f t="shared" si="166"/>
        <v>28</v>
      </c>
      <c r="AE147" s="41" t="str">
        <f t="shared" si="167"/>
        <v>13</v>
      </c>
      <c r="AF147" s="41" t="str">
        <f t="shared" si="168"/>
        <v>3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</row>
    <row r="148" ht="14.25" customHeight="1">
      <c r="A148" s="42" t="s">
        <v>25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5"/>
      <c r="M148" s="36" t="str">
        <f>IF(OR(M143=0,M144=0,M145=0,M146=0,M147=0),0,AC148)</f>
        <v>49</v>
      </c>
      <c r="N148" s="42" t="s">
        <v>25</v>
      </c>
      <c r="O148" s="14"/>
      <c r="P148" s="14"/>
      <c r="Q148" s="14"/>
      <c r="R148" s="14"/>
      <c r="S148" s="14"/>
      <c r="T148" s="14"/>
      <c r="U148" s="14"/>
      <c r="V148" s="15"/>
      <c r="W148" s="36" t="str">
        <f>IF(OR(W143=0,W144=0,W145=0,W146=0,W147=0),0,Y148)</f>
        <v>50</v>
      </c>
      <c r="X148" s="40" t="str">
        <f>IF(OR(X143=0,X144=0,X145=0,X146=0,X147=0),0,MAX(X143:X147))</f>
        <v>99</v>
      </c>
      <c r="Y148" s="43" t="str">
        <f>MAX(IF($X143=$X148,Y143,0),IF(X144=X148,Y144,0),IF(X145=X148,Y145,0),IF(X146=X148,Y146,0),IF(X147=X148,Y147,0))</f>
        <v>50</v>
      </c>
      <c r="Z148" s="43" t="str">
        <f>MAX(IF(AND($X143=$X148,$Y143=$Y148),$Z143,0),IF(AND($X144=$X148,$Y144=$Y148),$Z144,0),IF(AND($X145=$X148,$Y145=$Y148),$Z145,0),IF(AND($X146=$X148,$Y146=$Y148),$Z146,0),IF(AND($X147=$X148,$Y147=$Y148),$Z147,0))</f>
        <v>34</v>
      </c>
      <c r="AA148" s="43" t="str">
        <f>MAX(IF(AND($X143=$X148,$Y143=$Y148,$Z143=$Z148),$AA143,0),IF(AND($X144=$X148,$Y144=$Y148,$Z144=$Z148),$AA144,0),IF(AND($X145=$X148,$Y145=$Y148,$Z145=$Z148),$AA145,0),IF(AND($X146=$X148,$Y146=$Y148,$Z146=$Z148),$AA146,0),IF(AND($X147=$X148,$Y147=$Y148,$Z147=$Z148),$AA147,0))</f>
        <v>18</v>
      </c>
      <c r="AB148" s="43" t="str">
        <f>MAX(IF(AND($X143=$X148,$Y143=$Y148,$Z143=$Z148,$AA143=$AA148),$AB143,0),IF(AND($X144=$X148,$Y144=$Y148,$Z144=$Z148,$AA144=$AA148),$AB144,0),IF(AND($X145=$X148,$Y145=$Y148,$Z145=$Z148,$AA145=$AA148),$AB145,0),IF(AND($X146=$X148,$Y146=$Y148,$Z146=$Z148,$AA146=$AA148),$AB146,0),IF(AND($X147=$X148,$Y147=$Y148,$Z147=$Z148,$AA147=$AA148),$AB147,0))</f>
        <v>6</v>
      </c>
      <c r="AC148" s="43" t="str">
        <f>MAX(IF(AND($X143=$X148,$Y143=$Y148,$Z143=$Z148,$AA143=$AA148,$AB143=$AB148),$AC143,0),IF(AND($X144=$X148,$Y144=$Y148,$Z144=$Z148,$AA144=$AA148,$AB144=$AB148),$AC144,0),IF(AND($X145=$X148,$Y145=$Y148,$Z145=$Z148,$AA145=$AA148,$AB145=$AB148),$AC145,0),IF(AND($X146=$X148,$Y146=$Y148,$Z146=$Z148,$AA146=$AA148,$AB146=$AB148),$AC146,0),IF(AND($X147=$X148,$Y147=$Y148,$Z147=$Z148,$AA147=$AA148,$AB147=$AB148),$AC147,0))</f>
        <v>49</v>
      </c>
      <c r="AD148" s="43" t="str">
        <f>MAX(IF(AND($X143=$X148,$Y143=$Y148,$Z143=$Z148,$AA143=$AA148,$AB143=$AB148,$AC143=$AC148),$AD143,0),IF(AND($X144=$X148,$Y144=$Y148,$Z144=$Z148,$AA144=$AA148,$AB144=$AB148,$AC144=$AC148),$AD144,0),IF(AND($X145=$X148,$Y145=$Y148,$Z145=$Z148,$AA145=$AA148,$AB145=$AB148,$AC145=$AC148),$AD145,0),IF(AND($X146=$X148,$Y146=$Y148,$Z146=$Z148,$AA146=$AA148,$AB146=$AB148,$AC146=$AC148),$AD146,0),IF(AND($X147=$X148,$Y147=$Y148,$Z147=$Z148,$AA147=$AA148,$AB147=$AB148,$AC147=$AC148),$AD147,0))</f>
        <v>33</v>
      </c>
      <c r="AE148" s="43" t="str">
        <f>MAX(IF(AND($X143=$X148,$Y143=$Y148,$Z143=$Z148,$AA143=$AA148,$AB143=$AB148,$AC143=$AC148,$AD143=$AD148),$AE143,0),IF(AND($X144=$X148,$Y144=$Y148,$Z144=$Z148,$AA144=$AA148,$AB144=$AB148,$AC144=$AC148,$AD144=$AD148),$AE144,0),IF(AND($X145=$X148,$Y145=$Y148,$Z145=$Z148,$AA145=$AA148,$AB145=$AB148,$AC145=$AC148,$AD145=$AD148),$AE145,0),IF(AND($X146=$X148,$Y146=$Y148,$Z146=$Z148,$AA146=$AA148,$AB146=$AB148,$AC146=$AC148,$AD146=$AD148),$AE146,0),IF(AND($X147=$X148,$Y147=$Y148,$Z147=$Z148,$AA147=$AA148,$AB147=$AB148,$AC147=$AC148,$AD147=$AD148),$AE147,0))</f>
        <v>17</v>
      </c>
      <c r="AF148" s="43" t="str">
        <f>MAX(IF(AND($X143=$X148,$Y143=$Y148,$Z143=$Z148,$AA143=$AA148,$AB143=$AB148,$AC143=$AC148,$AD143=$AD148,$AE143=$AE148),$AF143,0),IF(AND($X144=$X148,$Y144=$Y148,$Z144=$Z148,$AA144=$AA148,$AB144=$AB148,$AC144=$AC148,$AD144=$AD148,$AE144=$AE148),$AF144,0),IF(AND($X145=$X148,$Y145=$Y148,$Z145=$Z148,$AA145=$AA148,$AB145=$AB148,$AC145=$AC148,$AD145=$AD148,$AE145=$AE148),$AF145,0),IF(AND($X146=$X148,$Y146=$Y148,$Z146=$Z148,$AA146=$AA148,$AB146=$AB148,$AC146=$AC148,$AD146=$AD148,$AE146=$AE148),$AF146,0),IF(AND($X147=$X148,$Y147=$Y148,$Z147=$Z148,$AA147=$AA148,$AB147=$AB148,$AC147=$AC148,$AD147=$AD148,$AE147=$AE148),$AF147,0))</f>
        <v>6</v>
      </c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ht="15.75" customHeight="1">
      <c r="A149" s="44" t="s">
        <v>19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5"/>
      <c r="M149" s="45" t="str">
        <f>SUM(M143:M147)-M148</f>
        <v>176</v>
      </c>
      <c r="N149" s="44" t="s">
        <v>19</v>
      </c>
      <c r="O149" s="14"/>
      <c r="P149" s="14"/>
      <c r="Q149" s="14"/>
      <c r="R149" s="14"/>
      <c r="S149" s="14"/>
      <c r="T149" s="14"/>
      <c r="U149" s="14"/>
      <c r="V149" s="15"/>
      <c r="W149" s="45" t="str">
        <f t="shared" ref="W149:AF149" si="169">SUM(W143:W147)-W148</f>
        <v>181</v>
      </c>
      <c r="X149" s="45" t="str">
        <f t="shared" si="169"/>
        <v>357</v>
      </c>
      <c r="Y149" s="45" t="str">
        <f t="shared" si="169"/>
        <v>181</v>
      </c>
      <c r="Z149" s="45" t="str">
        <f t="shared" si="169"/>
        <v>124</v>
      </c>
      <c r="AA149" s="45" t="str">
        <f t="shared" si="169"/>
        <v>62</v>
      </c>
      <c r="AB149" s="45" t="str">
        <f t="shared" si="169"/>
        <v>22</v>
      </c>
      <c r="AC149" s="45" t="str">
        <f t="shared" si="169"/>
        <v>176</v>
      </c>
      <c r="AD149" s="45" t="str">
        <f t="shared" si="169"/>
        <v>115</v>
      </c>
      <c r="AE149" s="45" t="str">
        <f t="shared" si="169"/>
        <v>51</v>
      </c>
      <c r="AF149" s="45" t="str">
        <f t="shared" si="169"/>
        <v>17</v>
      </c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</row>
    <row r="150" ht="4.5" customHeight="1">
      <c r="A150" s="23"/>
      <c r="B150" s="47"/>
      <c r="C150" s="48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</row>
    <row r="151" ht="14.25" customHeight="1">
      <c r="A151" s="32" t="s">
        <v>112</v>
      </c>
      <c r="B151" s="33" t="s">
        <v>113</v>
      </c>
      <c r="C151" s="15"/>
      <c r="D151" s="32">
        <v>1.0</v>
      </c>
      <c r="E151" s="32">
        <v>2.0</v>
      </c>
      <c r="F151" s="32">
        <v>3.0</v>
      </c>
      <c r="G151" s="32">
        <v>4.0</v>
      </c>
      <c r="H151" s="32">
        <v>5.0</v>
      </c>
      <c r="I151" s="32">
        <v>6.0</v>
      </c>
      <c r="J151" s="32">
        <v>7.0</v>
      </c>
      <c r="K151" s="32">
        <v>8.0</v>
      </c>
      <c r="L151" s="32">
        <v>9.0</v>
      </c>
      <c r="M151" s="32" t="s">
        <v>19</v>
      </c>
      <c r="N151" s="32">
        <v>10.0</v>
      </c>
      <c r="O151" s="32">
        <v>11.0</v>
      </c>
      <c r="P151" s="32">
        <v>12.0</v>
      </c>
      <c r="Q151" s="32">
        <v>13.0</v>
      </c>
      <c r="R151" s="32">
        <v>14.0</v>
      </c>
      <c r="S151" s="32">
        <v>15.0</v>
      </c>
      <c r="T151" s="32">
        <v>16.0</v>
      </c>
      <c r="U151" s="32">
        <v>17.0</v>
      </c>
      <c r="V151" s="32">
        <v>18.0</v>
      </c>
      <c r="W151" s="32" t="s">
        <v>19</v>
      </c>
      <c r="X151" s="34"/>
      <c r="Y151" s="35"/>
      <c r="Z151" s="35"/>
      <c r="AA151" s="35"/>
      <c r="AB151" s="35"/>
      <c r="AC151" s="35"/>
      <c r="AD151" s="35"/>
      <c r="AE151" s="35"/>
      <c r="AF151" s="35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</row>
    <row r="152" ht="13.5" customHeight="1">
      <c r="A152" s="36" t="str">
        <f t="shared" ref="A152:A156" si="170">A151</f>
        <v>HOM</v>
      </c>
      <c r="B152" s="37">
        <v>1.0</v>
      </c>
      <c r="C152" s="38" t="s">
        <v>114</v>
      </c>
      <c r="D152" s="39">
        <v>5.0</v>
      </c>
      <c r="E152" s="39">
        <v>4.0</v>
      </c>
      <c r="F152" s="39">
        <v>4.0</v>
      </c>
      <c r="G152" s="39">
        <v>4.0</v>
      </c>
      <c r="H152" s="39">
        <v>4.0</v>
      </c>
      <c r="I152" s="39">
        <v>6.0</v>
      </c>
      <c r="J152" s="39">
        <v>4.0</v>
      </c>
      <c r="K152" s="39">
        <v>4.0</v>
      </c>
      <c r="L152" s="39">
        <v>5.0</v>
      </c>
      <c r="M152" s="40" t="str">
        <f t="shared" ref="M152:M156" si="171">IF(OR(ISBLANK(C152),ISBLANK(D152),ISBLANK(E152),ISBLANK(F152),ISBLANK(G152),ISBLANK(H152),ISBLANK(I152),ISBLANK(J152),ISBLANK(K152),ISBLANK(L152)),0,SUM(D152:L152))</f>
        <v>40</v>
      </c>
      <c r="N152" s="39">
        <v>4.0</v>
      </c>
      <c r="O152" s="39">
        <v>4.0</v>
      </c>
      <c r="P152" s="39">
        <v>3.0</v>
      </c>
      <c r="Q152" s="39">
        <v>5.0</v>
      </c>
      <c r="R152" s="39">
        <v>5.0</v>
      </c>
      <c r="S152" s="39">
        <v>3.0</v>
      </c>
      <c r="T152" s="39">
        <v>4.0</v>
      </c>
      <c r="U152" s="39">
        <v>5.0</v>
      </c>
      <c r="V152" s="39">
        <v>5.0</v>
      </c>
      <c r="W152" s="40" t="str">
        <f t="shared" ref="W152:W156" si="172">IF(OR(ISBLANK(M152),ISBLANK(N152),ISBLANK(O152),ISBLANK(P152),ISBLANK(Q152),ISBLANK(R152),ISBLANK(S152),ISBLANK(T152),ISBLANK(U152),ISBLANK(V152)),0,SUM(N152:V152))</f>
        <v>38</v>
      </c>
      <c r="X152" s="41" t="str">
        <f t="shared" ref="X152:X156" si="173">M152+W152</f>
        <v>78</v>
      </c>
      <c r="Y152" s="41" t="str">
        <f t="shared" ref="Y152:Y156" si="174">W152</f>
        <v>38</v>
      </c>
      <c r="Z152" s="41" t="str">
        <f t="shared" ref="Z152:Z156" si="175">SUM(Q152:V152)</f>
        <v>27</v>
      </c>
      <c r="AA152" s="41" t="str">
        <f t="shared" ref="AA152:AA156" si="176">SUM(T152:V152)</f>
        <v>14</v>
      </c>
      <c r="AB152" s="41" t="str">
        <f t="shared" ref="AB152:AB156" si="177">V152</f>
        <v>5</v>
      </c>
      <c r="AC152" s="41" t="str">
        <f t="shared" ref="AC152:AC156" si="178">M152</f>
        <v>40</v>
      </c>
      <c r="AD152" s="41" t="str">
        <f t="shared" ref="AD152:AD156" si="179">SUM(G152:L152)</f>
        <v>27</v>
      </c>
      <c r="AE152" s="41" t="str">
        <f t="shared" ref="AE152:AE156" si="180">SUM(J152:L152)</f>
        <v>13</v>
      </c>
      <c r="AF152" s="41" t="str">
        <f t="shared" ref="AF152:AF156" si="181">L152</f>
        <v>5</v>
      </c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ht="13.5" customHeight="1">
      <c r="A153" s="36" t="str">
        <f t="shared" si="170"/>
        <v>HOM</v>
      </c>
      <c r="B153" s="37">
        <v>2.0</v>
      </c>
      <c r="C153" s="38" t="s">
        <v>115</v>
      </c>
      <c r="D153" s="39">
        <v>6.0</v>
      </c>
      <c r="E153" s="39">
        <v>5.0</v>
      </c>
      <c r="F153" s="39">
        <v>5.0</v>
      </c>
      <c r="G153" s="39">
        <v>5.0</v>
      </c>
      <c r="H153" s="39">
        <v>4.0</v>
      </c>
      <c r="I153" s="39">
        <v>5.0</v>
      </c>
      <c r="J153" s="39">
        <v>4.0</v>
      </c>
      <c r="K153" s="39">
        <v>3.0</v>
      </c>
      <c r="L153" s="39">
        <v>3.0</v>
      </c>
      <c r="M153" s="40" t="str">
        <f t="shared" si="171"/>
        <v>40</v>
      </c>
      <c r="N153" s="39">
        <v>4.0</v>
      </c>
      <c r="O153" s="39">
        <v>4.0</v>
      </c>
      <c r="P153" s="39">
        <v>6.0</v>
      </c>
      <c r="Q153" s="39">
        <v>5.0</v>
      </c>
      <c r="R153" s="39">
        <v>4.0</v>
      </c>
      <c r="S153" s="39">
        <v>3.0</v>
      </c>
      <c r="T153" s="39">
        <v>4.0</v>
      </c>
      <c r="U153" s="39">
        <v>5.0</v>
      </c>
      <c r="V153" s="39">
        <v>6.0</v>
      </c>
      <c r="W153" s="40" t="str">
        <f t="shared" si="172"/>
        <v>41</v>
      </c>
      <c r="X153" s="41" t="str">
        <f t="shared" si="173"/>
        <v>81</v>
      </c>
      <c r="Y153" s="41" t="str">
        <f t="shared" si="174"/>
        <v>41</v>
      </c>
      <c r="Z153" s="41" t="str">
        <f t="shared" si="175"/>
        <v>27</v>
      </c>
      <c r="AA153" s="41" t="str">
        <f t="shared" si="176"/>
        <v>15</v>
      </c>
      <c r="AB153" s="41" t="str">
        <f t="shared" si="177"/>
        <v>6</v>
      </c>
      <c r="AC153" s="41" t="str">
        <f t="shared" si="178"/>
        <v>40</v>
      </c>
      <c r="AD153" s="41" t="str">
        <f t="shared" si="179"/>
        <v>24</v>
      </c>
      <c r="AE153" s="41" t="str">
        <f t="shared" si="180"/>
        <v>10</v>
      </c>
      <c r="AF153" s="41" t="str">
        <f t="shared" si="181"/>
        <v>3</v>
      </c>
      <c r="AG153" s="8"/>
      <c r="AH153" s="8"/>
      <c r="AI153" s="8"/>
      <c r="AJ153" s="8"/>
      <c r="AK153" s="8"/>
      <c r="AL153" s="8"/>
      <c r="AM153" s="8"/>
      <c r="AN153" s="8"/>
      <c r="AO153" s="8"/>
      <c r="AP153" s="8"/>
    </row>
    <row r="154" ht="13.5" customHeight="1">
      <c r="A154" s="36" t="str">
        <f t="shared" si="170"/>
        <v>HOM</v>
      </c>
      <c r="B154" s="37">
        <v>3.0</v>
      </c>
      <c r="C154" s="38" t="s">
        <v>116</v>
      </c>
      <c r="D154" s="39">
        <v>5.0</v>
      </c>
      <c r="E154" s="39">
        <v>4.0</v>
      </c>
      <c r="F154" s="39">
        <v>4.0</v>
      </c>
      <c r="G154" s="39">
        <v>5.0</v>
      </c>
      <c r="H154" s="39">
        <v>4.0</v>
      </c>
      <c r="I154" s="39">
        <v>5.0</v>
      </c>
      <c r="J154" s="39">
        <v>4.0</v>
      </c>
      <c r="K154" s="39">
        <v>4.0</v>
      </c>
      <c r="L154" s="39">
        <v>4.0</v>
      </c>
      <c r="M154" s="40" t="str">
        <f t="shared" si="171"/>
        <v>39</v>
      </c>
      <c r="N154" s="39">
        <v>5.0</v>
      </c>
      <c r="O154" s="39">
        <v>4.0</v>
      </c>
      <c r="P154" s="39">
        <v>4.0</v>
      </c>
      <c r="Q154" s="39">
        <v>7.0</v>
      </c>
      <c r="R154" s="39">
        <v>4.0</v>
      </c>
      <c r="S154" s="39">
        <v>3.0</v>
      </c>
      <c r="T154" s="39">
        <v>5.0</v>
      </c>
      <c r="U154" s="39">
        <v>5.0</v>
      </c>
      <c r="V154" s="39">
        <v>5.0</v>
      </c>
      <c r="W154" s="40" t="str">
        <f t="shared" si="172"/>
        <v>42</v>
      </c>
      <c r="X154" s="41" t="str">
        <f t="shared" si="173"/>
        <v>81</v>
      </c>
      <c r="Y154" s="41" t="str">
        <f t="shared" si="174"/>
        <v>42</v>
      </c>
      <c r="Z154" s="41" t="str">
        <f t="shared" si="175"/>
        <v>29</v>
      </c>
      <c r="AA154" s="41" t="str">
        <f t="shared" si="176"/>
        <v>15</v>
      </c>
      <c r="AB154" s="41" t="str">
        <f t="shared" si="177"/>
        <v>5</v>
      </c>
      <c r="AC154" s="41" t="str">
        <f t="shared" si="178"/>
        <v>39</v>
      </c>
      <c r="AD154" s="41" t="str">
        <f t="shared" si="179"/>
        <v>26</v>
      </c>
      <c r="AE154" s="41" t="str">
        <f t="shared" si="180"/>
        <v>12</v>
      </c>
      <c r="AF154" s="41" t="str">
        <f t="shared" si="181"/>
        <v>4</v>
      </c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ht="13.5" customHeight="1">
      <c r="A155" s="36" t="str">
        <f t="shared" si="170"/>
        <v>HOM</v>
      </c>
      <c r="B155" s="37">
        <v>4.0</v>
      </c>
      <c r="C155" s="38" t="s">
        <v>117</v>
      </c>
      <c r="D155" s="39">
        <v>7.0</v>
      </c>
      <c r="E155" s="39">
        <v>7.0</v>
      </c>
      <c r="F155" s="39">
        <v>4.0</v>
      </c>
      <c r="G155" s="39">
        <v>4.0</v>
      </c>
      <c r="H155" s="39">
        <v>4.0</v>
      </c>
      <c r="I155" s="39">
        <v>6.0</v>
      </c>
      <c r="J155" s="39">
        <v>5.0</v>
      </c>
      <c r="K155" s="39">
        <v>4.0</v>
      </c>
      <c r="L155" s="39">
        <v>5.0</v>
      </c>
      <c r="M155" s="40" t="str">
        <f t="shared" si="171"/>
        <v>46</v>
      </c>
      <c r="N155" s="39">
        <v>5.0</v>
      </c>
      <c r="O155" s="39">
        <v>7.0</v>
      </c>
      <c r="P155" s="39">
        <v>6.0</v>
      </c>
      <c r="Q155" s="39">
        <v>5.0</v>
      </c>
      <c r="R155" s="39">
        <v>4.0</v>
      </c>
      <c r="S155" s="39">
        <v>4.0</v>
      </c>
      <c r="T155" s="39">
        <v>4.0</v>
      </c>
      <c r="U155" s="39">
        <v>5.0</v>
      </c>
      <c r="V155" s="39">
        <v>6.0</v>
      </c>
      <c r="W155" s="40" t="str">
        <f t="shared" si="172"/>
        <v>46</v>
      </c>
      <c r="X155" s="41" t="str">
        <f t="shared" si="173"/>
        <v>92</v>
      </c>
      <c r="Y155" s="41" t="str">
        <f t="shared" si="174"/>
        <v>46</v>
      </c>
      <c r="Z155" s="41" t="str">
        <f t="shared" si="175"/>
        <v>28</v>
      </c>
      <c r="AA155" s="41" t="str">
        <f t="shared" si="176"/>
        <v>15</v>
      </c>
      <c r="AB155" s="41" t="str">
        <f t="shared" si="177"/>
        <v>6</v>
      </c>
      <c r="AC155" s="41" t="str">
        <f t="shared" si="178"/>
        <v>46</v>
      </c>
      <c r="AD155" s="41" t="str">
        <f t="shared" si="179"/>
        <v>28</v>
      </c>
      <c r="AE155" s="41" t="str">
        <f t="shared" si="180"/>
        <v>14</v>
      </c>
      <c r="AF155" s="41" t="str">
        <f t="shared" si="181"/>
        <v>5</v>
      </c>
      <c r="AG155" s="8"/>
      <c r="AH155" s="8"/>
      <c r="AI155" s="8"/>
      <c r="AJ155" s="8"/>
      <c r="AK155" s="8"/>
      <c r="AL155" s="8"/>
      <c r="AM155" s="8"/>
      <c r="AN155" s="8"/>
      <c r="AO155" s="8"/>
      <c r="AP155" s="8"/>
    </row>
    <row r="156" ht="13.5" customHeight="1">
      <c r="A156" s="36" t="str">
        <f t="shared" si="170"/>
        <v>HOM</v>
      </c>
      <c r="B156" s="37">
        <v>5.0</v>
      </c>
      <c r="C156" s="38" t="s">
        <v>118</v>
      </c>
      <c r="D156" s="39">
        <v>7.0</v>
      </c>
      <c r="E156" s="39">
        <v>5.0</v>
      </c>
      <c r="F156" s="39">
        <v>5.0</v>
      </c>
      <c r="G156" s="39">
        <v>4.0</v>
      </c>
      <c r="H156" s="39">
        <v>5.0</v>
      </c>
      <c r="I156" s="39">
        <v>4.0</v>
      </c>
      <c r="J156" s="39">
        <v>4.0</v>
      </c>
      <c r="K156" s="39">
        <v>4.0</v>
      </c>
      <c r="L156" s="39">
        <v>4.0</v>
      </c>
      <c r="M156" s="40" t="str">
        <f t="shared" si="171"/>
        <v>42</v>
      </c>
      <c r="N156" s="39">
        <v>6.0</v>
      </c>
      <c r="O156" s="39">
        <v>4.0</v>
      </c>
      <c r="P156" s="39">
        <v>5.0</v>
      </c>
      <c r="Q156" s="39">
        <v>6.0</v>
      </c>
      <c r="R156" s="39">
        <v>6.0</v>
      </c>
      <c r="S156" s="39">
        <v>4.0</v>
      </c>
      <c r="T156" s="39">
        <v>5.0</v>
      </c>
      <c r="U156" s="39">
        <v>4.0</v>
      </c>
      <c r="V156" s="39">
        <v>5.0</v>
      </c>
      <c r="W156" s="40" t="str">
        <f t="shared" si="172"/>
        <v>45</v>
      </c>
      <c r="X156" s="41" t="str">
        <f t="shared" si="173"/>
        <v>87</v>
      </c>
      <c r="Y156" s="41" t="str">
        <f t="shared" si="174"/>
        <v>45</v>
      </c>
      <c r="Z156" s="41" t="str">
        <f t="shared" si="175"/>
        <v>30</v>
      </c>
      <c r="AA156" s="41" t="str">
        <f t="shared" si="176"/>
        <v>14</v>
      </c>
      <c r="AB156" s="41" t="str">
        <f t="shared" si="177"/>
        <v>5</v>
      </c>
      <c r="AC156" s="41" t="str">
        <f t="shared" si="178"/>
        <v>42</v>
      </c>
      <c r="AD156" s="41" t="str">
        <f t="shared" si="179"/>
        <v>25</v>
      </c>
      <c r="AE156" s="41" t="str">
        <f t="shared" si="180"/>
        <v>12</v>
      </c>
      <c r="AF156" s="41" t="str">
        <f t="shared" si="181"/>
        <v>4</v>
      </c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  <row r="157" ht="14.25" customHeight="1">
      <c r="A157" s="42" t="s">
        <v>25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5"/>
      <c r="M157" s="36" t="str">
        <f>IF(OR(M152=0,M153=0,M154=0,M155=0,M156=0),0,AC157)</f>
        <v>46</v>
      </c>
      <c r="N157" s="42" t="s">
        <v>25</v>
      </c>
      <c r="O157" s="14"/>
      <c r="P157" s="14"/>
      <c r="Q157" s="14"/>
      <c r="R157" s="14"/>
      <c r="S157" s="14"/>
      <c r="T157" s="14"/>
      <c r="U157" s="14"/>
      <c r="V157" s="15"/>
      <c r="W157" s="36" t="str">
        <f>IF(OR(W152=0,W153=0,W154=0,W155=0,W156=0),0,Y157)</f>
        <v>46</v>
      </c>
      <c r="X157" s="40" t="str">
        <f>IF(OR(X152=0,X153=0,X154=0,X155=0,X156=0),0,MAX(X152:X156))</f>
        <v>92</v>
      </c>
      <c r="Y157" s="43" t="str">
        <f>MAX(IF($X152=$X157,Y152,0),IF(X153=X157,Y153,0),IF(X154=X157,Y154,0),IF(X155=X157,Y155,0),IF(X156=X157,Y156,0))</f>
        <v>46</v>
      </c>
      <c r="Z157" s="43" t="str">
        <f>MAX(IF(AND($X152=$X157,$Y152=$Y157),$Z152,0),IF(AND($X153=$X157,$Y153=$Y157),$Z153,0),IF(AND($X154=$X157,$Y154=$Y157),$Z154,0),IF(AND($X155=$X157,$Y155=$Y157),$Z155,0),IF(AND($X156=$X157,$Y156=$Y157),$Z156,0))</f>
        <v>28</v>
      </c>
      <c r="AA157" s="43" t="str">
        <f>MAX(IF(AND($X152=$X157,$Y152=$Y157,$Z152=$Z157),$AA152,0),IF(AND($X153=$X157,$Y153=$Y157,$Z153=$Z157),$AA153,0),IF(AND($X154=$X157,$Y154=$Y157,$Z154=$Z157),$AA154,0),IF(AND($X155=$X157,$Y155=$Y157,$Z155=$Z157),$AA155,0),IF(AND($X156=$X157,$Y156=$Y157,$Z156=$Z157),$AA156,0))</f>
        <v>15</v>
      </c>
      <c r="AB157" s="43" t="str">
        <f>MAX(IF(AND($X152=$X157,$Y152=$Y157,$Z152=$Z157,$AA152=$AA157),$AB152,0),IF(AND($X153=$X157,$Y153=$Y157,$Z153=$Z157,$AA153=$AA157),$AB153,0),IF(AND($X154=$X157,$Y154=$Y157,$Z154=$Z157,$AA154=$AA157),$AB154,0),IF(AND($X155=$X157,$Y155=$Y157,$Z155=$Z157,$AA155=$AA157),$AB155,0),IF(AND($X156=$X157,$Y156=$Y157,$Z156=$Z157,$AA156=$AA157),$AB156,0))</f>
        <v>6</v>
      </c>
      <c r="AC157" s="43" t="str">
        <f>MAX(IF(AND($X152=$X157,$Y152=$Y157,$Z152=$Z157,$AA152=$AA157,$AB152=$AB157),$AC152,0),IF(AND($X153=$X157,$Y153=$Y157,$Z153=$Z157,$AA153=$AA157,$AB153=$AB157),$AC153,0),IF(AND($X154=$X157,$Y154=$Y157,$Z154=$Z157,$AA154=$AA157,$AB154=$AB157),$AC154,0),IF(AND($X155=$X157,$Y155=$Y157,$Z155=$Z157,$AA155=$AA157,$AB155=$AB157),$AC155,0),IF(AND($X156=$X157,$Y156=$Y157,$Z156=$Z157,$AA156=$AA157,$AB156=$AB157),$AC156,0))</f>
        <v>46</v>
      </c>
      <c r="AD157" s="43" t="str">
        <f>MAX(IF(AND($X152=$X157,$Y152=$Y157,$Z152=$Z157,$AA152=$AA157,$AB152=$AB157,$AC152=$AC157),$AD152,0),IF(AND($X153=$X157,$Y153=$Y157,$Z153=$Z157,$AA153=$AA157,$AB153=$AB157,$AC153=$AC157),$AD153,0),IF(AND($X154=$X157,$Y154=$Y157,$Z154=$Z157,$AA154=$AA157,$AB154=$AB157,$AC154=$AC157),$AD154,0),IF(AND($X155=$X157,$Y155=$Y157,$Z155=$Z157,$AA155=$AA157,$AB155=$AB157,$AC155=$AC157),$AD155,0),IF(AND($X156=$X157,$Y156=$Y157,$Z156=$Z157,$AA156=$AA157,$AB156=$AB157,$AC156=$AC157),$AD156,0))</f>
        <v>28</v>
      </c>
      <c r="AE157" s="43" t="str">
        <f>MAX(IF(AND($X152=$X157,$Y152=$Y157,$Z152=$Z157,$AA152=$AA157,$AB152=$AB157,$AC152=$AC157,$AD152=$AD157),$AE152,0),IF(AND($X153=$X157,$Y153=$Y157,$Z153=$Z157,$AA153=$AA157,$AB153=$AB157,$AC153=$AC157,$AD153=$AD157),$AE153,0),IF(AND($X154=$X157,$Y154=$Y157,$Z154=$Z157,$AA154=$AA157,$AB154=$AB157,$AC154=$AC157,$AD154=$AD157),$AE154,0),IF(AND($X155=$X157,$Y155=$Y157,$Z155=$Z157,$AA155=$AA157,$AB155=$AB157,$AC155=$AC157,$AD155=$AD157),$AE155,0),IF(AND($X156=$X157,$Y156=$Y157,$Z156=$Z157,$AA156=$AA157,$AB156=$AB157,$AC156=$AC157,$AD156=$AD157),$AE156,0))</f>
        <v>14</v>
      </c>
      <c r="AF157" s="43" t="str">
        <f>MAX(IF(AND($X152=$X157,$Y152=$Y157,$Z152=$Z157,$AA152=$AA157,$AB152=$AB157,$AC152=$AC157,$AD152=$AD157,$AE152=$AE157),$AF152,0),IF(AND($X153=$X157,$Y153=$Y157,$Z153=$Z157,$AA153=$AA157,$AB153=$AB157,$AC153=$AC157,$AD153=$AD157,$AE153=$AE157),$AF153,0),IF(AND($X154=$X157,$Y154=$Y157,$Z154=$Z157,$AA154=$AA157,$AB154=$AB157,$AC154=$AC157,$AD154=$AD157,$AE154=$AE157),$AF154,0),IF(AND($X155=$X157,$Y155=$Y157,$Z155=$Z157,$AA155=$AA157,$AB155=$AB157,$AC155=$AC157,$AD155=$AD157,$AE155=$AE157),$AF155,0),IF(AND($X156=$X157,$Y156=$Y157,$Z156=$Z157,$AA156=$AA157,$AB156=$AB157,$AC156=$AC157,$AD156=$AD157,$AE156=$AE157),$AF156,0))</f>
        <v>5</v>
      </c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ht="15.75" customHeight="1">
      <c r="A158" s="44" t="s">
        <v>19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5"/>
      <c r="M158" s="45" t="str">
        <f>SUM(M152:M156)-M157</f>
        <v>161</v>
      </c>
      <c r="N158" s="44" t="s">
        <v>19</v>
      </c>
      <c r="O158" s="14"/>
      <c r="P158" s="14"/>
      <c r="Q158" s="14"/>
      <c r="R158" s="14"/>
      <c r="S158" s="14"/>
      <c r="T158" s="14"/>
      <c r="U158" s="14"/>
      <c r="V158" s="15"/>
      <c r="W158" s="45" t="str">
        <f t="shared" ref="W158:AF158" si="182">SUM(W152:W156)-W157</f>
        <v>166</v>
      </c>
      <c r="X158" s="45" t="str">
        <f t="shared" si="182"/>
        <v>327</v>
      </c>
      <c r="Y158" s="45" t="str">
        <f t="shared" si="182"/>
        <v>166</v>
      </c>
      <c r="Z158" s="45" t="str">
        <f t="shared" si="182"/>
        <v>113</v>
      </c>
      <c r="AA158" s="45" t="str">
        <f t="shared" si="182"/>
        <v>58</v>
      </c>
      <c r="AB158" s="45" t="str">
        <f t="shared" si="182"/>
        <v>21</v>
      </c>
      <c r="AC158" s="45" t="str">
        <f t="shared" si="182"/>
        <v>161</v>
      </c>
      <c r="AD158" s="45" t="str">
        <f t="shared" si="182"/>
        <v>102</v>
      </c>
      <c r="AE158" s="45" t="str">
        <f t="shared" si="182"/>
        <v>47</v>
      </c>
      <c r="AF158" s="45" t="str">
        <f t="shared" si="182"/>
        <v>16</v>
      </c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</row>
    <row r="159" ht="4.5" customHeight="1">
      <c r="A159" s="23"/>
      <c r="B159" s="47"/>
      <c r="C159" s="4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</row>
    <row r="160" ht="14.25" customHeight="1">
      <c r="A160" s="32" t="s">
        <v>119</v>
      </c>
      <c r="B160" s="33" t="s">
        <v>120</v>
      </c>
      <c r="C160" s="15"/>
      <c r="D160" s="32">
        <v>1.0</v>
      </c>
      <c r="E160" s="32">
        <v>2.0</v>
      </c>
      <c r="F160" s="32">
        <v>3.0</v>
      </c>
      <c r="G160" s="32">
        <v>4.0</v>
      </c>
      <c r="H160" s="32">
        <v>5.0</v>
      </c>
      <c r="I160" s="32">
        <v>6.0</v>
      </c>
      <c r="J160" s="32">
        <v>7.0</v>
      </c>
      <c r="K160" s="32">
        <v>8.0</v>
      </c>
      <c r="L160" s="32">
        <v>9.0</v>
      </c>
      <c r="M160" s="32" t="s">
        <v>19</v>
      </c>
      <c r="N160" s="32">
        <v>10.0</v>
      </c>
      <c r="O160" s="32">
        <v>11.0</v>
      </c>
      <c r="P160" s="32">
        <v>12.0</v>
      </c>
      <c r="Q160" s="32">
        <v>13.0</v>
      </c>
      <c r="R160" s="32">
        <v>14.0</v>
      </c>
      <c r="S160" s="32">
        <v>15.0</v>
      </c>
      <c r="T160" s="32">
        <v>16.0</v>
      </c>
      <c r="U160" s="32">
        <v>17.0</v>
      </c>
      <c r="V160" s="32">
        <v>18.0</v>
      </c>
      <c r="W160" s="32" t="s">
        <v>19</v>
      </c>
      <c r="X160" s="34"/>
      <c r="Y160" s="35"/>
      <c r="Z160" s="35"/>
      <c r="AA160" s="35"/>
      <c r="AB160" s="35"/>
      <c r="AC160" s="35"/>
      <c r="AD160" s="35"/>
      <c r="AE160" s="35"/>
      <c r="AF160" s="35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ht="13.5" customHeight="1">
      <c r="A161" s="36" t="str">
        <f t="shared" ref="A161:A165" si="183">A160</f>
        <v>WS</v>
      </c>
      <c r="B161" s="37">
        <v>1.0</v>
      </c>
      <c r="C161" s="38" t="s">
        <v>121</v>
      </c>
      <c r="D161" s="39">
        <v>5.0</v>
      </c>
      <c r="E161" s="39">
        <v>5.0</v>
      </c>
      <c r="F161" s="39">
        <v>3.0</v>
      </c>
      <c r="G161" s="39">
        <v>4.0</v>
      </c>
      <c r="H161" s="39">
        <v>4.0</v>
      </c>
      <c r="I161" s="39">
        <v>3.0</v>
      </c>
      <c r="J161" s="39">
        <v>4.0</v>
      </c>
      <c r="K161" s="39">
        <v>4.0</v>
      </c>
      <c r="L161" s="39">
        <v>5.0</v>
      </c>
      <c r="M161" s="40" t="str">
        <f t="shared" ref="M161:M165" si="184">IF(OR(ISBLANK(C161),ISBLANK(D161),ISBLANK(E161),ISBLANK(F161),ISBLANK(G161),ISBLANK(H161),ISBLANK(I161),ISBLANK(J161),ISBLANK(K161),ISBLANK(L161)),0,SUM(D161:L161))</f>
        <v>37</v>
      </c>
      <c r="N161" s="39">
        <v>5.0</v>
      </c>
      <c r="O161" s="39">
        <v>4.0</v>
      </c>
      <c r="P161" s="39">
        <v>3.0</v>
      </c>
      <c r="Q161" s="39">
        <v>6.0</v>
      </c>
      <c r="R161" s="39">
        <v>7.0</v>
      </c>
      <c r="S161" s="39">
        <v>3.0</v>
      </c>
      <c r="T161" s="39">
        <v>4.0</v>
      </c>
      <c r="U161" s="39">
        <v>5.0</v>
      </c>
      <c r="V161" s="39">
        <v>6.0</v>
      </c>
      <c r="W161" s="40" t="str">
        <f t="shared" ref="W161:W165" si="185">IF(OR(ISBLANK(M161),ISBLANK(N161),ISBLANK(O161),ISBLANK(P161),ISBLANK(Q161),ISBLANK(R161),ISBLANK(S161),ISBLANK(T161),ISBLANK(U161),ISBLANK(V161)),0,SUM(N161:V161))</f>
        <v>43</v>
      </c>
      <c r="X161" s="41" t="str">
        <f t="shared" ref="X161:X165" si="186">M161+W161</f>
        <v>80</v>
      </c>
      <c r="Y161" s="41" t="str">
        <f t="shared" ref="Y161:Y165" si="187">W161</f>
        <v>43</v>
      </c>
      <c r="Z161" s="41" t="str">
        <f t="shared" ref="Z161:Z165" si="188">SUM(Q161:V161)</f>
        <v>31</v>
      </c>
      <c r="AA161" s="41" t="str">
        <f t="shared" ref="AA161:AA165" si="189">SUM(T161:V161)</f>
        <v>15</v>
      </c>
      <c r="AB161" s="41" t="str">
        <f t="shared" ref="AB161:AB165" si="190">V161</f>
        <v>6</v>
      </c>
      <c r="AC161" s="41" t="str">
        <f t="shared" ref="AC161:AC165" si="191">M161</f>
        <v>37</v>
      </c>
      <c r="AD161" s="41" t="str">
        <f t="shared" ref="AD161:AD165" si="192">SUM(G161:L161)</f>
        <v>24</v>
      </c>
      <c r="AE161" s="41" t="str">
        <f t="shared" ref="AE161:AE165" si="193">SUM(J161:L161)</f>
        <v>13</v>
      </c>
      <c r="AF161" s="41" t="str">
        <f t="shared" ref="AF161:AF165" si="194">L161</f>
        <v>5</v>
      </c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ht="13.5" customHeight="1">
      <c r="A162" s="36" t="str">
        <f t="shared" si="183"/>
        <v>WS</v>
      </c>
      <c r="B162" s="37">
        <v>2.0</v>
      </c>
      <c r="C162" s="38" t="s">
        <v>122</v>
      </c>
      <c r="D162" s="39">
        <v>6.0</v>
      </c>
      <c r="E162" s="39">
        <v>4.0</v>
      </c>
      <c r="F162" s="39">
        <v>4.0</v>
      </c>
      <c r="G162" s="39">
        <v>4.0</v>
      </c>
      <c r="H162" s="39">
        <v>5.0</v>
      </c>
      <c r="I162" s="39">
        <v>5.0</v>
      </c>
      <c r="J162" s="39">
        <v>4.0</v>
      </c>
      <c r="K162" s="39">
        <v>4.0</v>
      </c>
      <c r="L162" s="39">
        <v>4.0</v>
      </c>
      <c r="M162" s="40" t="str">
        <f t="shared" si="184"/>
        <v>40</v>
      </c>
      <c r="N162" s="39">
        <v>6.0</v>
      </c>
      <c r="O162" s="39">
        <v>4.0</v>
      </c>
      <c r="P162" s="39">
        <v>4.0</v>
      </c>
      <c r="Q162" s="39">
        <v>5.0</v>
      </c>
      <c r="R162" s="39">
        <v>4.0</v>
      </c>
      <c r="S162" s="39">
        <v>3.0</v>
      </c>
      <c r="T162" s="39">
        <v>4.0</v>
      </c>
      <c r="U162" s="39">
        <v>5.0</v>
      </c>
      <c r="V162" s="39">
        <v>6.0</v>
      </c>
      <c r="W162" s="40" t="str">
        <f t="shared" si="185"/>
        <v>41</v>
      </c>
      <c r="X162" s="41" t="str">
        <f t="shared" si="186"/>
        <v>81</v>
      </c>
      <c r="Y162" s="41" t="str">
        <f t="shared" si="187"/>
        <v>41</v>
      </c>
      <c r="Z162" s="41" t="str">
        <f t="shared" si="188"/>
        <v>27</v>
      </c>
      <c r="AA162" s="41" t="str">
        <f t="shared" si="189"/>
        <v>15</v>
      </c>
      <c r="AB162" s="41" t="str">
        <f t="shared" si="190"/>
        <v>6</v>
      </c>
      <c r="AC162" s="41" t="str">
        <f t="shared" si="191"/>
        <v>40</v>
      </c>
      <c r="AD162" s="41" t="str">
        <f t="shared" si="192"/>
        <v>26</v>
      </c>
      <c r="AE162" s="41" t="str">
        <f t="shared" si="193"/>
        <v>12</v>
      </c>
      <c r="AF162" s="41" t="str">
        <f t="shared" si="194"/>
        <v>4</v>
      </c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ht="13.5" customHeight="1">
      <c r="A163" s="36" t="str">
        <f t="shared" si="183"/>
        <v>WS</v>
      </c>
      <c r="B163" s="37">
        <v>3.0</v>
      </c>
      <c r="C163" s="38" t="s">
        <v>123</v>
      </c>
      <c r="D163" s="39">
        <v>10.0</v>
      </c>
      <c r="E163" s="39">
        <v>5.0</v>
      </c>
      <c r="F163" s="39">
        <v>4.0</v>
      </c>
      <c r="G163" s="39">
        <v>5.0</v>
      </c>
      <c r="H163" s="39">
        <v>4.0</v>
      </c>
      <c r="I163" s="39">
        <v>6.0</v>
      </c>
      <c r="J163" s="39">
        <v>3.0</v>
      </c>
      <c r="K163" s="39">
        <v>5.0</v>
      </c>
      <c r="L163" s="39">
        <v>4.0</v>
      </c>
      <c r="M163" s="40" t="str">
        <f t="shared" si="184"/>
        <v>46</v>
      </c>
      <c r="N163" s="39">
        <v>5.0</v>
      </c>
      <c r="O163" s="39">
        <v>6.0</v>
      </c>
      <c r="P163" s="39">
        <v>4.0</v>
      </c>
      <c r="Q163" s="39">
        <v>5.0</v>
      </c>
      <c r="R163" s="39">
        <v>5.0</v>
      </c>
      <c r="S163" s="39">
        <v>4.0</v>
      </c>
      <c r="T163" s="39">
        <v>5.0</v>
      </c>
      <c r="U163" s="39">
        <v>4.0</v>
      </c>
      <c r="V163" s="39">
        <v>5.0</v>
      </c>
      <c r="W163" s="40" t="str">
        <f t="shared" si="185"/>
        <v>43</v>
      </c>
      <c r="X163" s="41" t="str">
        <f t="shared" si="186"/>
        <v>89</v>
      </c>
      <c r="Y163" s="41" t="str">
        <f t="shared" si="187"/>
        <v>43</v>
      </c>
      <c r="Z163" s="41" t="str">
        <f t="shared" si="188"/>
        <v>28</v>
      </c>
      <c r="AA163" s="41" t="str">
        <f t="shared" si="189"/>
        <v>14</v>
      </c>
      <c r="AB163" s="41" t="str">
        <f t="shared" si="190"/>
        <v>5</v>
      </c>
      <c r="AC163" s="41" t="str">
        <f t="shared" si="191"/>
        <v>46</v>
      </c>
      <c r="AD163" s="41" t="str">
        <f t="shared" si="192"/>
        <v>27</v>
      </c>
      <c r="AE163" s="41" t="str">
        <f t="shared" si="193"/>
        <v>12</v>
      </c>
      <c r="AF163" s="41" t="str">
        <f t="shared" si="194"/>
        <v>4</v>
      </c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ht="13.5" customHeight="1">
      <c r="A164" s="36" t="str">
        <f t="shared" si="183"/>
        <v>WS</v>
      </c>
      <c r="B164" s="37">
        <v>4.0</v>
      </c>
      <c r="C164" s="38" t="s">
        <v>124</v>
      </c>
      <c r="D164" s="39">
        <v>6.0</v>
      </c>
      <c r="E164" s="39">
        <v>4.0</v>
      </c>
      <c r="F164" s="39">
        <v>6.0</v>
      </c>
      <c r="G164" s="39">
        <v>5.0</v>
      </c>
      <c r="H164" s="39">
        <v>5.0</v>
      </c>
      <c r="I164" s="39">
        <v>5.0</v>
      </c>
      <c r="J164" s="39">
        <v>4.0</v>
      </c>
      <c r="K164" s="39">
        <v>5.0</v>
      </c>
      <c r="L164" s="39">
        <v>5.0</v>
      </c>
      <c r="M164" s="40" t="str">
        <f t="shared" si="184"/>
        <v>45</v>
      </c>
      <c r="N164" s="39">
        <v>6.0</v>
      </c>
      <c r="O164" s="39">
        <v>5.0</v>
      </c>
      <c r="P164" s="39">
        <v>5.0</v>
      </c>
      <c r="Q164" s="39">
        <v>5.0</v>
      </c>
      <c r="R164" s="39">
        <v>4.0</v>
      </c>
      <c r="S164" s="39">
        <v>5.0</v>
      </c>
      <c r="T164" s="39">
        <v>4.0</v>
      </c>
      <c r="U164" s="39">
        <v>5.0</v>
      </c>
      <c r="V164" s="39">
        <v>5.0</v>
      </c>
      <c r="W164" s="40" t="str">
        <f t="shared" si="185"/>
        <v>44</v>
      </c>
      <c r="X164" s="41" t="str">
        <f t="shared" si="186"/>
        <v>89</v>
      </c>
      <c r="Y164" s="41" t="str">
        <f t="shared" si="187"/>
        <v>44</v>
      </c>
      <c r="Z164" s="41" t="str">
        <f t="shared" si="188"/>
        <v>28</v>
      </c>
      <c r="AA164" s="41" t="str">
        <f t="shared" si="189"/>
        <v>14</v>
      </c>
      <c r="AB164" s="41" t="str">
        <f t="shared" si="190"/>
        <v>5</v>
      </c>
      <c r="AC164" s="41" t="str">
        <f t="shared" si="191"/>
        <v>45</v>
      </c>
      <c r="AD164" s="41" t="str">
        <f t="shared" si="192"/>
        <v>29</v>
      </c>
      <c r="AE164" s="41" t="str">
        <f t="shared" si="193"/>
        <v>14</v>
      </c>
      <c r="AF164" s="41" t="str">
        <f t="shared" si="194"/>
        <v>5</v>
      </c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ht="13.5" customHeight="1">
      <c r="A165" s="36" t="str">
        <f t="shared" si="183"/>
        <v>WS</v>
      </c>
      <c r="B165" s="37">
        <v>5.0</v>
      </c>
      <c r="C165" s="38" t="s">
        <v>125</v>
      </c>
      <c r="D165" s="39">
        <v>9.0</v>
      </c>
      <c r="E165" s="39">
        <v>4.0</v>
      </c>
      <c r="F165" s="39">
        <v>6.0</v>
      </c>
      <c r="G165" s="39">
        <v>6.0</v>
      </c>
      <c r="H165" s="39">
        <v>4.0</v>
      </c>
      <c r="I165" s="39">
        <v>5.0</v>
      </c>
      <c r="J165" s="39">
        <v>3.0</v>
      </c>
      <c r="K165" s="39">
        <v>5.0</v>
      </c>
      <c r="L165" s="39">
        <v>4.0</v>
      </c>
      <c r="M165" s="40" t="str">
        <f t="shared" si="184"/>
        <v>46</v>
      </c>
      <c r="N165" s="39">
        <v>4.0</v>
      </c>
      <c r="O165" s="39">
        <v>5.0</v>
      </c>
      <c r="P165" s="39">
        <v>4.0</v>
      </c>
      <c r="Q165" s="39">
        <v>6.0</v>
      </c>
      <c r="R165" s="39">
        <v>6.0</v>
      </c>
      <c r="S165" s="39">
        <v>5.0</v>
      </c>
      <c r="T165" s="39">
        <v>3.0</v>
      </c>
      <c r="U165" s="39">
        <v>6.0</v>
      </c>
      <c r="V165" s="39">
        <v>5.0</v>
      </c>
      <c r="W165" s="40" t="str">
        <f t="shared" si="185"/>
        <v>44</v>
      </c>
      <c r="X165" s="41" t="str">
        <f t="shared" si="186"/>
        <v>90</v>
      </c>
      <c r="Y165" s="41" t="str">
        <f t="shared" si="187"/>
        <v>44</v>
      </c>
      <c r="Z165" s="41" t="str">
        <f t="shared" si="188"/>
        <v>31</v>
      </c>
      <c r="AA165" s="41" t="str">
        <f t="shared" si="189"/>
        <v>14</v>
      </c>
      <c r="AB165" s="41" t="str">
        <f t="shared" si="190"/>
        <v>5</v>
      </c>
      <c r="AC165" s="41" t="str">
        <f t="shared" si="191"/>
        <v>46</v>
      </c>
      <c r="AD165" s="41" t="str">
        <f t="shared" si="192"/>
        <v>27</v>
      </c>
      <c r="AE165" s="41" t="str">
        <f t="shared" si="193"/>
        <v>12</v>
      </c>
      <c r="AF165" s="41" t="str">
        <f t="shared" si="194"/>
        <v>4</v>
      </c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ht="14.25" customHeight="1">
      <c r="A166" s="42" t="s">
        <v>25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5"/>
      <c r="M166" s="36" t="str">
        <f>IF(OR(M161=0,M162=0,M163=0,M164=0,M165=0),0,AC166)</f>
        <v>46</v>
      </c>
      <c r="N166" s="42" t="s">
        <v>25</v>
      </c>
      <c r="O166" s="14"/>
      <c r="P166" s="14"/>
      <c r="Q166" s="14"/>
      <c r="R166" s="14"/>
      <c r="S166" s="14"/>
      <c r="T166" s="14"/>
      <c r="U166" s="14"/>
      <c r="V166" s="15"/>
      <c r="W166" s="36" t="str">
        <f>IF(OR(W161=0,W162=0,W163=0,W164=0,W165=0),0,Y166)</f>
        <v>44</v>
      </c>
      <c r="X166" s="40" t="str">
        <f>IF(OR(X161=0,X162=0,X163=0,X164=0,X165=0),0,MAX(X161:X165))</f>
        <v>90</v>
      </c>
      <c r="Y166" s="43" t="str">
        <f>MAX(IF($X161=$X166,Y161,0),IF(X162=X166,Y162,0),IF(X163=X166,Y163,0),IF(X164=X166,Y164,0),IF(X165=X166,Y165,0))</f>
        <v>44</v>
      </c>
      <c r="Z166" s="43" t="str">
        <f>MAX(IF(AND($X161=$X166,$Y161=$Y166),$Z161,0),IF(AND($X162=$X166,$Y162=$Y166),$Z162,0),IF(AND($X163=$X166,$Y163=$Y166),$Z163,0),IF(AND($X164=$X166,$Y164=$Y166),$Z164,0),IF(AND($X165=$X166,$Y165=$Y166),$Z165,0))</f>
        <v>31</v>
      </c>
      <c r="AA166" s="43" t="str">
        <f>MAX(IF(AND($X161=$X166,$Y161=$Y166,$Z161=$Z166),$AA161,0),IF(AND($X162=$X166,$Y162=$Y166,$Z162=$Z166),$AA162,0),IF(AND($X163=$X166,$Y163=$Y166,$Z163=$Z166),$AA163,0),IF(AND($X164=$X166,$Y164=$Y166,$Z164=$Z166),$AA164,0),IF(AND($X165=$X166,$Y165=$Y166,$Z165=$Z166),$AA165,0))</f>
        <v>14</v>
      </c>
      <c r="AB166" s="43" t="str">
        <f>MAX(IF(AND($X161=$X166,$Y161=$Y166,$Z161=$Z166,$AA161=$AA166),$AB161,0),IF(AND($X162=$X166,$Y162=$Y166,$Z162=$Z166,$AA162=$AA166),$AB162,0),IF(AND($X163=$X166,$Y163=$Y166,$Z163=$Z166,$AA163=$AA166),$AB163,0),IF(AND($X164=$X166,$Y164=$Y166,$Z164=$Z166,$AA164=$AA166),$AB164,0),IF(AND($X165=$X166,$Y165=$Y166,$Z165=$Z166,$AA165=$AA166),$AB165,0))</f>
        <v>5</v>
      </c>
      <c r="AC166" s="43" t="str">
        <f>MAX(IF(AND($X161=$X166,$Y161=$Y166,$Z161=$Z166,$AA161=$AA166,$AB161=$AB166),$AC161,0),IF(AND($X162=$X166,$Y162=$Y166,$Z162=$Z166,$AA162=$AA166,$AB162=$AB166),$AC162,0),IF(AND($X163=$X166,$Y163=$Y166,$Z163=$Z166,$AA163=$AA166,$AB163=$AB166),$AC163,0),IF(AND($X164=$X166,$Y164=$Y166,$Z164=$Z166,$AA164=$AA166,$AB164=$AB166),$AC164,0),IF(AND($X165=$X166,$Y165=$Y166,$Z165=$Z166,$AA165=$AA166,$AB165=$AB166),$AC165,0))</f>
        <v>46</v>
      </c>
      <c r="AD166" s="43" t="str">
        <f>MAX(IF(AND($X161=$X166,$Y161=$Y166,$Z161=$Z166,$AA161=$AA166,$AB161=$AB166,$AC161=$AC166),$AD161,0),IF(AND($X162=$X166,$Y162=$Y166,$Z162=$Z166,$AA162=$AA166,$AB162=$AB166,$AC162=$AC166),$AD162,0),IF(AND($X163=$X166,$Y163=$Y166,$Z163=$Z166,$AA163=$AA166,$AB163=$AB166,$AC163=$AC166),$AD163,0),IF(AND($X164=$X166,$Y164=$Y166,$Z164=$Z166,$AA164=$AA166,$AB164=$AB166,$AC164=$AC166),$AD164,0),IF(AND($X165=$X166,$Y165=$Y166,$Z165=$Z166,$AA165=$AA166,$AB165=$AB166,$AC165=$AC166),$AD165,0))</f>
        <v>27</v>
      </c>
      <c r="AE166" s="43" t="str">
        <f>MAX(IF(AND($X161=$X166,$Y161=$Y166,$Z161=$Z166,$AA161=$AA166,$AB161=$AB166,$AC161=$AC166,$AD161=$AD166),$AE161,0),IF(AND($X162=$X166,$Y162=$Y166,$Z162=$Z166,$AA162=$AA166,$AB162=$AB166,$AC162=$AC166,$AD162=$AD166),$AE162,0),IF(AND($X163=$X166,$Y163=$Y166,$Z163=$Z166,$AA163=$AA166,$AB163=$AB166,$AC163=$AC166,$AD163=$AD166),$AE163,0),IF(AND($X164=$X166,$Y164=$Y166,$Z164=$Z166,$AA164=$AA166,$AB164=$AB166,$AC164=$AC166,$AD164=$AD166),$AE164,0),IF(AND($X165=$X166,$Y165=$Y166,$Z165=$Z166,$AA165=$AA166,$AB165=$AB166,$AC165=$AC166,$AD165=$AD166),$AE165,0))</f>
        <v>12</v>
      </c>
      <c r="AF166" s="43" t="str">
        <f>MAX(IF(AND($X161=$X166,$Y161=$Y166,$Z161=$Z166,$AA161=$AA166,$AB161=$AB166,$AC161=$AC166,$AD161=$AD166,$AE161=$AE166),$AF161,0),IF(AND($X162=$X166,$Y162=$Y166,$Z162=$Z166,$AA162=$AA166,$AB162=$AB166,$AC162=$AC166,$AD162=$AD166,$AE162=$AE166),$AF162,0),IF(AND($X163=$X166,$Y163=$Y166,$Z163=$Z166,$AA163=$AA166,$AB163=$AB166,$AC163=$AC166,$AD163=$AD166,$AE163=$AE166),$AF163,0),IF(AND($X164=$X166,$Y164=$Y166,$Z164=$Z166,$AA164=$AA166,$AB164=$AB166,$AC164=$AC166,$AD164=$AD166,$AE164=$AE166),$AF164,0),IF(AND($X165=$X166,$Y165=$Y166,$Z165=$Z166,$AA165=$AA166,$AB165=$AB166,$AC165=$AC166,$AD165=$AD166,$AE165=$AE166),$AF165,0))</f>
        <v>4</v>
      </c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ht="15.75" customHeight="1">
      <c r="A167" s="44" t="s">
        <v>19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5"/>
      <c r="M167" s="45" t="str">
        <f>SUM(M161:M165)-M166</f>
        <v>168</v>
      </c>
      <c r="N167" s="44" t="s">
        <v>19</v>
      </c>
      <c r="O167" s="14"/>
      <c r="P167" s="14"/>
      <c r="Q167" s="14"/>
      <c r="R167" s="14"/>
      <c r="S167" s="14"/>
      <c r="T167" s="14"/>
      <c r="U167" s="14"/>
      <c r="V167" s="15"/>
      <c r="W167" s="45" t="str">
        <f t="shared" ref="W167:AF167" si="195">SUM(W161:W165)-W166</f>
        <v>171</v>
      </c>
      <c r="X167" s="45" t="str">
        <f t="shared" si="195"/>
        <v>339</v>
      </c>
      <c r="Y167" s="45" t="str">
        <f t="shared" si="195"/>
        <v>171</v>
      </c>
      <c r="Z167" s="45" t="str">
        <f t="shared" si="195"/>
        <v>114</v>
      </c>
      <c r="AA167" s="45" t="str">
        <f t="shared" si="195"/>
        <v>58</v>
      </c>
      <c r="AB167" s="45" t="str">
        <f t="shared" si="195"/>
        <v>22</v>
      </c>
      <c r="AC167" s="45" t="str">
        <f t="shared" si="195"/>
        <v>168</v>
      </c>
      <c r="AD167" s="45" t="str">
        <f t="shared" si="195"/>
        <v>106</v>
      </c>
      <c r="AE167" s="45" t="str">
        <f t="shared" si="195"/>
        <v>51</v>
      </c>
      <c r="AF167" s="45" t="str">
        <f t="shared" si="195"/>
        <v>18</v>
      </c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</row>
    <row r="168" ht="4.5" customHeight="1">
      <c r="A168" s="23"/>
      <c r="B168" s="47"/>
      <c r="C168" s="48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</row>
    <row r="169" ht="14.25" customHeight="1">
      <c r="A169" s="32" t="s">
        <v>126</v>
      </c>
      <c r="B169" s="33" t="s">
        <v>127</v>
      </c>
      <c r="C169" s="15"/>
      <c r="D169" s="32">
        <v>1.0</v>
      </c>
      <c r="E169" s="32">
        <v>2.0</v>
      </c>
      <c r="F169" s="32">
        <v>3.0</v>
      </c>
      <c r="G169" s="32">
        <v>4.0</v>
      </c>
      <c r="H169" s="32">
        <v>5.0</v>
      </c>
      <c r="I169" s="32">
        <v>6.0</v>
      </c>
      <c r="J169" s="32">
        <v>7.0</v>
      </c>
      <c r="K169" s="32">
        <v>8.0</v>
      </c>
      <c r="L169" s="32">
        <v>9.0</v>
      </c>
      <c r="M169" s="32" t="s">
        <v>19</v>
      </c>
      <c r="N169" s="32">
        <v>10.0</v>
      </c>
      <c r="O169" s="32">
        <v>11.0</v>
      </c>
      <c r="P169" s="32">
        <v>12.0</v>
      </c>
      <c r="Q169" s="32">
        <v>13.0</v>
      </c>
      <c r="R169" s="32">
        <v>14.0</v>
      </c>
      <c r="S169" s="32">
        <v>15.0</v>
      </c>
      <c r="T169" s="32">
        <v>16.0</v>
      </c>
      <c r="U169" s="32">
        <v>17.0</v>
      </c>
      <c r="V169" s="32">
        <v>18.0</v>
      </c>
      <c r="W169" s="32" t="s">
        <v>19</v>
      </c>
      <c r="X169" s="34"/>
      <c r="Y169" s="35"/>
      <c r="Z169" s="35"/>
      <c r="AA169" s="35"/>
      <c r="AB169" s="35"/>
      <c r="AC169" s="35"/>
      <c r="AD169" s="35"/>
      <c r="AE169" s="35"/>
      <c r="AF169" s="35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ht="13.5" customHeight="1">
      <c r="A170" s="36" t="str">
        <f t="shared" ref="A170:A174" si="196">A169</f>
        <v>SN</v>
      </c>
      <c r="B170" s="37">
        <v>1.0</v>
      </c>
      <c r="C170" s="38" t="s">
        <v>128</v>
      </c>
      <c r="D170" s="39">
        <v>6.0</v>
      </c>
      <c r="E170" s="39">
        <v>4.0</v>
      </c>
      <c r="F170" s="39">
        <v>4.0</v>
      </c>
      <c r="G170" s="39">
        <v>5.0</v>
      </c>
      <c r="H170" s="39">
        <v>4.0</v>
      </c>
      <c r="I170" s="39">
        <v>7.0</v>
      </c>
      <c r="J170" s="39">
        <v>4.0</v>
      </c>
      <c r="K170" s="39">
        <v>4.0</v>
      </c>
      <c r="L170" s="39">
        <v>4.0</v>
      </c>
      <c r="M170" s="40" t="str">
        <f t="shared" ref="M170:M174" si="197">IF(OR(ISBLANK(C170),ISBLANK(D170),ISBLANK(E170),ISBLANK(F170),ISBLANK(G170),ISBLANK(H170),ISBLANK(I170),ISBLANK(J170),ISBLANK(K170),ISBLANK(L170)),0,SUM(D170:L170))</f>
        <v>42</v>
      </c>
      <c r="N170" s="39">
        <v>6.0</v>
      </c>
      <c r="O170" s="39">
        <v>4.0</v>
      </c>
      <c r="P170" s="39">
        <v>4.0</v>
      </c>
      <c r="Q170" s="39">
        <v>5.0</v>
      </c>
      <c r="R170" s="39">
        <v>4.0</v>
      </c>
      <c r="S170" s="39">
        <v>3.0</v>
      </c>
      <c r="T170" s="39">
        <v>4.0</v>
      </c>
      <c r="U170" s="39">
        <v>5.0</v>
      </c>
      <c r="V170" s="39">
        <v>6.0</v>
      </c>
      <c r="W170" s="40" t="str">
        <f t="shared" ref="W170:W174" si="198">IF(OR(ISBLANK(M170),ISBLANK(N170),ISBLANK(O170),ISBLANK(P170),ISBLANK(Q170),ISBLANK(R170),ISBLANK(S170),ISBLANK(T170),ISBLANK(U170),ISBLANK(V170)),0,SUM(N170:V170))</f>
        <v>41</v>
      </c>
      <c r="X170" s="41" t="str">
        <f t="shared" ref="X170:X174" si="199">M170+W170</f>
        <v>83</v>
      </c>
      <c r="Y170" s="41" t="str">
        <f t="shared" ref="Y170:Y174" si="200">W170</f>
        <v>41</v>
      </c>
      <c r="Z170" s="41" t="str">
        <f t="shared" ref="Z170:Z174" si="201">SUM(Q170:V170)</f>
        <v>27</v>
      </c>
      <c r="AA170" s="41" t="str">
        <f t="shared" ref="AA170:AA174" si="202">SUM(T170:V170)</f>
        <v>15</v>
      </c>
      <c r="AB170" s="41" t="str">
        <f t="shared" ref="AB170:AB174" si="203">V170</f>
        <v>6</v>
      </c>
      <c r="AC170" s="41" t="str">
        <f t="shared" ref="AC170:AC174" si="204">M170</f>
        <v>42</v>
      </c>
      <c r="AD170" s="41" t="str">
        <f t="shared" ref="AD170:AD174" si="205">SUM(G170:L170)</f>
        <v>28</v>
      </c>
      <c r="AE170" s="41" t="str">
        <f t="shared" ref="AE170:AE174" si="206">SUM(J170:L170)</f>
        <v>12</v>
      </c>
      <c r="AF170" s="41" t="str">
        <f t="shared" ref="AF170:AF174" si="207">L170</f>
        <v>4</v>
      </c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ht="13.5" customHeight="1">
      <c r="A171" s="36" t="str">
        <f t="shared" si="196"/>
        <v>SN</v>
      </c>
      <c r="B171" s="37">
        <v>2.0</v>
      </c>
      <c r="C171" s="38" t="s">
        <v>129</v>
      </c>
      <c r="D171" s="39">
        <v>5.0</v>
      </c>
      <c r="E171" s="39">
        <v>5.0</v>
      </c>
      <c r="F171" s="39">
        <v>5.0</v>
      </c>
      <c r="G171" s="39">
        <v>5.0</v>
      </c>
      <c r="H171" s="39">
        <v>5.0</v>
      </c>
      <c r="I171" s="39">
        <v>5.0</v>
      </c>
      <c r="J171" s="39">
        <v>4.0</v>
      </c>
      <c r="K171" s="39">
        <v>5.0</v>
      </c>
      <c r="L171" s="39">
        <v>6.0</v>
      </c>
      <c r="M171" s="40" t="str">
        <f t="shared" si="197"/>
        <v>45</v>
      </c>
      <c r="N171" s="39">
        <v>5.0</v>
      </c>
      <c r="O171" s="39">
        <v>4.0</v>
      </c>
      <c r="P171" s="39">
        <v>4.0</v>
      </c>
      <c r="Q171" s="39">
        <v>5.0</v>
      </c>
      <c r="R171" s="39">
        <v>5.0</v>
      </c>
      <c r="S171" s="39">
        <v>4.0</v>
      </c>
      <c r="T171" s="39">
        <v>4.0</v>
      </c>
      <c r="U171" s="39">
        <v>5.0</v>
      </c>
      <c r="V171" s="39">
        <v>5.0</v>
      </c>
      <c r="W171" s="40" t="str">
        <f t="shared" si="198"/>
        <v>41</v>
      </c>
      <c r="X171" s="41" t="str">
        <f t="shared" si="199"/>
        <v>86</v>
      </c>
      <c r="Y171" s="41" t="str">
        <f t="shared" si="200"/>
        <v>41</v>
      </c>
      <c r="Z171" s="41" t="str">
        <f t="shared" si="201"/>
        <v>28</v>
      </c>
      <c r="AA171" s="41" t="str">
        <f t="shared" si="202"/>
        <v>14</v>
      </c>
      <c r="AB171" s="41" t="str">
        <f t="shared" si="203"/>
        <v>5</v>
      </c>
      <c r="AC171" s="41" t="str">
        <f t="shared" si="204"/>
        <v>45</v>
      </c>
      <c r="AD171" s="41" t="str">
        <f t="shared" si="205"/>
        <v>30</v>
      </c>
      <c r="AE171" s="41" t="str">
        <f t="shared" si="206"/>
        <v>15</v>
      </c>
      <c r="AF171" s="41" t="str">
        <f t="shared" si="207"/>
        <v>6</v>
      </c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ht="13.5" customHeight="1">
      <c r="A172" s="36" t="str">
        <f t="shared" si="196"/>
        <v>SN</v>
      </c>
      <c r="B172" s="37">
        <v>3.0</v>
      </c>
      <c r="C172" s="38" t="s">
        <v>130</v>
      </c>
      <c r="D172" s="39">
        <v>6.0</v>
      </c>
      <c r="E172" s="39">
        <v>5.0</v>
      </c>
      <c r="F172" s="39">
        <v>5.0</v>
      </c>
      <c r="G172" s="39">
        <v>5.0</v>
      </c>
      <c r="H172" s="39">
        <v>4.0</v>
      </c>
      <c r="I172" s="39">
        <v>5.0</v>
      </c>
      <c r="J172" s="39">
        <v>4.0</v>
      </c>
      <c r="K172" s="39">
        <v>3.0</v>
      </c>
      <c r="L172" s="39">
        <v>5.0</v>
      </c>
      <c r="M172" s="40" t="str">
        <f t="shared" si="197"/>
        <v>42</v>
      </c>
      <c r="N172" s="39">
        <v>5.0</v>
      </c>
      <c r="O172" s="39">
        <v>5.0</v>
      </c>
      <c r="P172" s="39">
        <v>4.0</v>
      </c>
      <c r="Q172" s="39">
        <v>5.0</v>
      </c>
      <c r="R172" s="39">
        <v>4.0</v>
      </c>
      <c r="S172" s="39">
        <v>3.0</v>
      </c>
      <c r="T172" s="39">
        <v>5.0</v>
      </c>
      <c r="U172" s="39">
        <v>5.0</v>
      </c>
      <c r="V172" s="39">
        <v>5.0</v>
      </c>
      <c r="W172" s="40" t="str">
        <f t="shared" si="198"/>
        <v>41</v>
      </c>
      <c r="X172" s="41" t="str">
        <f t="shared" si="199"/>
        <v>83</v>
      </c>
      <c r="Y172" s="41" t="str">
        <f t="shared" si="200"/>
        <v>41</v>
      </c>
      <c r="Z172" s="41" t="str">
        <f t="shared" si="201"/>
        <v>27</v>
      </c>
      <c r="AA172" s="41" t="str">
        <f t="shared" si="202"/>
        <v>15</v>
      </c>
      <c r="AB172" s="41" t="str">
        <f t="shared" si="203"/>
        <v>5</v>
      </c>
      <c r="AC172" s="41" t="str">
        <f t="shared" si="204"/>
        <v>42</v>
      </c>
      <c r="AD172" s="41" t="str">
        <f t="shared" si="205"/>
        <v>26</v>
      </c>
      <c r="AE172" s="41" t="str">
        <f t="shared" si="206"/>
        <v>12</v>
      </c>
      <c r="AF172" s="41" t="str">
        <f t="shared" si="207"/>
        <v>5</v>
      </c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ht="13.5" customHeight="1">
      <c r="A173" s="36" t="str">
        <f t="shared" si="196"/>
        <v>SN</v>
      </c>
      <c r="B173" s="37">
        <v>4.0</v>
      </c>
      <c r="C173" s="38" t="s">
        <v>131</v>
      </c>
      <c r="D173" s="39">
        <v>4.0</v>
      </c>
      <c r="E173" s="39">
        <v>5.0</v>
      </c>
      <c r="F173" s="39">
        <v>3.0</v>
      </c>
      <c r="G173" s="39">
        <v>5.0</v>
      </c>
      <c r="H173" s="39">
        <v>4.0</v>
      </c>
      <c r="I173" s="39">
        <v>4.0</v>
      </c>
      <c r="J173" s="39">
        <v>7.0</v>
      </c>
      <c r="K173" s="39">
        <v>4.0</v>
      </c>
      <c r="L173" s="39">
        <v>4.0</v>
      </c>
      <c r="M173" s="40" t="str">
        <f t="shared" si="197"/>
        <v>40</v>
      </c>
      <c r="N173" s="39">
        <v>4.0</v>
      </c>
      <c r="O173" s="39">
        <v>5.0</v>
      </c>
      <c r="P173" s="39">
        <v>3.0</v>
      </c>
      <c r="Q173" s="39">
        <v>6.0</v>
      </c>
      <c r="R173" s="39">
        <v>4.0</v>
      </c>
      <c r="S173" s="39">
        <v>2.0</v>
      </c>
      <c r="T173" s="39">
        <v>6.0</v>
      </c>
      <c r="U173" s="39">
        <v>5.0</v>
      </c>
      <c r="V173" s="39">
        <v>5.0</v>
      </c>
      <c r="W173" s="40" t="str">
        <f t="shared" si="198"/>
        <v>40</v>
      </c>
      <c r="X173" s="41" t="str">
        <f t="shared" si="199"/>
        <v>80</v>
      </c>
      <c r="Y173" s="41" t="str">
        <f t="shared" si="200"/>
        <v>40</v>
      </c>
      <c r="Z173" s="41" t="str">
        <f t="shared" si="201"/>
        <v>28</v>
      </c>
      <c r="AA173" s="41" t="str">
        <f t="shared" si="202"/>
        <v>16</v>
      </c>
      <c r="AB173" s="41" t="str">
        <f t="shared" si="203"/>
        <v>5</v>
      </c>
      <c r="AC173" s="41" t="str">
        <f t="shared" si="204"/>
        <v>40</v>
      </c>
      <c r="AD173" s="41" t="str">
        <f t="shared" si="205"/>
        <v>28</v>
      </c>
      <c r="AE173" s="41" t="str">
        <f t="shared" si="206"/>
        <v>15</v>
      </c>
      <c r="AF173" s="41" t="str">
        <f t="shared" si="207"/>
        <v>4</v>
      </c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ht="13.5" customHeight="1">
      <c r="A174" s="36" t="str">
        <f t="shared" si="196"/>
        <v>SN</v>
      </c>
      <c r="B174" s="37">
        <v>5.0</v>
      </c>
      <c r="C174" s="38" t="s">
        <v>132</v>
      </c>
      <c r="D174" s="39">
        <v>7.0</v>
      </c>
      <c r="E174" s="39">
        <v>5.0</v>
      </c>
      <c r="F174" s="39">
        <v>5.0</v>
      </c>
      <c r="G174" s="39">
        <v>4.0</v>
      </c>
      <c r="H174" s="39">
        <v>5.0</v>
      </c>
      <c r="I174" s="39">
        <v>6.0</v>
      </c>
      <c r="J174" s="39">
        <v>4.0</v>
      </c>
      <c r="K174" s="39">
        <v>5.0</v>
      </c>
      <c r="L174" s="39">
        <v>3.0</v>
      </c>
      <c r="M174" s="40" t="str">
        <f t="shared" si="197"/>
        <v>44</v>
      </c>
      <c r="N174" s="39">
        <v>5.0</v>
      </c>
      <c r="O174" s="39">
        <v>5.0</v>
      </c>
      <c r="P174" s="39">
        <v>3.0</v>
      </c>
      <c r="Q174" s="39">
        <v>5.0</v>
      </c>
      <c r="R174" s="39">
        <v>4.0</v>
      </c>
      <c r="S174" s="39">
        <v>4.0</v>
      </c>
      <c r="T174" s="39">
        <v>4.0</v>
      </c>
      <c r="U174" s="39">
        <v>6.0</v>
      </c>
      <c r="V174" s="39">
        <v>5.0</v>
      </c>
      <c r="W174" s="40" t="str">
        <f t="shared" si="198"/>
        <v>41</v>
      </c>
      <c r="X174" s="41" t="str">
        <f t="shared" si="199"/>
        <v>85</v>
      </c>
      <c r="Y174" s="41" t="str">
        <f t="shared" si="200"/>
        <v>41</v>
      </c>
      <c r="Z174" s="41" t="str">
        <f t="shared" si="201"/>
        <v>28</v>
      </c>
      <c r="AA174" s="41" t="str">
        <f t="shared" si="202"/>
        <v>15</v>
      </c>
      <c r="AB174" s="41" t="str">
        <f t="shared" si="203"/>
        <v>5</v>
      </c>
      <c r="AC174" s="41" t="str">
        <f t="shared" si="204"/>
        <v>44</v>
      </c>
      <c r="AD174" s="41" t="str">
        <f t="shared" si="205"/>
        <v>27</v>
      </c>
      <c r="AE174" s="41" t="str">
        <f t="shared" si="206"/>
        <v>12</v>
      </c>
      <c r="AF174" s="41" t="str">
        <f t="shared" si="207"/>
        <v>3</v>
      </c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ht="14.25" customHeight="1">
      <c r="A175" s="42" t="s">
        <v>25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5"/>
      <c r="M175" s="36" t="str">
        <f>IF(OR(M170=0,M171=0,M172=0,M173=0,M174=0),0,AC175)</f>
        <v>45</v>
      </c>
      <c r="N175" s="42" t="s">
        <v>25</v>
      </c>
      <c r="O175" s="14"/>
      <c r="P175" s="14"/>
      <c r="Q175" s="14"/>
      <c r="R175" s="14"/>
      <c r="S175" s="14"/>
      <c r="T175" s="14"/>
      <c r="U175" s="14"/>
      <c r="V175" s="15"/>
      <c r="W175" s="36" t="str">
        <f>IF(OR(W170=0,W171=0,W172=0,W173=0,W174=0),0,Y175)</f>
        <v>41</v>
      </c>
      <c r="X175" s="40" t="str">
        <f>IF(OR(X170=0,X171=0,X172=0,X173=0,X174=0),0,MAX(X170:X174))</f>
        <v>86</v>
      </c>
      <c r="Y175" s="43" t="str">
        <f>MAX(IF($X170=$X175,Y170,0),IF(X171=X175,Y171,0),IF(X172=X175,Y172,0),IF(X173=X175,Y173,0),IF(X174=X175,Y174,0))</f>
        <v>41</v>
      </c>
      <c r="Z175" s="43" t="str">
        <f>MAX(IF(AND($X170=$X175,$Y170=$Y175),$Z170,0),IF(AND($X171=$X175,$Y171=$Y175),$Z171,0),IF(AND($X172=$X175,$Y172=$Y175),$Z172,0),IF(AND($X173=$X175,$Y173=$Y175),$Z173,0),IF(AND($X174=$X175,$Y174=$Y175),$Z174,0))</f>
        <v>28</v>
      </c>
      <c r="AA175" s="43" t="str">
        <f>MAX(IF(AND($X170=$X175,$Y170=$Y175,$Z170=$Z175),$AA170,0),IF(AND($X171=$X175,$Y171=$Y175,$Z171=$Z175),$AA171,0),IF(AND($X172=$X175,$Y172=$Y175,$Z172=$Z175),$AA172,0),IF(AND($X173=$X175,$Y173=$Y175,$Z173=$Z175),$AA173,0),IF(AND($X174=$X175,$Y174=$Y175,$Z174=$Z175),$AA174,0))</f>
        <v>14</v>
      </c>
      <c r="AB175" s="43" t="str">
        <f>MAX(IF(AND($X170=$X175,$Y170=$Y175,$Z170=$Z175,$AA170=$AA175),$AB170,0),IF(AND($X171=$X175,$Y171=$Y175,$Z171=$Z175,$AA171=$AA175),$AB171,0),IF(AND($X172=$X175,$Y172=$Y175,$Z172=$Z175,$AA172=$AA175),$AB172,0),IF(AND($X173=$X175,$Y173=$Y175,$Z173=$Z175,$AA173=$AA175),$AB173,0),IF(AND($X174=$X175,$Y174=$Y175,$Z174=$Z175,$AA174=$AA175),$AB174,0))</f>
        <v>5</v>
      </c>
      <c r="AC175" s="43" t="str">
        <f>MAX(IF(AND($X170=$X175,$Y170=$Y175,$Z170=$Z175,$AA170=$AA175,$AB170=$AB175),$AC170,0),IF(AND($X171=$X175,$Y171=$Y175,$Z171=$Z175,$AA171=$AA175,$AB171=$AB175),$AC171,0),IF(AND($X172=$X175,$Y172=$Y175,$Z172=$Z175,$AA172=$AA175,$AB172=$AB175),$AC172,0),IF(AND($X173=$X175,$Y173=$Y175,$Z173=$Z175,$AA173=$AA175,$AB173=$AB175),$AC173,0),IF(AND($X174=$X175,$Y174=$Y175,$Z174=$Z175,$AA174=$AA175,$AB174=$AB175),$AC174,0))</f>
        <v>45</v>
      </c>
      <c r="AD175" s="43" t="str">
        <f>MAX(IF(AND($X170=$X175,$Y170=$Y175,$Z170=$Z175,$AA170=$AA175,$AB170=$AB175,$AC170=$AC175),$AD170,0),IF(AND($X171=$X175,$Y171=$Y175,$Z171=$Z175,$AA171=$AA175,$AB171=$AB175,$AC171=$AC175),$AD171,0),IF(AND($X172=$X175,$Y172=$Y175,$Z172=$Z175,$AA172=$AA175,$AB172=$AB175,$AC172=$AC175),$AD172,0),IF(AND($X173=$X175,$Y173=$Y175,$Z173=$Z175,$AA173=$AA175,$AB173=$AB175,$AC173=$AC175),$AD173,0),IF(AND($X174=$X175,$Y174=$Y175,$Z174=$Z175,$AA174=$AA175,$AB174=$AB175,$AC174=$AC175),$AD174,0))</f>
        <v>30</v>
      </c>
      <c r="AE175" s="43" t="str">
        <f>MAX(IF(AND($X170=$X175,$Y170=$Y175,$Z170=$Z175,$AA170=$AA175,$AB170=$AB175,$AC170=$AC175,$AD170=$AD175),$AE170,0),IF(AND($X171=$X175,$Y171=$Y175,$Z171=$Z175,$AA171=$AA175,$AB171=$AB175,$AC171=$AC175,$AD171=$AD175),$AE171,0),IF(AND($X172=$X175,$Y172=$Y175,$Z172=$Z175,$AA172=$AA175,$AB172=$AB175,$AC172=$AC175,$AD172=$AD175),$AE172,0),IF(AND($X173=$X175,$Y173=$Y175,$Z173=$Z175,$AA173=$AA175,$AB173=$AB175,$AC173=$AC175,$AD173=$AD175),$AE173,0),IF(AND($X174=$X175,$Y174=$Y175,$Z174=$Z175,$AA174=$AA175,$AB174=$AB175,$AC174=$AC175,$AD174=$AD175),$AE174,0))</f>
        <v>15</v>
      </c>
      <c r="AF175" s="43" t="str">
        <f>MAX(IF(AND($X170=$X175,$Y170=$Y175,$Z170=$Z175,$AA170=$AA175,$AB170=$AB175,$AC170=$AC175,$AD170=$AD175,$AE170=$AE175),$AF170,0),IF(AND($X171=$X175,$Y171=$Y175,$Z171=$Z175,$AA171=$AA175,$AB171=$AB175,$AC171=$AC175,$AD171=$AD175,$AE171=$AE175),$AF171,0),IF(AND($X172=$X175,$Y172=$Y175,$Z172=$Z175,$AA172=$AA175,$AB172=$AB175,$AC172=$AC175,$AD172=$AD175,$AE172=$AE175),$AF172,0),IF(AND($X173=$X175,$Y173=$Y175,$Z173=$Z175,$AA173=$AA175,$AB173=$AB175,$AC173=$AC175,$AD173=$AD175,$AE173=$AE175),$AF173,0),IF(AND($X174=$X175,$Y174=$Y175,$Z174=$Z175,$AA174=$AA175,$AB174=$AB175,$AC174=$AC175,$AD174=$AD175,$AE174=$AE175),$AF174,0))</f>
        <v>6</v>
      </c>
      <c r="AG175" s="8"/>
      <c r="AH175" s="8"/>
      <c r="AI175" s="8"/>
      <c r="AJ175" s="8"/>
      <c r="AK175" s="8"/>
      <c r="AL175" s="8"/>
      <c r="AM175" s="8"/>
      <c r="AN175" s="8"/>
      <c r="AO175" s="8"/>
      <c r="AP175" s="8"/>
    </row>
    <row r="176" ht="15.75" customHeight="1">
      <c r="A176" s="44" t="s">
        <v>19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5"/>
      <c r="M176" s="45" t="str">
        <f>SUM(M170:M174)-M175</f>
        <v>168</v>
      </c>
      <c r="N176" s="44" t="s">
        <v>19</v>
      </c>
      <c r="O176" s="14"/>
      <c r="P176" s="14"/>
      <c r="Q176" s="14"/>
      <c r="R176" s="14"/>
      <c r="S176" s="14"/>
      <c r="T176" s="14"/>
      <c r="U176" s="14"/>
      <c r="V176" s="15"/>
      <c r="W176" s="45" t="str">
        <f t="shared" ref="W176:AF176" si="208">SUM(W170:W174)-W175</f>
        <v>163</v>
      </c>
      <c r="X176" s="45" t="str">
        <f t="shared" si="208"/>
        <v>331</v>
      </c>
      <c r="Y176" s="45" t="str">
        <f t="shared" si="208"/>
        <v>163</v>
      </c>
      <c r="Z176" s="45" t="str">
        <f t="shared" si="208"/>
        <v>110</v>
      </c>
      <c r="AA176" s="45" t="str">
        <f t="shared" si="208"/>
        <v>61</v>
      </c>
      <c r="AB176" s="45" t="str">
        <f t="shared" si="208"/>
        <v>21</v>
      </c>
      <c r="AC176" s="45" t="str">
        <f t="shared" si="208"/>
        <v>168</v>
      </c>
      <c r="AD176" s="45" t="str">
        <f t="shared" si="208"/>
        <v>109</v>
      </c>
      <c r="AE176" s="45" t="str">
        <f t="shared" si="208"/>
        <v>51</v>
      </c>
      <c r="AF176" s="45" t="str">
        <f t="shared" si="208"/>
        <v>16</v>
      </c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</row>
    <row r="177" ht="4.5" customHeight="1">
      <c r="A177" s="58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60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</row>
    <row r="178" ht="15.75" customHeight="1">
      <c r="A178" s="50" t="s">
        <v>2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5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ht="15.75" customHeight="1">
      <c r="A179" s="51" t="str">
        <f>A3</f>
        <v>The Kaz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3"/>
      <c r="X179" s="54" t="s">
        <v>3</v>
      </c>
      <c r="Y179" s="55" t="str">
        <f>Y3</f>
        <v>Tie Breaker Criteria</v>
      </c>
      <c r="Z179" s="6"/>
      <c r="AA179" s="6"/>
      <c r="AB179" s="6"/>
      <c r="AC179" s="6"/>
      <c r="AD179" s="6"/>
      <c r="AE179" s="6"/>
      <c r="AF179" s="7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ht="12.0" customHeight="1">
      <c r="A180" s="17"/>
      <c r="W180" s="18"/>
      <c r="X180" s="19"/>
      <c r="Y180" s="12" t="s">
        <v>5</v>
      </c>
      <c r="Z180" s="12" t="s">
        <v>6</v>
      </c>
      <c r="AA180" s="12" t="s">
        <v>7</v>
      </c>
      <c r="AB180" s="12" t="s">
        <v>8</v>
      </c>
      <c r="AC180" s="12" t="s">
        <v>9</v>
      </c>
      <c r="AD180" s="12" t="s">
        <v>10</v>
      </c>
      <c r="AE180" s="12" t="s">
        <v>11</v>
      </c>
      <c r="AF180" s="12" t="s">
        <v>12</v>
      </c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ht="12.0" customHeight="1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2"/>
      <c r="X181" s="19"/>
      <c r="Y181" s="19"/>
      <c r="Z181" s="19"/>
      <c r="AA181" s="19"/>
      <c r="AB181" s="19"/>
      <c r="AC181" s="19"/>
      <c r="AD181" s="19"/>
      <c r="AE181" s="19"/>
      <c r="AF181" s="19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ht="12.0" customHeight="1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19"/>
      <c r="Y182" s="19"/>
      <c r="Z182" s="19"/>
      <c r="AA182" s="19"/>
      <c r="AB182" s="19"/>
      <c r="AC182" s="19"/>
      <c r="AD182" s="19"/>
      <c r="AE182" s="19"/>
      <c r="AF182" s="19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ht="12.0" customHeight="1">
      <c r="A183" s="24" t="s">
        <v>13</v>
      </c>
      <c r="B183" s="14"/>
      <c r="C183" s="15"/>
      <c r="D183" s="25">
        <v>1.0</v>
      </c>
      <c r="E183" s="25">
        <v>2.0</v>
      </c>
      <c r="F183" s="25">
        <v>3.0</v>
      </c>
      <c r="G183" s="25">
        <v>4.0</v>
      </c>
      <c r="H183" s="25">
        <v>5.0</v>
      </c>
      <c r="I183" s="25">
        <v>6.0</v>
      </c>
      <c r="J183" s="25">
        <v>7.0</v>
      </c>
      <c r="K183" s="25">
        <v>8.0</v>
      </c>
      <c r="L183" s="25">
        <v>9.0</v>
      </c>
      <c r="M183" s="25" t="s">
        <v>14</v>
      </c>
      <c r="N183" s="25">
        <v>10.0</v>
      </c>
      <c r="O183" s="25">
        <v>11.0</v>
      </c>
      <c r="P183" s="25">
        <v>12.0</v>
      </c>
      <c r="Q183" s="25">
        <v>13.0</v>
      </c>
      <c r="R183" s="25">
        <v>14.0</v>
      </c>
      <c r="S183" s="25">
        <v>15.0</v>
      </c>
      <c r="T183" s="25">
        <v>16.0</v>
      </c>
      <c r="U183" s="25">
        <v>17.0</v>
      </c>
      <c r="V183" s="25">
        <v>18.0</v>
      </c>
      <c r="W183" s="26" t="s">
        <v>15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ht="12.0" customHeight="1">
      <c r="A184" s="24" t="s">
        <v>16</v>
      </c>
      <c r="B184" s="14"/>
      <c r="C184" s="15"/>
      <c r="D184" s="27">
        <v>5.0</v>
      </c>
      <c r="E184" s="27">
        <v>4.0</v>
      </c>
      <c r="F184" s="25">
        <v>4.0</v>
      </c>
      <c r="G184" s="27">
        <v>4.0</v>
      </c>
      <c r="H184" s="25">
        <v>4.0</v>
      </c>
      <c r="I184" s="27">
        <v>4.0</v>
      </c>
      <c r="J184" s="27">
        <v>3.0</v>
      </c>
      <c r="K184" s="27">
        <v>4.0</v>
      </c>
      <c r="L184" s="25">
        <v>4.0</v>
      </c>
      <c r="M184" s="25">
        <v>36.0</v>
      </c>
      <c r="N184" s="27">
        <v>4.0</v>
      </c>
      <c r="O184" s="25">
        <v>4.0</v>
      </c>
      <c r="P184" s="27">
        <v>3.0</v>
      </c>
      <c r="Q184" s="27">
        <v>5.0</v>
      </c>
      <c r="R184" s="27">
        <v>4.0</v>
      </c>
      <c r="S184" s="27">
        <v>3.0</v>
      </c>
      <c r="T184" s="27">
        <v>4.0</v>
      </c>
      <c r="U184" s="27">
        <v>4.0</v>
      </c>
      <c r="V184" s="25">
        <v>4.0</v>
      </c>
      <c r="W184" s="26">
        <v>36.0</v>
      </c>
      <c r="X184" s="19"/>
      <c r="Y184" s="19"/>
      <c r="Z184" s="19"/>
      <c r="AA184" s="19"/>
      <c r="AB184" s="19"/>
      <c r="AC184" s="19"/>
      <c r="AD184" s="19"/>
      <c r="AE184" s="19"/>
      <c r="AF184" s="19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ht="12.0" customHeight="1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31"/>
      <c r="Y185" s="31"/>
      <c r="Z185" s="31"/>
      <c r="AA185" s="31"/>
      <c r="AB185" s="31"/>
      <c r="AC185" s="31"/>
      <c r="AD185" s="31"/>
      <c r="AE185" s="31"/>
      <c r="AF185" s="31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ht="14.25" customHeight="1">
      <c r="A186" s="32" t="s">
        <v>133</v>
      </c>
      <c r="B186" s="33" t="s">
        <v>134</v>
      </c>
      <c r="C186" s="15"/>
      <c r="D186" s="32">
        <v>1.0</v>
      </c>
      <c r="E186" s="32">
        <v>2.0</v>
      </c>
      <c r="F186" s="32">
        <v>3.0</v>
      </c>
      <c r="G186" s="32">
        <v>4.0</v>
      </c>
      <c r="H186" s="32">
        <v>5.0</v>
      </c>
      <c r="I186" s="32">
        <v>6.0</v>
      </c>
      <c r="J186" s="32">
        <v>7.0</v>
      </c>
      <c r="K186" s="32">
        <v>8.0</v>
      </c>
      <c r="L186" s="32">
        <v>9.0</v>
      </c>
      <c r="M186" s="32" t="s">
        <v>19</v>
      </c>
      <c r="N186" s="32">
        <v>10.0</v>
      </c>
      <c r="O186" s="32">
        <v>11.0</v>
      </c>
      <c r="P186" s="32">
        <v>12.0</v>
      </c>
      <c r="Q186" s="32">
        <v>13.0</v>
      </c>
      <c r="R186" s="32">
        <v>14.0</v>
      </c>
      <c r="S186" s="32">
        <v>15.0</v>
      </c>
      <c r="T186" s="32">
        <v>16.0</v>
      </c>
      <c r="U186" s="32">
        <v>17.0</v>
      </c>
      <c r="V186" s="32">
        <v>18.0</v>
      </c>
      <c r="W186" s="32" t="s">
        <v>19</v>
      </c>
      <c r="X186" s="34"/>
      <c r="Y186" s="35"/>
      <c r="Z186" s="35"/>
      <c r="AA186" s="35"/>
      <c r="AB186" s="35"/>
      <c r="AC186" s="35"/>
      <c r="AD186" s="35"/>
      <c r="AE186" s="35"/>
      <c r="AF186" s="35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ht="13.5" customHeight="1">
      <c r="A187" s="36" t="str">
        <f t="shared" ref="A187:A191" si="209">A186</f>
        <v>GRF</v>
      </c>
      <c r="B187" s="37">
        <v>1.0</v>
      </c>
      <c r="C187" s="38" t="s">
        <v>135</v>
      </c>
      <c r="D187" s="39">
        <v>6.0</v>
      </c>
      <c r="E187" s="39">
        <v>6.0</v>
      </c>
      <c r="F187" s="39">
        <v>6.0</v>
      </c>
      <c r="G187" s="39">
        <v>7.0</v>
      </c>
      <c r="H187" s="39">
        <v>3.0</v>
      </c>
      <c r="I187" s="39">
        <v>7.0</v>
      </c>
      <c r="J187" s="39">
        <v>3.0</v>
      </c>
      <c r="K187" s="39">
        <v>4.0</v>
      </c>
      <c r="L187" s="39">
        <v>5.0</v>
      </c>
      <c r="M187" s="40" t="str">
        <f t="shared" ref="M187:M191" si="210">IF(OR(ISBLANK(C187),ISBLANK(D187),ISBLANK(E187),ISBLANK(F187),ISBLANK(G187),ISBLANK(H187),ISBLANK(I187),ISBLANK(J187),ISBLANK(K187),ISBLANK(L187)),0,SUM(D187:L187))</f>
        <v>47</v>
      </c>
      <c r="N187" s="39">
        <v>4.0</v>
      </c>
      <c r="O187" s="39">
        <v>4.0</v>
      </c>
      <c r="P187" s="39">
        <v>4.0</v>
      </c>
      <c r="Q187" s="39">
        <v>5.0</v>
      </c>
      <c r="R187" s="39">
        <v>4.0</v>
      </c>
      <c r="S187" s="39">
        <v>4.0</v>
      </c>
      <c r="T187" s="39">
        <v>4.0</v>
      </c>
      <c r="U187" s="39">
        <v>5.0</v>
      </c>
      <c r="V187" s="39">
        <v>6.0</v>
      </c>
      <c r="W187" s="40" t="str">
        <f t="shared" ref="W187:W191" si="211">IF(OR(ISBLANK(M187),ISBLANK(N187),ISBLANK(O187),ISBLANK(P187),ISBLANK(Q187),ISBLANK(R187),ISBLANK(S187),ISBLANK(T187),ISBLANK(U187),ISBLANK(V187)),0,SUM(N187:V187))</f>
        <v>40</v>
      </c>
      <c r="X187" s="41" t="str">
        <f t="shared" ref="X187:X191" si="212">M187+W187</f>
        <v>87</v>
      </c>
      <c r="Y187" s="41" t="str">
        <f t="shared" ref="Y187:Y191" si="213">W187</f>
        <v>40</v>
      </c>
      <c r="Z187" s="41" t="str">
        <f t="shared" ref="Z187:Z191" si="214">SUM(Q187:V187)</f>
        <v>28</v>
      </c>
      <c r="AA187" s="41" t="str">
        <f t="shared" ref="AA187:AA191" si="215">SUM(T187:V187)</f>
        <v>15</v>
      </c>
      <c r="AB187" s="41" t="str">
        <f t="shared" ref="AB187:AB191" si="216">V187</f>
        <v>6</v>
      </c>
      <c r="AC187" s="41" t="str">
        <f t="shared" ref="AC187:AC191" si="217">M187</f>
        <v>47</v>
      </c>
      <c r="AD187" s="41" t="str">
        <f t="shared" ref="AD187:AD191" si="218">SUM(G187:L187)</f>
        <v>29</v>
      </c>
      <c r="AE187" s="41" t="str">
        <f t="shared" ref="AE187:AE191" si="219">SUM(J187:L187)</f>
        <v>12</v>
      </c>
      <c r="AF187" s="41" t="str">
        <f t="shared" ref="AF187:AF191" si="220">L187</f>
        <v>5</v>
      </c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ht="13.5" customHeight="1">
      <c r="A188" s="36" t="str">
        <f t="shared" si="209"/>
        <v>GRF</v>
      </c>
      <c r="B188" s="37">
        <v>2.0</v>
      </c>
      <c r="C188" s="38" t="s">
        <v>136</v>
      </c>
      <c r="D188" s="39">
        <v>6.0</v>
      </c>
      <c r="E188" s="39">
        <v>4.0</v>
      </c>
      <c r="F188" s="39">
        <v>5.0</v>
      </c>
      <c r="G188" s="39">
        <v>4.0</v>
      </c>
      <c r="H188" s="39">
        <v>4.0</v>
      </c>
      <c r="I188" s="39">
        <v>5.0</v>
      </c>
      <c r="J188" s="39">
        <v>3.0</v>
      </c>
      <c r="K188" s="39">
        <v>5.0</v>
      </c>
      <c r="L188" s="39">
        <v>6.0</v>
      </c>
      <c r="M188" s="40" t="str">
        <f t="shared" si="210"/>
        <v>42</v>
      </c>
      <c r="N188" s="39">
        <v>7.0</v>
      </c>
      <c r="O188" s="39">
        <v>4.0</v>
      </c>
      <c r="P188" s="39">
        <v>5.0</v>
      </c>
      <c r="Q188" s="39">
        <v>6.0</v>
      </c>
      <c r="R188" s="39">
        <v>5.0</v>
      </c>
      <c r="S188" s="39">
        <v>6.0</v>
      </c>
      <c r="T188" s="39">
        <v>5.0</v>
      </c>
      <c r="U188" s="39">
        <v>4.0</v>
      </c>
      <c r="V188" s="39">
        <v>4.0</v>
      </c>
      <c r="W188" s="40" t="str">
        <f t="shared" si="211"/>
        <v>46</v>
      </c>
      <c r="X188" s="41" t="str">
        <f t="shared" si="212"/>
        <v>88</v>
      </c>
      <c r="Y188" s="41" t="str">
        <f t="shared" si="213"/>
        <v>46</v>
      </c>
      <c r="Z188" s="41" t="str">
        <f t="shared" si="214"/>
        <v>30</v>
      </c>
      <c r="AA188" s="41" t="str">
        <f t="shared" si="215"/>
        <v>13</v>
      </c>
      <c r="AB188" s="41" t="str">
        <f t="shared" si="216"/>
        <v>4</v>
      </c>
      <c r="AC188" s="41" t="str">
        <f t="shared" si="217"/>
        <v>42</v>
      </c>
      <c r="AD188" s="41" t="str">
        <f t="shared" si="218"/>
        <v>27</v>
      </c>
      <c r="AE188" s="41" t="str">
        <f t="shared" si="219"/>
        <v>14</v>
      </c>
      <c r="AF188" s="41" t="str">
        <f t="shared" si="220"/>
        <v>6</v>
      </c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ht="13.5" customHeight="1">
      <c r="A189" s="36" t="str">
        <f t="shared" si="209"/>
        <v>GRF</v>
      </c>
      <c r="B189" s="37">
        <v>3.0</v>
      </c>
      <c r="C189" s="38" t="s">
        <v>137</v>
      </c>
      <c r="D189" s="39">
        <v>6.0</v>
      </c>
      <c r="E189" s="39">
        <v>6.0</v>
      </c>
      <c r="F189" s="39">
        <v>5.0</v>
      </c>
      <c r="G189" s="39">
        <v>5.0</v>
      </c>
      <c r="H189" s="39">
        <v>4.0</v>
      </c>
      <c r="I189" s="39">
        <v>5.0</v>
      </c>
      <c r="J189" s="39">
        <v>4.0</v>
      </c>
      <c r="K189" s="39">
        <v>5.0</v>
      </c>
      <c r="L189" s="39">
        <v>6.0</v>
      </c>
      <c r="M189" s="40" t="str">
        <f t="shared" si="210"/>
        <v>46</v>
      </c>
      <c r="N189" s="39">
        <v>6.0</v>
      </c>
      <c r="O189" s="39">
        <v>5.0</v>
      </c>
      <c r="P189" s="39">
        <v>4.0</v>
      </c>
      <c r="Q189" s="39">
        <v>5.0</v>
      </c>
      <c r="R189" s="39">
        <v>4.0</v>
      </c>
      <c r="S189" s="39">
        <v>4.0</v>
      </c>
      <c r="T189" s="39">
        <v>6.0</v>
      </c>
      <c r="U189" s="39">
        <v>5.0</v>
      </c>
      <c r="V189" s="39">
        <v>6.0</v>
      </c>
      <c r="W189" s="40" t="str">
        <f t="shared" si="211"/>
        <v>45</v>
      </c>
      <c r="X189" s="41" t="str">
        <f t="shared" si="212"/>
        <v>91</v>
      </c>
      <c r="Y189" s="41" t="str">
        <f t="shared" si="213"/>
        <v>45</v>
      </c>
      <c r="Z189" s="41" t="str">
        <f t="shared" si="214"/>
        <v>30</v>
      </c>
      <c r="AA189" s="41" t="str">
        <f t="shared" si="215"/>
        <v>17</v>
      </c>
      <c r="AB189" s="41" t="str">
        <f t="shared" si="216"/>
        <v>6</v>
      </c>
      <c r="AC189" s="41" t="str">
        <f t="shared" si="217"/>
        <v>46</v>
      </c>
      <c r="AD189" s="41" t="str">
        <f t="shared" si="218"/>
        <v>29</v>
      </c>
      <c r="AE189" s="41" t="str">
        <f t="shared" si="219"/>
        <v>15</v>
      </c>
      <c r="AF189" s="41" t="str">
        <f t="shared" si="220"/>
        <v>6</v>
      </c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ht="13.5" customHeight="1">
      <c r="A190" s="36" t="str">
        <f t="shared" si="209"/>
        <v>GRF</v>
      </c>
      <c r="B190" s="37">
        <v>4.0</v>
      </c>
      <c r="C190" s="38" t="s">
        <v>138</v>
      </c>
      <c r="D190" s="39">
        <v>8.0</v>
      </c>
      <c r="E190" s="39">
        <v>4.0</v>
      </c>
      <c r="F190" s="39">
        <v>5.0</v>
      </c>
      <c r="G190" s="39">
        <v>5.0</v>
      </c>
      <c r="H190" s="39">
        <v>6.0</v>
      </c>
      <c r="I190" s="39">
        <v>7.0</v>
      </c>
      <c r="J190" s="39">
        <v>5.0</v>
      </c>
      <c r="K190" s="39">
        <v>5.0</v>
      </c>
      <c r="L190" s="39">
        <v>5.0</v>
      </c>
      <c r="M190" s="40" t="str">
        <f t="shared" si="210"/>
        <v>50</v>
      </c>
      <c r="N190" s="39">
        <v>6.0</v>
      </c>
      <c r="O190" s="39">
        <v>4.0</v>
      </c>
      <c r="P190" s="39">
        <v>5.0</v>
      </c>
      <c r="Q190" s="39">
        <v>5.0</v>
      </c>
      <c r="R190" s="39">
        <v>4.0</v>
      </c>
      <c r="S190" s="39">
        <v>5.0</v>
      </c>
      <c r="T190" s="39">
        <v>5.0</v>
      </c>
      <c r="U190" s="39">
        <v>4.0</v>
      </c>
      <c r="V190" s="39">
        <v>5.0</v>
      </c>
      <c r="W190" s="40" t="str">
        <f t="shared" si="211"/>
        <v>43</v>
      </c>
      <c r="X190" s="41" t="str">
        <f t="shared" si="212"/>
        <v>93</v>
      </c>
      <c r="Y190" s="41" t="str">
        <f t="shared" si="213"/>
        <v>43</v>
      </c>
      <c r="Z190" s="41" t="str">
        <f t="shared" si="214"/>
        <v>28</v>
      </c>
      <c r="AA190" s="41" t="str">
        <f t="shared" si="215"/>
        <v>14</v>
      </c>
      <c r="AB190" s="41" t="str">
        <f t="shared" si="216"/>
        <v>5</v>
      </c>
      <c r="AC190" s="41" t="str">
        <f t="shared" si="217"/>
        <v>50</v>
      </c>
      <c r="AD190" s="41" t="str">
        <f t="shared" si="218"/>
        <v>33</v>
      </c>
      <c r="AE190" s="41" t="str">
        <f t="shared" si="219"/>
        <v>15</v>
      </c>
      <c r="AF190" s="41" t="str">
        <f t="shared" si="220"/>
        <v>5</v>
      </c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ht="13.5" customHeight="1">
      <c r="A191" s="36" t="str">
        <f t="shared" si="209"/>
        <v>GRF</v>
      </c>
      <c r="B191" s="37">
        <v>5.0</v>
      </c>
      <c r="C191" s="38" t="s">
        <v>139</v>
      </c>
      <c r="D191" s="39">
        <v>5.0</v>
      </c>
      <c r="E191" s="39">
        <v>5.0</v>
      </c>
      <c r="F191" s="39">
        <v>5.0</v>
      </c>
      <c r="G191" s="39">
        <v>5.0</v>
      </c>
      <c r="H191" s="39">
        <v>5.0</v>
      </c>
      <c r="I191" s="39">
        <v>6.0</v>
      </c>
      <c r="J191" s="39">
        <v>6.0</v>
      </c>
      <c r="K191" s="39">
        <v>4.0</v>
      </c>
      <c r="L191" s="39">
        <v>4.0</v>
      </c>
      <c r="M191" s="40" t="str">
        <f t="shared" si="210"/>
        <v>45</v>
      </c>
      <c r="N191" s="39">
        <v>5.0</v>
      </c>
      <c r="O191" s="39">
        <v>5.0</v>
      </c>
      <c r="P191" s="39">
        <v>4.0</v>
      </c>
      <c r="Q191" s="39">
        <v>6.0</v>
      </c>
      <c r="R191" s="39">
        <v>5.0</v>
      </c>
      <c r="S191" s="39">
        <v>3.0</v>
      </c>
      <c r="T191" s="39">
        <v>5.0</v>
      </c>
      <c r="U191" s="39">
        <v>4.0</v>
      </c>
      <c r="V191" s="39">
        <v>6.0</v>
      </c>
      <c r="W191" s="40" t="str">
        <f t="shared" si="211"/>
        <v>43</v>
      </c>
      <c r="X191" s="41" t="str">
        <f t="shared" si="212"/>
        <v>88</v>
      </c>
      <c r="Y191" s="41" t="str">
        <f t="shared" si="213"/>
        <v>43</v>
      </c>
      <c r="Z191" s="41" t="str">
        <f t="shared" si="214"/>
        <v>29</v>
      </c>
      <c r="AA191" s="41" t="str">
        <f t="shared" si="215"/>
        <v>15</v>
      </c>
      <c r="AB191" s="41" t="str">
        <f t="shared" si="216"/>
        <v>6</v>
      </c>
      <c r="AC191" s="41" t="str">
        <f t="shared" si="217"/>
        <v>45</v>
      </c>
      <c r="AD191" s="41" t="str">
        <f t="shared" si="218"/>
        <v>30</v>
      </c>
      <c r="AE191" s="41" t="str">
        <f t="shared" si="219"/>
        <v>14</v>
      </c>
      <c r="AF191" s="41" t="str">
        <f t="shared" si="220"/>
        <v>4</v>
      </c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ht="14.25" customHeight="1">
      <c r="A192" s="42" t="s">
        <v>25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5"/>
      <c r="M192" s="36" t="str">
        <f>IF(OR(M187=0,M188=0,M189=0,M190=0,M191=0),0,AC192)</f>
        <v>50</v>
      </c>
      <c r="N192" s="42" t="s">
        <v>25</v>
      </c>
      <c r="O192" s="14"/>
      <c r="P192" s="14"/>
      <c r="Q192" s="14"/>
      <c r="R192" s="14"/>
      <c r="S192" s="14"/>
      <c r="T192" s="14"/>
      <c r="U192" s="14"/>
      <c r="V192" s="15"/>
      <c r="W192" s="36" t="str">
        <f>IF(OR(W187=0,W188=0,W189=0,W190=0,W191=0),0,Y192)</f>
        <v>43</v>
      </c>
      <c r="X192" s="40" t="str">
        <f>IF(OR(X187=0,X188=0,X189=0,X190=0,X191=0),0,MAX(X187:X191))</f>
        <v>93</v>
      </c>
      <c r="Y192" s="43" t="str">
        <f>MAX(IF($X187=$X192,Y187,0),IF(X188=X192,Y188,0),IF(X189=X192,Y189,0),IF(X190=X192,Y190,0),IF(X191=X192,Y191,0))</f>
        <v>43</v>
      </c>
      <c r="Z192" s="43" t="str">
        <f>MAX(IF(AND($X187=$X192,$Y187=$Y192),$Z187,0),IF(AND($X188=$X192,$Y188=$Y192),$Z188,0),IF(AND($X189=$X192,$Y189=$Y192),$Z189,0),IF(AND($X190=$X192,$Y190=$Y192),$Z190,0),IF(AND($X191=$X192,$Y191=$Y192),$Z191,0))</f>
        <v>28</v>
      </c>
      <c r="AA192" s="43" t="str">
        <f>MAX(IF(AND($X187=$X192,$Y187=$Y192,$Z187=$Z192),$AA187,0),IF(AND($X188=$X192,$Y188=$Y192,$Z188=$Z192),$AA188,0),IF(AND($X189=$X192,$Y189=$Y192,$Z189=$Z192),$AA189,0),IF(AND($X190=$X192,$Y190=$Y192,$Z190=$Z192),$AA190,0),IF(AND($X191=$X192,$Y191=$Y192,$Z191=$Z192),$AA191,0))</f>
        <v>14</v>
      </c>
      <c r="AB192" s="43" t="str">
        <f>MAX(IF(AND($X187=$X192,$Y187=$Y192,$Z187=$Z192,$AA187=$AA192),$AB187,0),IF(AND($X188=$X192,$Y188=$Y192,$Z188=$Z192,$AA188=$AA192),$AB188,0),IF(AND($X189=$X192,$Y189=$Y192,$Z189=$Z192,$AA189=$AA192),$AB189,0),IF(AND($X190=$X192,$Y190=$Y192,$Z190=$Z192,$AA190=$AA192),$AB190,0),IF(AND($X191=$X192,$Y191=$Y192,$Z191=$Z192,$AA191=$AA192),$AB191,0))</f>
        <v>5</v>
      </c>
      <c r="AC192" s="43" t="str">
        <f>MAX(IF(AND($X187=$X192,$Y187=$Y192,$Z187=$Z192,$AA187=$AA192,$AB187=$AB192),$AC187,0),IF(AND($X188=$X192,$Y188=$Y192,$Z188=$Z192,$AA188=$AA192,$AB188=$AB192),$AC188,0),IF(AND($X189=$X192,$Y189=$Y192,$Z189=$Z192,$AA189=$AA192,$AB189=$AB192),$AC189,0),IF(AND($X190=$X192,$Y190=$Y192,$Z190=$Z192,$AA190=$AA192,$AB190=$AB192),$AC190,0),IF(AND($X191=$X192,$Y191=$Y192,$Z191=$Z192,$AA191=$AA192,$AB191=$AB192),$AC191,0))</f>
        <v>50</v>
      </c>
      <c r="AD192" s="43" t="str">
        <f>MAX(IF(AND($X187=$X192,$Y187=$Y192,$Z187=$Z192,$AA187=$AA192,$AB187=$AB192,$AC187=$AC192),$AD187,0),IF(AND($X188=$X192,$Y188=$Y192,$Z188=$Z192,$AA188=$AA192,$AB188=$AB192,$AC188=$AC192),$AD188,0),IF(AND($X189=$X192,$Y189=$Y192,$Z189=$Z192,$AA189=$AA192,$AB189=$AB192,$AC189=$AC192),$AD189,0),IF(AND($X190=$X192,$Y190=$Y192,$Z190=$Z192,$AA190=$AA192,$AB190=$AB192,$AC190=$AC192),$AD190,0),IF(AND($X191=$X192,$Y191=$Y192,$Z191=$Z192,$AA191=$AA192,$AB191=$AB192,$AC191=$AC192),$AD191,0))</f>
        <v>33</v>
      </c>
      <c r="AE192" s="43" t="str">
        <f>MAX(IF(AND($X187=$X192,$Y187=$Y192,$Z187=$Z192,$AA187=$AA192,$AB187=$AB192,$AC187=$AC192,$AD187=$AD192),$AE187,0),IF(AND($X188=$X192,$Y188=$Y192,$Z188=$Z192,$AA188=$AA192,$AB188=$AB192,$AC188=$AC192,$AD188=$AD192),$AE188,0),IF(AND($X189=$X192,$Y189=$Y192,$Z189=$Z192,$AA189=$AA192,$AB189=$AB192,$AC189=$AC192,$AD189=$AD192),$AE189,0),IF(AND($X190=$X192,$Y190=$Y192,$Z190=$Z192,$AA190=$AA192,$AB190=$AB192,$AC190=$AC192,$AD190=$AD192),$AE190,0),IF(AND($X191=$X192,$Y191=$Y192,$Z191=$Z192,$AA191=$AA192,$AB191=$AB192,$AC191=$AC192,$AD191=$AD192),$AE191,0))</f>
        <v>15</v>
      </c>
      <c r="AF192" s="43" t="str">
        <f>MAX(IF(AND($X187=$X192,$Y187=$Y192,$Z187=$Z192,$AA187=$AA192,$AB187=$AB192,$AC187=$AC192,$AD187=$AD192,$AE187=$AE192),$AF187,0),IF(AND($X188=$X192,$Y188=$Y192,$Z188=$Z192,$AA188=$AA192,$AB188=$AB192,$AC188=$AC192,$AD188=$AD192,$AE188=$AE192),$AF188,0),IF(AND($X189=$X192,$Y189=$Y192,$Z189=$Z192,$AA189=$AA192,$AB189=$AB192,$AC189=$AC192,$AD189=$AD192,$AE189=$AE192),$AF189,0),IF(AND($X190=$X192,$Y190=$Y192,$Z190=$Z192,$AA190=$AA192,$AB190=$AB192,$AC190=$AC192,$AD190=$AD192,$AE190=$AE192),$AF190,0),IF(AND($X191=$X192,$Y191=$Y192,$Z191=$Z192,$AA191=$AA192,$AB191=$AB192,$AC191=$AC192,$AD191=$AD192,$AE191=$AE192),$AF191,0))</f>
        <v>5</v>
      </c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ht="15.75" customHeight="1">
      <c r="A193" s="44" t="s">
        <v>19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5"/>
      <c r="M193" s="45" t="str">
        <f>SUM(M187:M191)-M192</f>
        <v>180</v>
      </c>
      <c r="N193" s="44" t="s">
        <v>19</v>
      </c>
      <c r="O193" s="14"/>
      <c r="P193" s="14"/>
      <c r="Q193" s="14"/>
      <c r="R193" s="14"/>
      <c r="S193" s="14"/>
      <c r="T193" s="14"/>
      <c r="U193" s="14"/>
      <c r="V193" s="15"/>
      <c r="W193" s="45" t="str">
        <f t="shared" ref="W193:AF193" si="221">SUM(W187:W191)-W192</f>
        <v>174</v>
      </c>
      <c r="X193" s="45" t="str">
        <f t="shared" si="221"/>
        <v>354</v>
      </c>
      <c r="Y193" s="45" t="str">
        <f t="shared" si="221"/>
        <v>174</v>
      </c>
      <c r="Z193" s="45" t="str">
        <f t="shared" si="221"/>
        <v>117</v>
      </c>
      <c r="AA193" s="45" t="str">
        <f t="shared" si="221"/>
        <v>60</v>
      </c>
      <c r="AB193" s="45" t="str">
        <f t="shared" si="221"/>
        <v>22</v>
      </c>
      <c r="AC193" s="45" t="str">
        <f t="shared" si="221"/>
        <v>180</v>
      </c>
      <c r="AD193" s="45" t="str">
        <f t="shared" si="221"/>
        <v>115</v>
      </c>
      <c r="AE193" s="45" t="str">
        <f t="shared" si="221"/>
        <v>55</v>
      </c>
      <c r="AF193" s="45" t="str">
        <f t="shared" si="221"/>
        <v>21</v>
      </c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</row>
    <row r="194" ht="4.5" customHeight="1">
      <c r="A194" s="23"/>
      <c r="B194" s="47"/>
      <c r="C194" s="48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</row>
    <row r="195" ht="14.25" customHeight="1">
      <c r="A195" s="32" t="s">
        <v>140</v>
      </c>
      <c r="B195" s="33" t="s">
        <v>141</v>
      </c>
      <c r="C195" s="15"/>
      <c r="D195" s="32">
        <v>1.0</v>
      </c>
      <c r="E195" s="32">
        <v>2.0</v>
      </c>
      <c r="F195" s="32">
        <v>3.0</v>
      </c>
      <c r="G195" s="32">
        <v>4.0</v>
      </c>
      <c r="H195" s="32">
        <v>5.0</v>
      </c>
      <c r="I195" s="32">
        <v>6.0</v>
      </c>
      <c r="J195" s="32">
        <v>7.0</v>
      </c>
      <c r="K195" s="32">
        <v>8.0</v>
      </c>
      <c r="L195" s="32">
        <v>9.0</v>
      </c>
      <c r="M195" s="32" t="s">
        <v>19</v>
      </c>
      <c r="N195" s="32">
        <v>10.0</v>
      </c>
      <c r="O195" s="32">
        <v>11.0</v>
      </c>
      <c r="P195" s="32">
        <v>12.0</v>
      </c>
      <c r="Q195" s="32">
        <v>13.0</v>
      </c>
      <c r="R195" s="32">
        <v>14.0</v>
      </c>
      <c r="S195" s="32">
        <v>15.0</v>
      </c>
      <c r="T195" s="32">
        <v>16.0</v>
      </c>
      <c r="U195" s="32">
        <v>17.0</v>
      </c>
      <c r="V195" s="32">
        <v>18.0</v>
      </c>
      <c r="W195" s="32" t="s">
        <v>19</v>
      </c>
      <c r="X195" s="34"/>
      <c r="Y195" s="35"/>
      <c r="Z195" s="35"/>
      <c r="AA195" s="35"/>
      <c r="AB195" s="35"/>
      <c r="AC195" s="35"/>
      <c r="AD195" s="35"/>
      <c r="AE195" s="35"/>
      <c r="AF195" s="35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</row>
    <row r="196" ht="13.5" customHeight="1">
      <c r="A196" s="36" t="str">
        <f t="shared" ref="A196:A200" si="222">A195</f>
        <v>Muk</v>
      </c>
      <c r="B196" s="37">
        <v>1.0</v>
      </c>
      <c r="C196" s="38" t="s">
        <v>142</v>
      </c>
      <c r="D196" s="39">
        <v>6.0</v>
      </c>
      <c r="E196" s="39">
        <v>5.0</v>
      </c>
      <c r="F196" s="39">
        <v>5.0</v>
      </c>
      <c r="G196" s="39">
        <v>6.0</v>
      </c>
      <c r="H196" s="39">
        <v>4.0</v>
      </c>
      <c r="I196" s="39">
        <v>5.0</v>
      </c>
      <c r="J196" s="39">
        <v>4.0</v>
      </c>
      <c r="K196" s="39">
        <v>5.0</v>
      </c>
      <c r="L196" s="39">
        <v>5.0</v>
      </c>
      <c r="M196" s="40" t="str">
        <f t="shared" ref="M196:M200" si="223">IF(OR(ISBLANK(C196),ISBLANK(D196),ISBLANK(E196),ISBLANK(F196),ISBLANK(G196),ISBLANK(H196),ISBLANK(I196),ISBLANK(J196),ISBLANK(K196),ISBLANK(L196)),0,SUM(D196:L196))</f>
        <v>45</v>
      </c>
      <c r="N196" s="39">
        <v>4.0</v>
      </c>
      <c r="O196" s="39">
        <v>5.0</v>
      </c>
      <c r="P196" s="39">
        <v>5.0</v>
      </c>
      <c r="Q196" s="39">
        <v>5.0</v>
      </c>
      <c r="R196" s="39">
        <v>4.0</v>
      </c>
      <c r="S196" s="39">
        <v>4.0</v>
      </c>
      <c r="T196" s="39">
        <v>5.0</v>
      </c>
      <c r="U196" s="39">
        <v>4.0</v>
      </c>
      <c r="V196" s="39">
        <v>6.0</v>
      </c>
      <c r="W196" s="40" t="str">
        <f t="shared" ref="W196:W200" si="224">IF(OR(ISBLANK(M196),ISBLANK(N196),ISBLANK(O196),ISBLANK(P196),ISBLANK(Q196),ISBLANK(R196),ISBLANK(S196),ISBLANK(T196),ISBLANK(U196),ISBLANK(V196)),0,SUM(N196:V196))</f>
        <v>42</v>
      </c>
      <c r="X196" s="41" t="str">
        <f t="shared" ref="X196:X200" si="225">M196+W196</f>
        <v>87</v>
      </c>
      <c r="Y196" s="41" t="str">
        <f t="shared" ref="Y196:Y200" si="226">W196</f>
        <v>42</v>
      </c>
      <c r="Z196" s="41" t="str">
        <f t="shared" ref="Z196:Z200" si="227">SUM(Q196:V196)</f>
        <v>28</v>
      </c>
      <c r="AA196" s="41" t="str">
        <f t="shared" ref="AA196:AA200" si="228">SUM(T196:V196)</f>
        <v>15</v>
      </c>
      <c r="AB196" s="41" t="str">
        <f t="shared" ref="AB196:AB200" si="229">V196</f>
        <v>6</v>
      </c>
      <c r="AC196" s="41" t="str">
        <f t="shared" ref="AC196:AC200" si="230">M196</f>
        <v>45</v>
      </c>
      <c r="AD196" s="41" t="str">
        <f t="shared" ref="AD196:AD200" si="231">SUM(G196:L196)</f>
        <v>29</v>
      </c>
      <c r="AE196" s="41" t="str">
        <f t="shared" ref="AE196:AE200" si="232">SUM(J196:L196)</f>
        <v>14</v>
      </c>
      <c r="AF196" s="41" t="str">
        <f t="shared" ref="AF196:AF200" si="233">L196</f>
        <v>5</v>
      </c>
      <c r="AG196" s="8"/>
      <c r="AH196" s="8"/>
      <c r="AI196" s="8"/>
      <c r="AJ196" s="8"/>
      <c r="AK196" s="8"/>
      <c r="AL196" s="8"/>
      <c r="AM196" s="8"/>
      <c r="AN196" s="8"/>
      <c r="AO196" s="8"/>
      <c r="AP196" s="8"/>
    </row>
    <row r="197" ht="13.5" customHeight="1">
      <c r="A197" s="36" t="str">
        <f t="shared" si="222"/>
        <v>Muk</v>
      </c>
      <c r="B197" s="37">
        <v>2.0</v>
      </c>
      <c r="C197" s="38" t="s">
        <v>143</v>
      </c>
      <c r="D197" s="39">
        <v>6.0</v>
      </c>
      <c r="E197" s="39">
        <v>4.0</v>
      </c>
      <c r="F197" s="39">
        <v>6.0</v>
      </c>
      <c r="G197" s="39">
        <v>5.0</v>
      </c>
      <c r="H197" s="39">
        <v>8.0</v>
      </c>
      <c r="I197" s="39">
        <v>5.0</v>
      </c>
      <c r="J197" s="39">
        <v>4.0</v>
      </c>
      <c r="K197" s="39">
        <v>5.0</v>
      </c>
      <c r="L197" s="39">
        <v>5.0</v>
      </c>
      <c r="M197" s="40" t="str">
        <f t="shared" si="223"/>
        <v>48</v>
      </c>
      <c r="N197" s="39">
        <v>6.0</v>
      </c>
      <c r="O197" s="39">
        <v>4.0</v>
      </c>
      <c r="P197" s="39">
        <v>3.0</v>
      </c>
      <c r="Q197" s="39">
        <v>4.0</v>
      </c>
      <c r="R197" s="39">
        <v>4.0</v>
      </c>
      <c r="S197" s="39">
        <v>4.0</v>
      </c>
      <c r="T197" s="39">
        <v>6.0</v>
      </c>
      <c r="U197" s="39">
        <v>4.0</v>
      </c>
      <c r="V197" s="39">
        <v>6.0</v>
      </c>
      <c r="W197" s="40" t="str">
        <f t="shared" si="224"/>
        <v>41</v>
      </c>
      <c r="X197" s="41" t="str">
        <f t="shared" si="225"/>
        <v>89</v>
      </c>
      <c r="Y197" s="41" t="str">
        <f t="shared" si="226"/>
        <v>41</v>
      </c>
      <c r="Z197" s="41" t="str">
        <f t="shared" si="227"/>
        <v>28</v>
      </c>
      <c r="AA197" s="41" t="str">
        <f t="shared" si="228"/>
        <v>16</v>
      </c>
      <c r="AB197" s="41" t="str">
        <f t="shared" si="229"/>
        <v>6</v>
      </c>
      <c r="AC197" s="41" t="str">
        <f t="shared" si="230"/>
        <v>48</v>
      </c>
      <c r="AD197" s="41" t="str">
        <f t="shared" si="231"/>
        <v>32</v>
      </c>
      <c r="AE197" s="41" t="str">
        <f t="shared" si="232"/>
        <v>14</v>
      </c>
      <c r="AF197" s="41" t="str">
        <f t="shared" si="233"/>
        <v>5</v>
      </c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ht="13.5" customHeight="1">
      <c r="A198" s="36" t="str">
        <f t="shared" si="222"/>
        <v>Muk</v>
      </c>
      <c r="B198" s="37">
        <v>3.0</v>
      </c>
      <c r="C198" s="38" t="s">
        <v>144</v>
      </c>
      <c r="D198" s="39">
        <v>9.0</v>
      </c>
      <c r="E198" s="39">
        <v>5.0</v>
      </c>
      <c r="F198" s="39">
        <v>6.0</v>
      </c>
      <c r="G198" s="39">
        <v>4.0</v>
      </c>
      <c r="H198" s="39">
        <v>5.0</v>
      </c>
      <c r="I198" s="39">
        <v>5.0</v>
      </c>
      <c r="J198" s="39">
        <v>5.0</v>
      </c>
      <c r="K198" s="39">
        <v>5.0</v>
      </c>
      <c r="L198" s="39">
        <v>5.0</v>
      </c>
      <c r="M198" s="40" t="str">
        <f t="shared" si="223"/>
        <v>49</v>
      </c>
      <c r="N198" s="39">
        <v>5.0</v>
      </c>
      <c r="O198" s="39">
        <v>7.0</v>
      </c>
      <c r="P198" s="39">
        <v>4.0</v>
      </c>
      <c r="Q198" s="39">
        <v>5.0</v>
      </c>
      <c r="R198" s="39">
        <v>5.0</v>
      </c>
      <c r="S198" s="39">
        <v>5.0</v>
      </c>
      <c r="T198" s="39">
        <v>5.0</v>
      </c>
      <c r="U198" s="39">
        <v>5.0</v>
      </c>
      <c r="V198" s="39">
        <v>5.0</v>
      </c>
      <c r="W198" s="40" t="str">
        <f t="shared" si="224"/>
        <v>46</v>
      </c>
      <c r="X198" s="41" t="str">
        <f t="shared" si="225"/>
        <v>95</v>
      </c>
      <c r="Y198" s="41" t="str">
        <f t="shared" si="226"/>
        <v>46</v>
      </c>
      <c r="Z198" s="41" t="str">
        <f t="shared" si="227"/>
        <v>30</v>
      </c>
      <c r="AA198" s="41" t="str">
        <f t="shared" si="228"/>
        <v>15</v>
      </c>
      <c r="AB198" s="41" t="str">
        <f t="shared" si="229"/>
        <v>5</v>
      </c>
      <c r="AC198" s="41" t="str">
        <f t="shared" si="230"/>
        <v>49</v>
      </c>
      <c r="AD198" s="41" t="str">
        <f t="shared" si="231"/>
        <v>29</v>
      </c>
      <c r="AE198" s="41" t="str">
        <f t="shared" si="232"/>
        <v>15</v>
      </c>
      <c r="AF198" s="41" t="str">
        <f t="shared" si="233"/>
        <v>5</v>
      </c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ht="13.5" customHeight="1">
      <c r="A199" s="36" t="str">
        <f t="shared" si="222"/>
        <v>Muk</v>
      </c>
      <c r="B199" s="37">
        <v>4.0</v>
      </c>
      <c r="C199" s="38" t="s">
        <v>145</v>
      </c>
      <c r="D199" s="39">
        <v>8.0</v>
      </c>
      <c r="E199" s="39">
        <v>4.0</v>
      </c>
      <c r="F199" s="39">
        <v>5.0</v>
      </c>
      <c r="G199" s="39">
        <v>5.0</v>
      </c>
      <c r="H199" s="39">
        <v>4.0</v>
      </c>
      <c r="I199" s="39">
        <v>7.0</v>
      </c>
      <c r="J199" s="39">
        <v>5.0</v>
      </c>
      <c r="K199" s="39">
        <v>5.0</v>
      </c>
      <c r="L199" s="39">
        <v>6.0</v>
      </c>
      <c r="M199" s="40" t="str">
        <f t="shared" si="223"/>
        <v>49</v>
      </c>
      <c r="N199" s="39">
        <v>7.0</v>
      </c>
      <c r="O199" s="39">
        <v>5.0</v>
      </c>
      <c r="P199" s="39">
        <v>5.0</v>
      </c>
      <c r="Q199" s="39">
        <v>7.0</v>
      </c>
      <c r="R199" s="39">
        <v>6.0</v>
      </c>
      <c r="S199" s="39">
        <v>4.0</v>
      </c>
      <c r="T199" s="39">
        <v>4.0</v>
      </c>
      <c r="U199" s="39">
        <v>3.0</v>
      </c>
      <c r="V199" s="39">
        <v>6.0</v>
      </c>
      <c r="W199" s="40" t="str">
        <f t="shared" si="224"/>
        <v>47</v>
      </c>
      <c r="X199" s="41" t="str">
        <f t="shared" si="225"/>
        <v>96</v>
      </c>
      <c r="Y199" s="41" t="str">
        <f t="shared" si="226"/>
        <v>47</v>
      </c>
      <c r="Z199" s="41" t="str">
        <f t="shared" si="227"/>
        <v>30</v>
      </c>
      <c r="AA199" s="41" t="str">
        <f t="shared" si="228"/>
        <v>13</v>
      </c>
      <c r="AB199" s="41" t="str">
        <f t="shared" si="229"/>
        <v>6</v>
      </c>
      <c r="AC199" s="41" t="str">
        <f t="shared" si="230"/>
        <v>49</v>
      </c>
      <c r="AD199" s="41" t="str">
        <f t="shared" si="231"/>
        <v>32</v>
      </c>
      <c r="AE199" s="41" t="str">
        <f t="shared" si="232"/>
        <v>16</v>
      </c>
      <c r="AF199" s="41" t="str">
        <f t="shared" si="233"/>
        <v>6</v>
      </c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ht="13.5" customHeight="1">
      <c r="A200" s="36" t="str">
        <f t="shared" si="222"/>
        <v>Muk</v>
      </c>
      <c r="B200" s="37">
        <v>5.0</v>
      </c>
      <c r="C200" s="38" t="s">
        <v>146</v>
      </c>
      <c r="D200" s="39">
        <v>7.0</v>
      </c>
      <c r="E200" s="39">
        <v>6.0</v>
      </c>
      <c r="F200" s="39">
        <v>5.0</v>
      </c>
      <c r="G200" s="39">
        <v>5.0</v>
      </c>
      <c r="H200" s="39">
        <v>6.0</v>
      </c>
      <c r="I200" s="39">
        <v>5.0</v>
      </c>
      <c r="J200" s="39">
        <v>5.0</v>
      </c>
      <c r="K200" s="39">
        <v>5.0</v>
      </c>
      <c r="L200" s="39">
        <v>5.0</v>
      </c>
      <c r="M200" s="40" t="str">
        <f t="shared" si="223"/>
        <v>49</v>
      </c>
      <c r="N200" s="39">
        <v>6.0</v>
      </c>
      <c r="O200" s="39">
        <v>5.0</v>
      </c>
      <c r="P200" s="39">
        <v>4.0</v>
      </c>
      <c r="Q200" s="39">
        <v>6.0</v>
      </c>
      <c r="R200" s="39">
        <v>7.0</v>
      </c>
      <c r="S200" s="39">
        <v>3.0</v>
      </c>
      <c r="T200" s="39">
        <v>4.0</v>
      </c>
      <c r="U200" s="39">
        <v>5.0</v>
      </c>
      <c r="V200" s="39">
        <v>4.0</v>
      </c>
      <c r="W200" s="40" t="str">
        <f t="shared" si="224"/>
        <v>44</v>
      </c>
      <c r="X200" s="41" t="str">
        <f t="shared" si="225"/>
        <v>93</v>
      </c>
      <c r="Y200" s="41" t="str">
        <f t="shared" si="226"/>
        <v>44</v>
      </c>
      <c r="Z200" s="41" t="str">
        <f t="shared" si="227"/>
        <v>29</v>
      </c>
      <c r="AA200" s="41" t="str">
        <f t="shared" si="228"/>
        <v>13</v>
      </c>
      <c r="AB200" s="41" t="str">
        <f t="shared" si="229"/>
        <v>4</v>
      </c>
      <c r="AC200" s="41" t="str">
        <f t="shared" si="230"/>
        <v>49</v>
      </c>
      <c r="AD200" s="41" t="str">
        <f t="shared" si="231"/>
        <v>31</v>
      </c>
      <c r="AE200" s="41" t="str">
        <f t="shared" si="232"/>
        <v>15</v>
      </c>
      <c r="AF200" s="41" t="str">
        <f t="shared" si="233"/>
        <v>5</v>
      </c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ht="14.25" customHeight="1">
      <c r="A201" s="42" t="s">
        <v>25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5"/>
      <c r="M201" s="36" t="str">
        <f>IF(OR(M196=0,M197=0,M198=0,M199=0,M200=0),0,AC201)</f>
        <v>49</v>
      </c>
      <c r="N201" s="42" t="s">
        <v>25</v>
      </c>
      <c r="O201" s="14"/>
      <c r="P201" s="14"/>
      <c r="Q201" s="14"/>
      <c r="R201" s="14"/>
      <c r="S201" s="14"/>
      <c r="T201" s="14"/>
      <c r="U201" s="14"/>
      <c r="V201" s="15"/>
      <c r="W201" s="36" t="str">
        <f>IF(OR(W196=0,W197=0,W198=0,W199=0,W200=0),0,Y201)</f>
        <v>47</v>
      </c>
      <c r="X201" s="40" t="str">
        <f>IF(OR(X196=0,X197=0,X198=0,X199=0,X200=0),0,MAX(X196:X200))</f>
        <v>96</v>
      </c>
      <c r="Y201" s="43" t="str">
        <f>MAX(IF($X196=$X201,Y196,0),IF(X197=X201,Y197,0),IF(X198=X201,Y198,0),IF(X199=X201,Y199,0),IF(X200=X201,Y200,0))</f>
        <v>47</v>
      </c>
      <c r="Z201" s="43" t="str">
        <f>MAX(IF(AND($X196=$X201,$Y196=$Y201),$Z196,0),IF(AND($X197=$X201,$Y197=$Y201),$Z197,0),IF(AND($X198=$X201,$Y198=$Y201),$Z198,0),IF(AND($X199=$X201,$Y199=$Y201),$Z199,0),IF(AND($X200=$X201,$Y200=$Y201),$Z200,0))</f>
        <v>30</v>
      </c>
      <c r="AA201" s="43" t="str">
        <f>MAX(IF(AND($X196=$X201,$Y196=$Y201,$Z196=$Z201),$AA196,0),IF(AND($X197=$X201,$Y197=$Y201,$Z197=$Z201),$AA197,0),IF(AND($X198=$X201,$Y198=$Y201,$Z198=$Z201),$AA198,0),IF(AND($X199=$X201,$Y199=$Y201,$Z199=$Z201),$AA199,0),IF(AND($X200=$X201,$Y200=$Y201,$Z200=$Z201),$AA200,0))</f>
        <v>13</v>
      </c>
      <c r="AB201" s="43" t="str">
        <f>MAX(IF(AND($X196=$X201,$Y196=$Y201,$Z196=$Z201,$AA196=$AA201),$AB196,0),IF(AND($X197=$X201,$Y197=$Y201,$Z197=$Z201,$AA197=$AA201),$AB197,0),IF(AND($X198=$X201,$Y198=$Y201,$Z198=$Z201,$AA198=$AA201),$AB198,0),IF(AND($X199=$X201,$Y199=$Y201,$Z199=$Z201,$AA199=$AA201),$AB199,0),IF(AND($X200=$X201,$Y200=$Y201,$Z200=$Z201,$AA200=$AA201),$AB200,0))</f>
        <v>6</v>
      </c>
      <c r="AC201" s="43" t="str">
        <f>MAX(IF(AND($X196=$X201,$Y196=$Y201,$Z196=$Z201,$AA196=$AA201,$AB196=$AB201),$AC196,0),IF(AND($X197=$X201,$Y197=$Y201,$Z197=$Z201,$AA197=$AA201,$AB197=$AB201),$AC197,0),IF(AND($X198=$X201,$Y198=$Y201,$Z198=$Z201,$AA198=$AA201,$AB198=$AB201),$AC198,0),IF(AND($X199=$X201,$Y199=$Y201,$Z199=$Z201,$AA199=$AA201,$AB199=$AB201),$AC199,0),IF(AND($X200=$X201,$Y200=$Y201,$Z200=$Z201,$AA200=$AA201,$AB200=$AB201),$AC200,0))</f>
        <v>49</v>
      </c>
      <c r="AD201" s="43" t="str">
        <f>MAX(IF(AND($X196=$X201,$Y196=$Y201,$Z196=$Z201,$AA196=$AA201,$AB196=$AB201,$AC196=$AC201),$AD196,0),IF(AND($X197=$X201,$Y197=$Y201,$Z197=$Z201,$AA197=$AA201,$AB197=$AB201,$AC197=$AC201),$AD197,0),IF(AND($X198=$X201,$Y198=$Y201,$Z198=$Z201,$AA198=$AA201,$AB198=$AB201,$AC198=$AC201),$AD198,0),IF(AND($X199=$X201,$Y199=$Y201,$Z199=$Z201,$AA199=$AA201,$AB199=$AB201,$AC199=$AC201),$AD199,0),IF(AND($X200=$X201,$Y200=$Y201,$Z200=$Z201,$AA200=$AA201,$AB200=$AB201,$AC200=$AC201),$AD200,0))</f>
        <v>32</v>
      </c>
      <c r="AE201" s="43" t="str">
        <f>MAX(IF(AND($X196=$X201,$Y196=$Y201,$Z196=$Z201,$AA196=$AA201,$AB196=$AB201,$AC196=$AC201,$AD196=$AD201),$AE196,0),IF(AND($X197=$X201,$Y197=$Y201,$Z197=$Z201,$AA197=$AA201,$AB197=$AB201,$AC197=$AC201,$AD197=$AD201),$AE197,0),IF(AND($X198=$X201,$Y198=$Y201,$Z198=$Z201,$AA198=$AA201,$AB198=$AB201,$AC198=$AC201,$AD198=$AD201),$AE198,0),IF(AND($X199=$X201,$Y199=$Y201,$Z199=$Z201,$AA199=$AA201,$AB199=$AB201,$AC199=$AC201,$AD199=$AD201),$AE199,0),IF(AND($X200=$X201,$Y200=$Y201,$Z200=$Z201,$AA200=$AA201,$AB200=$AB201,$AC200=$AC201,$AD200=$AD201),$AE200,0))</f>
        <v>16</v>
      </c>
      <c r="AF201" s="43" t="str">
        <f>MAX(IF(AND($X196=$X201,$Y196=$Y201,$Z196=$Z201,$AA196=$AA201,$AB196=$AB201,$AC196=$AC201,$AD196=$AD201,$AE196=$AE201),$AF196,0),IF(AND($X197=$X201,$Y197=$Y201,$Z197=$Z201,$AA197=$AA201,$AB197=$AB201,$AC197=$AC201,$AD197=$AD201,$AE197=$AE201),$AF197,0),IF(AND($X198=$X201,$Y198=$Y201,$Z198=$Z201,$AA198=$AA201,$AB198=$AB201,$AC198=$AC201,$AD198=$AD201,$AE198=$AE201),$AF198,0),IF(AND($X199=$X201,$Y199=$Y201,$Z199=$Z201,$AA199=$AA201,$AB199=$AB201,$AC199=$AC201,$AD199=$AD201,$AE199=$AE201),$AF199,0),IF(AND($X200=$X201,$Y200=$Y201,$Z200=$Z201,$AA200=$AA201,$AB200=$AB201,$AC200=$AC201,$AD200=$AD201,$AE200=$AE201),$AF200,0))</f>
        <v>6</v>
      </c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ht="15.75" customHeight="1">
      <c r="A202" s="44" t="s">
        <v>19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  <c r="M202" s="45" t="str">
        <f>SUM(M196:M200)-M201</f>
        <v>191</v>
      </c>
      <c r="N202" s="44" t="s">
        <v>19</v>
      </c>
      <c r="O202" s="14"/>
      <c r="P202" s="14"/>
      <c r="Q202" s="14"/>
      <c r="R202" s="14"/>
      <c r="S202" s="14"/>
      <c r="T202" s="14"/>
      <c r="U202" s="14"/>
      <c r="V202" s="15"/>
      <c r="W202" s="45" t="str">
        <f t="shared" ref="W202:AF202" si="234">SUM(W196:W200)-W201</f>
        <v>173</v>
      </c>
      <c r="X202" s="45" t="str">
        <f t="shared" si="234"/>
        <v>364</v>
      </c>
      <c r="Y202" s="45" t="str">
        <f t="shared" si="234"/>
        <v>173</v>
      </c>
      <c r="Z202" s="45" t="str">
        <f t="shared" si="234"/>
        <v>115</v>
      </c>
      <c r="AA202" s="45" t="str">
        <f t="shared" si="234"/>
        <v>59</v>
      </c>
      <c r="AB202" s="45" t="str">
        <f t="shared" si="234"/>
        <v>21</v>
      </c>
      <c r="AC202" s="45" t="str">
        <f t="shared" si="234"/>
        <v>191</v>
      </c>
      <c r="AD202" s="45" t="str">
        <f t="shared" si="234"/>
        <v>121</v>
      </c>
      <c r="AE202" s="45" t="str">
        <f t="shared" si="234"/>
        <v>58</v>
      </c>
      <c r="AF202" s="45" t="str">
        <f t="shared" si="234"/>
        <v>20</v>
      </c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</row>
    <row r="203" ht="4.5" customHeight="1">
      <c r="A203" s="23"/>
      <c r="B203" s="47"/>
      <c r="C203" s="48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</row>
    <row r="204" ht="14.25" customHeight="1">
      <c r="A204" s="32" t="s">
        <v>147</v>
      </c>
      <c r="B204" s="33" t="s">
        <v>148</v>
      </c>
      <c r="C204" s="15"/>
      <c r="D204" s="32">
        <v>1.0</v>
      </c>
      <c r="E204" s="32">
        <v>2.0</v>
      </c>
      <c r="F204" s="32">
        <v>3.0</v>
      </c>
      <c r="G204" s="32">
        <v>4.0</v>
      </c>
      <c r="H204" s="32">
        <v>5.0</v>
      </c>
      <c r="I204" s="32">
        <v>6.0</v>
      </c>
      <c r="J204" s="32">
        <v>7.0</v>
      </c>
      <c r="K204" s="32">
        <v>8.0</v>
      </c>
      <c r="L204" s="32">
        <v>9.0</v>
      </c>
      <c r="M204" s="32" t="s">
        <v>19</v>
      </c>
      <c r="N204" s="32">
        <v>10.0</v>
      </c>
      <c r="O204" s="32">
        <v>11.0</v>
      </c>
      <c r="P204" s="32">
        <v>12.0</v>
      </c>
      <c r="Q204" s="32">
        <v>13.0</v>
      </c>
      <c r="R204" s="32">
        <v>14.0</v>
      </c>
      <c r="S204" s="32">
        <v>15.0</v>
      </c>
      <c r="T204" s="32">
        <v>16.0</v>
      </c>
      <c r="U204" s="32">
        <v>17.0</v>
      </c>
      <c r="V204" s="32">
        <v>18.0</v>
      </c>
      <c r="W204" s="32" t="s">
        <v>19</v>
      </c>
      <c r="X204" s="34"/>
      <c r="Y204" s="35"/>
      <c r="Z204" s="35"/>
      <c r="AA204" s="35"/>
      <c r="AB204" s="35"/>
      <c r="AC204" s="35"/>
      <c r="AD204" s="35"/>
      <c r="AE204" s="35"/>
      <c r="AF204" s="35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</row>
    <row r="205" ht="13.5" customHeight="1">
      <c r="A205" s="36" t="str">
        <f t="shared" ref="A205:A209" si="235">A204</f>
        <v>LGB</v>
      </c>
      <c r="B205" s="37">
        <v>1.0</v>
      </c>
      <c r="C205" s="38" t="s">
        <v>149</v>
      </c>
      <c r="D205" s="39">
        <v>5.0</v>
      </c>
      <c r="E205" s="39">
        <v>4.0</v>
      </c>
      <c r="F205" s="39">
        <v>4.0</v>
      </c>
      <c r="G205" s="39">
        <v>4.0</v>
      </c>
      <c r="H205" s="39">
        <v>4.0</v>
      </c>
      <c r="I205" s="39">
        <v>4.0</v>
      </c>
      <c r="J205" s="39">
        <v>3.0</v>
      </c>
      <c r="K205" s="39">
        <v>4.0</v>
      </c>
      <c r="L205" s="39">
        <v>4.0</v>
      </c>
      <c r="M205" s="40" t="str">
        <f t="shared" ref="M205:M209" si="236">IF(OR(ISBLANK(C205),ISBLANK(D205),ISBLANK(E205),ISBLANK(F205),ISBLANK(G205),ISBLANK(H205),ISBLANK(I205),ISBLANK(J205),ISBLANK(K205),ISBLANK(L205)),0,SUM(D205:L205))</f>
        <v>36</v>
      </c>
      <c r="N205" s="39">
        <v>5.0</v>
      </c>
      <c r="O205" s="39">
        <v>4.0</v>
      </c>
      <c r="P205" s="39">
        <v>3.0</v>
      </c>
      <c r="Q205" s="39">
        <v>5.0</v>
      </c>
      <c r="R205" s="39">
        <v>5.0</v>
      </c>
      <c r="S205" s="39">
        <v>3.0</v>
      </c>
      <c r="T205" s="39">
        <v>3.0</v>
      </c>
      <c r="U205" s="39">
        <v>4.0</v>
      </c>
      <c r="V205" s="39">
        <v>6.0</v>
      </c>
      <c r="W205" s="40" t="str">
        <f t="shared" ref="W205:W209" si="237">IF(OR(ISBLANK(M205),ISBLANK(N205),ISBLANK(O205),ISBLANK(P205),ISBLANK(Q205),ISBLANK(R205),ISBLANK(S205),ISBLANK(T205),ISBLANK(U205),ISBLANK(V205)),0,SUM(N205:V205))</f>
        <v>38</v>
      </c>
      <c r="X205" s="41" t="str">
        <f t="shared" ref="X205:X209" si="238">M205+W205</f>
        <v>74</v>
      </c>
      <c r="Y205" s="41" t="str">
        <f t="shared" ref="Y205:Y209" si="239">W205</f>
        <v>38</v>
      </c>
      <c r="Z205" s="41" t="str">
        <f t="shared" ref="Z205:Z209" si="240">SUM(Q205:V205)</f>
        <v>26</v>
      </c>
      <c r="AA205" s="41" t="str">
        <f t="shared" ref="AA205:AA209" si="241">SUM(T205:V205)</f>
        <v>13</v>
      </c>
      <c r="AB205" s="41" t="str">
        <f t="shared" ref="AB205:AB209" si="242">V205</f>
        <v>6</v>
      </c>
      <c r="AC205" s="41" t="str">
        <f t="shared" ref="AC205:AC209" si="243">M205</f>
        <v>36</v>
      </c>
      <c r="AD205" s="41" t="str">
        <f t="shared" ref="AD205:AD209" si="244">SUM(G205:L205)</f>
        <v>23</v>
      </c>
      <c r="AE205" s="41" t="str">
        <f t="shared" ref="AE205:AE209" si="245">SUM(J205:L205)</f>
        <v>11</v>
      </c>
      <c r="AF205" s="41" t="str">
        <f t="shared" ref="AF205:AF209" si="246">L205</f>
        <v>4</v>
      </c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ht="13.5" customHeight="1">
      <c r="A206" s="36" t="str">
        <f t="shared" si="235"/>
        <v>LGB</v>
      </c>
      <c r="B206" s="37">
        <v>2.0</v>
      </c>
      <c r="C206" s="38" t="s">
        <v>150</v>
      </c>
      <c r="D206" s="39">
        <v>6.0</v>
      </c>
      <c r="E206" s="39">
        <v>5.0</v>
      </c>
      <c r="F206" s="39">
        <v>5.0</v>
      </c>
      <c r="G206" s="39">
        <v>6.0</v>
      </c>
      <c r="H206" s="39">
        <v>4.0</v>
      </c>
      <c r="I206" s="39">
        <v>5.0</v>
      </c>
      <c r="J206" s="39">
        <v>4.0</v>
      </c>
      <c r="K206" s="39">
        <v>5.0</v>
      </c>
      <c r="L206" s="39">
        <v>5.0</v>
      </c>
      <c r="M206" s="40" t="str">
        <f t="shared" si="236"/>
        <v>45</v>
      </c>
      <c r="N206" s="39">
        <v>4.0</v>
      </c>
      <c r="O206" s="39">
        <v>3.0</v>
      </c>
      <c r="P206" s="39">
        <v>6.0</v>
      </c>
      <c r="Q206" s="39">
        <v>6.0</v>
      </c>
      <c r="R206" s="39">
        <v>4.0</v>
      </c>
      <c r="S206" s="39">
        <v>4.0</v>
      </c>
      <c r="T206" s="39">
        <v>6.0</v>
      </c>
      <c r="U206" s="39">
        <v>6.0</v>
      </c>
      <c r="V206" s="39">
        <v>5.0</v>
      </c>
      <c r="W206" s="40" t="str">
        <f t="shared" si="237"/>
        <v>44</v>
      </c>
      <c r="X206" s="41" t="str">
        <f t="shared" si="238"/>
        <v>89</v>
      </c>
      <c r="Y206" s="41" t="str">
        <f t="shared" si="239"/>
        <v>44</v>
      </c>
      <c r="Z206" s="41" t="str">
        <f t="shared" si="240"/>
        <v>31</v>
      </c>
      <c r="AA206" s="41" t="str">
        <f t="shared" si="241"/>
        <v>17</v>
      </c>
      <c r="AB206" s="41" t="str">
        <f t="shared" si="242"/>
        <v>5</v>
      </c>
      <c r="AC206" s="41" t="str">
        <f t="shared" si="243"/>
        <v>45</v>
      </c>
      <c r="AD206" s="41" t="str">
        <f t="shared" si="244"/>
        <v>29</v>
      </c>
      <c r="AE206" s="41" t="str">
        <f t="shared" si="245"/>
        <v>14</v>
      </c>
      <c r="AF206" s="41" t="str">
        <f t="shared" si="246"/>
        <v>5</v>
      </c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ht="13.5" customHeight="1">
      <c r="A207" s="36" t="str">
        <f t="shared" si="235"/>
        <v>LGB</v>
      </c>
      <c r="B207" s="37">
        <v>3.0</v>
      </c>
      <c r="C207" s="38" t="s">
        <v>151</v>
      </c>
      <c r="D207" s="39">
        <v>5.0</v>
      </c>
      <c r="E207" s="39">
        <v>4.0</v>
      </c>
      <c r="F207" s="39">
        <v>5.0</v>
      </c>
      <c r="G207" s="39">
        <v>4.0</v>
      </c>
      <c r="H207" s="39">
        <v>4.0</v>
      </c>
      <c r="I207" s="39">
        <v>5.0</v>
      </c>
      <c r="J207" s="39">
        <v>4.0</v>
      </c>
      <c r="K207" s="39">
        <v>5.0</v>
      </c>
      <c r="L207" s="39">
        <v>5.0</v>
      </c>
      <c r="M207" s="40" t="str">
        <f t="shared" si="236"/>
        <v>41</v>
      </c>
      <c r="N207" s="39">
        <v>4.0</v>
      </c>
      <c r="O207" s="39">
        <v>4.0</v>
      </c>
      <c r="P207" s="39">
        <v>3.0</v>
      </c>
      <c r="Q207" s="39">
        <v>6.0</v>
      </c>
      <c r="R207" s="39">
        <v>5.0</v>
      </c>
      <c r="S207" s="39">
        <v>3.0</v>
      </c>
      <c r="T207" s="39">
        <v>4.0</v>
      </c>
      <c r="U207" s="39">
        <v>3.0</v>
      </c>
      <c r="V207" s="39">
        <v>8.0</v>
      </c>
      <c r="W207" s="40" t="str">
        <f t="shared" si="237"/>
        <v>40</v>
      </c>
      <c r="X207" s="41" t="str">
        <f t="shared" si="238"/>
        <v>81</v>
      </c>
      <c r="Y207" s="41" t="str">
        <f t="shared" si="239"/>
        <v>40</v>
      </c>
      <c r="Z207" s="41" t="str">
        <f t="shared" si="240"/>
        <v>29</v>
      </c>
      <c r="AA207" s="41" t="str">
        <f t="shared" si="241"/>
        <v>15</v>
      </c>
      <c r="AB207" s="41" t="str">
        <f t="shared" si="242"/>
        <v>8</v>
      </c>
      <c r="AC207" s="41" t="str">
        <f t="shared" si="243"/>
        <v>41</v>
      </c>
      <c r="AD207" s="41" t="str">
        <f t="shared" si="244"/>
        <v>27</v>
      </c>
      <c r="AE207" s="41" t="str">
        <f t="shared" si="245"/>
        <v>14</v>
      </c>
      <c r="AF207" s="41" t="str">
        <f t="shared" si="246"/>
        <v>5</v>
      </c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ht="13.5" customHeight="1">
      <c r="A208" s="36" t="str">
        <f t="shared" si="235"/>
        <v>LGB</v>
      </c>
      <c r="B208" s="37">
        <v>4.0</v>
      </c>
      <c r="C208" s="38" t="s">
        <v>152</v>
      </c>
      <c r="D208" s="39">
        <v>5.0</v>
      </c>
      <c r="E208" s="39">
        <v>5.0</v>
      </c>
      <c r="F208" s="39">
        <v>5.0</v>
      </c>
      <c r="G208" s="39">
        <v>4.0</v>
      </c>
      <c r="H208" s="39">
        <v>4.0</v>
      </c>
      <c r="I208" s="39">
        <v>6.0</v>
      </c>
      <c r="J208" s="39">
        <v>2.0</v>
      </c>
      <c r="K208" s="39">
        <v>5.0</v>
      </c>
      <c r="L208" s="39">
        <v>4.0</v>
      </c>
      <c r="M208" s="40" t="str">
        <f t="shared" si="236"/>
        <v>40</v>
      </c>
      <c r="N208" s="39">
        <v>5.0</v>
      </c>
      <c r="O208" s="39">
        <v>4.0</v>
      </c>
      <c r="P208" s="39">
        <v>4.0</v>
      </c>
      <c r="Q208" s="39">
        <v>5.0</v>
      </c>
      <c r="R208" s="39">
        <v>6.0</v>
      </c>
      <c r="S208" s="39">
        <v>4.0</v>
      </c>
      <c r="T208" s="39">
        <v>4.0</v>
      </c>
      <c r="U208" s="39">
        <v>6.0</v>
      </c>
      <c r="V208" s="39">
        <v>5.0</v>
      </c>
      <c r="W208" s="40" t="str">
        <f t="shared" si="237"/>
        <v>43</v>
      </c>
      <c r="X208" s="41" t="str">
        <f t="shared" si="238"/>
        <v>83</v>
      </c>
      <c r="Y208" s="41" t="str">
        <f t="shared" si="239"/>
        <v>43</v>
      </c>
      <c r="Z208" s="41" t="str">
        <f t="shared" si="240"/>
        <v>30</v>
      </c>
      <c r="AA208" s="41" t="str">
        <f t="shared" si="241"/>
        <v>15</v>
      </c>
      <c r="AB208" s="41" t="str">
        <f t="shared" si="242"/>
        <v>5</v>
      </c>
      <c r="AC208" s="41" t="str">
        <f t="shared" si="243"/>
        <v>40</v>
      </c>
      <c r="AD208" s="41" t="str">
        <f t="shared" si="244"/>
        <v>25</v>
      </c>
      <c r="AE208" s="41" t="str">
        <f t="shared" si="245"/>
        <v>11</v>
      </c>
      <c r="AF208" s="41" t="str">
        <f t="shared" si="246"/>
        <v>4</v>
      </c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ht="13.5" customHeight="1">
      <c r="A209" s="36" t="str">
        <f t="shared" si="235"/>
        <v>LGB</v>
      </c>
      <c r="B209" s="37">
        <v>5.0</v>
      </c>
      <c r="C209" s="38" t="s">
        <v>153</v>
      </c>
      <c r="D209" s="39">
        <v>6.0</v>
      </c>
      <c r="E209" s="39">
        <v>5.0</v>
      </c>
      <c r="F209" s="39">
        <v>6.0</v>
      </c>
      <c r="G209" s="39">
        <v>5.0</v>
      </c>
      <c r="H209" s="39">
        <v>4.0</v>
      </c>
      <c r="I209" s="39">
        <v>6.0</v>
      </c>
      <c r="J209" s="39">
        <v>3.0</v>
      </c>
      <c r="K209" s="39">
        <v>5.0</v>
      </c>
      <c r="L209" s="39">
        <v>5.0</v>
      </c>
      <c r="M209" s="40" t="str">
        <f t="shared" si="236"/>
        <v>45</v>
      </c>
      <c r="N209" s="39">
        <v>5.0</v>
      </c>
      <c r="O209" s="39">
        <v>4.0</v>
      </c>
      <c r="P209" s="39">
        <v>3.0</v>
      </c>
      <c r="Q209" s="39">
        <v>5.0</v>
      </c>
      <c r="R209" s="39">
        <v>5.0</v>
      </c>
      <c r="S209" s="39">
        <v>4.0</v>
      </c>
      <c r="T209" s="39">
        <v>4.0</v>
      </c>
      <c r="U209" s="39">
        <v>5.0</v>
      </c>
      <c r="V209" s="39">
        <v>6.0</v>
      </c>
      <c r="W209" s="40" t="str">
        <f t="shared" si="237"/>
        <v>41</v>
      </c>
      <c r="X209" s="41" t="str">
        <f t="shared" si="238"/>
        <v>86</v>
      </c>
      <c r="Y209" s="41" t="str">
        <f t="shared" si="239"/>
        <v>41</v>
      </c>
      <c r="Z209" s="41" t="str">
        <f t="shared" si="240"/>
        <v>29</v>
      </c>
      <c r="AA209" s="41" t="str">
        <f t="shared" si="241"/>
        <v>15</v>
      </c>
      <c r="AB209" s="41" t="str">
        <f t="shared" si="242"/>
        <v>6</v>
      </c>
      <c r="AC209" s="41" t="str">
        <f t="shared" si="243"/>
        <v>45</v>
      </c>
      <c r="AD209" s="41" t="str">
        <f t="shared" si="244"/>
        <v>28</v>
      </c>
      <c r="AE209" s="41" t="str">
        <f t="shared" si="245"/>
        <v>13</v>
      </c>
      <c r="AF209" s="41" t="str">
        <f t="shared" si="246"/>
        <v>5</v>
      </c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ht="14.25" customHeight="1">
      <c r="A210" s="42" t="s">
        <v>25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5"/>
      <c r="M210" s="36" t="str">
        <f>IF(OR(M205=0,M206=0,M207=0,M208=0,M209=0),0,AC210)</f>
        <v>45</v>
      </c>
      <c r="N210" s="42" t="s">
        <v>25</v>
      </c>
      <c r="O210" s="14"/>
      <c r="P210" s="14"/>
      <c r="Q210" s="14"/>
      <c r="R210" s="14"/>
      <c r="S210" s="14"/>
      <c r="T210" s="14"/>
      <c r="U210" s="14"/>
      <c r="V210" s="15"/>
      <c r="W210" s="36" t="str">
        <f>IF(OR(W205=0,W206=0,W207=0,W208=0,W209=0),0,Y210)</f>
        <v>44</v>
      </c>
      <c r="X210" s="40" t="str">
        <f>IF(OR(X205=0,X206=0,X207=0,X208=0,X209=0),0,MAX(X205:X209))</f>
        <v>89</v>
      </c>
      <c r="Y210" s="43" t="str">
        <f>MAX(IF($X205=$X210,Y205,0),IF(X206=X210,Y206,0),IF(X207=X210,Y207,0),IF(X208=X210,Y208,0),IF(X209=X210,Y209,0))</f>
        <v>44</v>
      </c>
      <c r="Z210" s="43" t="str">
        <f>MAX(IF(AND($X205=$X210,$Y205=$Y210),$Z205,0),IF(AND($X206=$X210,$Y206=$Y210),$Z206,0),IF(AND($X207=$X210,$Y207=$Y210),$Z207,0),IF(AND($X208=$X210,$Y208=$Y210),$Z208,0),IF(AND($X209=$X210,$Y209=$Y210),$Z209,0))</f>
        <v>31</v>
      </c>
      <c r="AA210" s="43" t="str">
        <f>MAX(IF(AND($X205=$X210,$Y205=$Y210,$Z205=$Z210),$AA205,0),IF(AND($X206=$X210,$Y206=$Y210,$Z206=$Z210),$AA206,0),IF(AND($X207=$X210,$Y207=$Y210,$Z207=$Z210),$AA207,0),IF(AND($X208=$X210,$Y208=$Y210,$Z208=$Z210),$AA208,0),IF(AND($X209=$X210,$Y209=$Y210,$Z209=$Z210),$AA209,0))</f>
        <v>17</v>
      </c>
      <c r="AB210" s="43" t="str">
        <f>MAX(IF(AND($X205=$X210,$Y205=$Y210,$Z205=$Z210,$AA205=$AA210),$AB205,0),IF(AND($X206=$X210,$Y206=$Y210,$Z206=$Z210,$AA206=$AA210),$AB206,0),IF(AND($X207=$X210,$Y207=$Y210,$Z207=$Z210,$AA207=$AA210),$AB207,0),IF(AND($X208=$X210,$Y208=$Y210,$Z208=$Z210,$AA208=$AA210),$AB208,0),IF(AND($X209=$X210,$Y209=$Y210,$Z209=$Z210,$AA209=$AA210),$AB209,0))</f>
        <v>5</v>
      </c>
      <c r="AC210" s="43" t="str">
        <f>MAX(IF(AND($X205=$X210,$Y205=$Y210,$Z205=$Z210,$AA205=$AA210,$AB205=$AB210),$AC205,0),IF(AND($X206=$X210,$Y206=$Y210,$Z206=$Z210,$AA206=$AA210,$AB206=$AB210),$AC206,0),IF(AND($X207=$X210,$Y207=$Y210,$Z207=$Z210,$AA207=$AA210,$AB207=$AB210),$AC207,0),IF(AND($X208=$X210,$Y208=$Y210,$Z208=$Z210,$AA208=$AA210,$AB208=$AB210),$AC208,0),IF(AND($X209=$X210,$Y209=$Y210,$Z209=$Z210,$AA209=$AA210,$AB209=$AB210),$AC209,0))</f>
        <v>45</v>
      </c>
      <c r="AD210" s="43" t="str">
        <f>MAX(IF(AND($X205=$X210,$Y205=$Y210,$Z205=$Z210,$AA205=$AA210,$AB205=$AB210,$AC205=$AC210),$AD205,0),IF(AND($X206=$X210,$Y206=$Y210,$Z206=$Z210,$AA206=$AA210,$AB206=$AB210,$AC206=$AC210),$AD206,0),IF(AND($X207=$X210,$Y207=$Y210,$Z207=$Z210,$AA207=$AA210,$AB207=$AB210,$AC207=$AC210),$AD207,0),IF(AND($X208=$X210,$Y208=$Y210,$Z208=$Z210,$AA208=$AA210,$AB208=$AB210,$AC208=$AC210),$AD208,0),IF(AND($X209=$X210,$Y209=$Y210,$Z209=$Z210,$AA209=$AA210,$AB209=$AB210,$AC209=$AC210),$AD209,0))</f>
        <v>29</v>
      </c>
      <c r="AE210" s="43" t="str">
        <f>MAX(IF(AND($X205=$X210,$Y205=$Y210,$Z205=$Z210,$AA205=$AA210,$AB205=$AB210,$AC205=$AC210,$AD205=$AD210),$AE205,0),IF(AND($X206=$X210,$Y206=$Y210,$Z206=$Z210,$AA206=$AA210,$AB206=$AB210,$AC206=$AC210,$AD206=$AD210),$AE206,0),IF(AND($X207=$X210,$Y207=$Y210,$Z207=$Z210,$AA207=$AA210,$AB207=$AB210,$AC207=$AC210,$AD207=$AD210),$AE207,0),IF(AND($X208=$X210,$Y208=$Y210,$Z208=$Z210,$AA208=$AA210,$AB208=$AB210,$AC208=$AC210,$AD208=$AD210),$AE208,0),IF(AND($X209=$X210,$Y209=$Y210,$Z209=$Z210,$AA209=$AA210,$AB209=$AB210,$AC209=$AC210,$AD209=$AD210),$AE209,0))</f>
        <v>14</v>
      </c>
      <c r="AF210" s="43" t="str">
        <f>MAX(IF(AND($X205=$X210,$Y205=$Y210,$Z205=$Z210,$AA205=$AA210,$AB205=$AB210,$AC205=$AC210,$AD205=$AD210,$AE205=$AE210),$AF205,0),IF(AND($X206=$X210,$Y206=$Y210,$Z206=$Z210,$AA206=$AA210,$AB206=$AB210,$AC206=$AC210,$AD206=$AD210,$AE206=$AE210),$AF206,0),IF(AND($X207=$X210,$Y207=$Y210,$Z207=$Z210,$AA207=$AA210,$AB207=$AB210,$AC207=$AC210,$AD207=$AD210,$AE207=$AE210),$AF207,0),IF(AND($X208=$X210,$Y208=$Y210,$Z208=$Z210,$AA208=$AA210,$AB208=$AB210,$AC208=$AC210,$AD208=$AD210,$AE208=$AE210),$AF208,0),IF(AND($X209=$X210,$Y209=$Y210,$Z209=$Z210,$AA209=$AA210,$AB209=$AB210,$AC209=$AC210,$AD209=$AD210,$AE209=$AE210),$AF209,0))</f>
        <v>5</v>
      </c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ht="15.75" customHeight="1">
      <c r="A211" s="44" t="s">
        <v>19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5"/>
      <c r="M211" s="45" t="str">
        <f>SUM(M205:M209)-M210</f>
        <v>162</v>
      </c>
      <c r="N211" s="44" t="s">
        <v>19</v>
      </c>
      <c r="O211" s="14"/>
      <c r="P211" s="14"/>
      <c r="Q211" s="14"/>
      <c r="R211" s="14"/>
      <c r="S211" s="14"/>
      <c r="T211" s="14"/>
      <c r="U211" s="14"/>
      <c r="V211" s="15"/>
      <c r="W211" s="45" t="str">
        <f t="shared" ref="W211:AF211" si="247">SUM(W205:W209)-W210</f>
        <v>162</v>
      </c>
      <c r="X211" s="45" t="str">
        <f t="shared" si="247"/>
        <v>324</v>
      </c>
      <c r="Y211" s="45" t="str">
        <f t="shared" si="247"/>
        <v>162</v>
      </c>
      <c r="Z211" s="45" t="str">
        <f t="shared" si="247"/>
        <v>114</v>
      </c>
      <c r="AA211" s="45" t="str">
        <f t="shared" si="247"/>
        <v>58</v>
      </c>
      <c r="AB211" s="45" t="str">
        <f t="shared" si="247"/>
        <v>25</v>
      </c>
      <c r="AC211" s="45" t="str">
        <f t="shared" si="247"/>
        <v>162</v>
      </c>
      <c r="AD211" s="45" t="str">
        <f t="shared" si="247"/>
        <v>103</v>
      </c>
      <c r="AE211" s="45" t="str">
        <f t="shared" si="247"/>
        <v>49</v>
      </c>
      <c r="AF211" s="45" t="str">
        <f t="shared" si="247"/>
        <v>18</v>
      </c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</row>
    <row r="212" ht="4.5" customHeight="1">
      <c r="A212" s="23"/>
      <c r="B212" s="47"/>
      <c r="C212" s="48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</row>
    <row r="213" ht="14.25" customHeight="1">
      <c r="A213" s="32" t="s">
        <v>154</v>
      </c>
      <c r="B213" s="33" t="s">
        <v>155</v>
      </c>
      <c r="C213" s="15"/>
      <c r="D213" s="32">
        <v>1.0</v>
      </c>
      <c r="E213" s="32">
        <v>2.0</v>
      </c>
      <c r="F213" s="32">
        <v>3.0</v>
      </c>
      <c r="G213" s="32">
        <v>4.0</v>
      </c>
      <c r="H213" s="32">
        <v>5.0</v>
      </c>
      <c r="I213" s="32">
        <v>6.0</v>
      </c>
      <c r="J213" s="32">
        <v>7.0</v>
      </c>
      <c r="K213" s="32">
        <v>8.0</v>
      </c>
      <c r="L213" s="32">
        <v>9.0</v>
      </c>
      <c r="M213" s="32" t="s">
        <v>19</v>
      </c>
      <c r="N213" s="32">
        <v>10.0</v>
      </c>
      <c r="O213" s="32">
        <v>11.0</v>
      </c>
      <c r="P213" s="32">
        <v>12.0</v>
      </c>
      <c r="Q213" s="32">
        <v>13.0</v>
      </c>
      <c r="R213" s="32">
        <v>14.0</v>
      </c>
      <c r="S213" s="32">
        <v>15.0</v>
      </c>
      <c r="T213" s="32">
        <v>16.0</v>
      </c>
      <c r="U213" s="32">
        <v>17.0</v>
      </c>
      <c r="V213" s="32">
        <v>18.0</v>
      </c>
      <c r="W213" s="32" t="s">
        <v>19</v>
      </c>
      <c r="X213" s="34"/>
      <c r="Y213" s="35"/>
      <c r="Z213" s="35"/>
      <c r="AA213" s="35"/>
      <c r="AB213" s="35"/>
      <c r="AC213" s="35"/>
      <c r="AD213" s="35"/>
      <c r="AE213" s="35"/>
      <c r="AF213" s="35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</row>
    <row r="214" ht="13.5" customHeight="1">
      <c r="A214" s="36" t="str">
        <f t="shared" ref="A214:A218" si="248">A213</f>
        <v>WAU</v>
      </c>
      <c r="B214" s="37">
        <v>1.0</v>
      </c>
      <c r="C214" s="38" t="s">
        <v>156</v>
      </c>
      <c r="D214" s="39">
        <v>4.0</v>
      </c>
      <c r="E214" s="39">
        <v>6.0</v>
      </c>
      <c r="F214" s="39">
        <v>5.0</v>
      </c>
      <c r="G214" s="39">
        <v>4.0</v>
      </c>
      <c r="H214" s="39">
        <v>4.0</v>
      </c>
      <c r="I214" s="39">
        <v>6.0</v>
      </c>
      <c r="J214" s="39">
        <v>4.0</v>
      </c>
      <c r="K214" s="39">
        <v>4.0</v>
      </c>
      <c r="L214" s="39">
        <v>4.0</v>
      </c>
      <c r="M214" s="40" t="str">
        <f t="shared" ref="M214:M218" si="249">IF(OR(ISBLANK(C214),ISBLANK(D214),ISBLANK(E214),ISBLANK(F214),ISBLANK(G214),ISBLANK(H214),ISBLANK(I214),ISBLANK(J214),ISBLANK(K214),ISBLANK(L214)),0,SUM(D214:L214))</f>
        <v>41</v>
      </c>
      <c r="N214" s="39">
        <v>5.0</v>
      </c>
      <c r="O214" s="39">
        <v>4.0</v>
      </c>
      <c r="P214" s="39">
        <v>4.0</v>
      </c>
      <c r="Q214" s="39">
        <v>5.0</v>
      </c>
      <c r="R214" s="39">
        <v>4.0</v>
      </c>
      <c r="S214" s="39">
        <v>4.0</v>
      </c>
      <c r="T214" s="39">
        <v>4.0</v>
      </c>
      <c r="U214" s="39">
        <v>5.0</v>
      </c>
      <c r="V214" s="39">
        <v>4.0</v>
      </c>
      <c r="W214" s="40" t="str">
        <f t="shared" ref="W214:W218" si="250">IF(OR(ISBLANK(M214),ISBLANK(N214),ISBLANK(O214),ISBLANK(P214),ISBLANK(Q214),ISBLANK(R214),ISBLANK(S214),ISBLANK(T214),ISBLANK(U214),ISBLANK(V214)),0,SUM(N214:V214))</f>
        <v>39</v>
      </c>
      <c r="X214" s="41" t="str">
        <f t="shared" ref="X214:X218" si="251">M214+W214</f>
        <v>80</v>
      </c>
      <c r="Y214" s="41" t="str">
        <f t="shared" ref="Y214:Y218" si="252">W214</f>
        <v>39</v>
      </c>
      <c r="Z214" s="41" t="str">
        <f t="shared" ref="Z214:Z218" si="253">SUM(Q214:V214)</f>
        <v>26</v>
      </c>
      <c r="AA214" s="41" t="str">
        <f t="shared" ref="AA214:AA218" si="254">SUM(T214:V214)</f>
        <v>13</v>
      </c>
      <c r="AB214" s="41" t="str">
        <f t="shared" ref="AB214:AB218" si="255">V214</f>
        <v>4</v>
      </c>
      <c r="AC214" s="41" t="str">
        <f t="shared" ref="AC214:AC218" si="256">M214</f>
        <v>41</v>
      </c>
      <c r="AD214" s="41" t="str">
        <f t="shared" ref="AD214:AD218" si="257">SUM(G214:L214)</f>
        <v>26</v>
      </c>
      <c r="AE214" s="41" t="str">
        <f t="shared" ref="AE214:AE218" si="258">SUM(J214:L214)</f>
        <v>12</v>
      </c>
      <c r="AF214" s="41" t="str">
        <f t="shared" ref="AF214:AF218" si="259">L214</f>
        <v>4</v>
      </c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ht="13.5" customHeight="1">
      <c r="A215" s="36" t="str">
        <f t="shared" si="248"/>
        <v>WAU</v>
      </c>
      <c r="B215" s="37">
        <v>2.0</v>
      </c>
      <c r="C215" s="38" t="s">
        <v>157</v>
      </c>
      <c r="D215" s="39">
        <v>5.0</v>
      </c>
      <c r="E215" s="39">
        <v>5.0</v>
      </c>
      <c r="F215" s="39">
        <v>4.0</v>
      </c>
      <c r="G215" s="39">
        <v>5.0</v>
      </c>
      <c r="H215" s="39">
        <v>3.0</v>
      </c>
      <c r="I215" s="39">
        <v>5.0</v>
      </c>
      <c r="J215" s="39">
        <v>4.0</v>
      </c>
      <c r="K215" s="39">
        <v>4.0</v>
      </c>
      <c r="L215" s="39">
        <v>6.0</v>
      </c>
      <c r="M215" s="40" t="str">
        <f t="shared" si="249"/>
        <v>41</v>
      </c>
      <c r="N215" s="39">
        <v>5.0</v>
      </c>
      <c r="O215" s="39">
        <v>4.0</v>
      </c>
      <c r="P215" s="39">
        <v>4.0</v>
      </c>
      <c r="Q215" s="39">
        <v>6.0</v>
      </c>
      <c r="R215" s="39">
        <v>4.0</v>
      </c>
      <c r="S215" s="39">
        <v>5.0</v>
      </c>
      <c r="T215" s="39">
        <v>5.0</v>
      </c>
      <c r="U215" s="39">
        <v>5.0</v>
      </c>
      <c r="V215" s="39">
        <v>3.0</v>
      </c>
      <c r="W215" s="40" t="str">
        <f t="shared" si="250"/>
        <v>41</v>
      </c>
      <c r="X215" s="41" t="str">
        <f t="shared" si="251"/>
        <v>82</v>
      </c>
      <c r="Y215" s="41" t="str">
        <f t="shared" si="252"/>
        <v>41</v>
      </c>
      <c r="Z215" s="41" t="str">
        <f t="shared" si="253"/>
        <v>28</v>
      </c>
      <c r="AA215" s="41" t="str">
        <f t="shared" si="254"/>
        <v>13</v>
      </c>
      <c r="AB215" s="41" t="str">
        <f t="shared" si="255"/>
        <v>3</v>
      </c>
      <c r="AC215" s="41" t="str">
        <f t="shared" si="256"/>
        <v>41</v>
      </c>
      <c r="AD215" s="41" t="str">
        <f t="shared" si="257"/>
        <v>27</v>
      </c>
      <c r="AE215" s="41" t="str">
        <f t="shared" si="258"/>
        <v>14</v>
      </c>
      <c r="AF215" s="41" t="str">
        <f t="shared" si="259"/>
        <v>6</v>
      </c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ht="13.5" customHeight="1">
      <c r="A216" s="36" t="str">
        <f t="shared" si="248"/>
        <v>WAU</v>
      </c>
      <c r="B216" s="37">
        <v>3.0</v>
      </c>
      <c r="C216" s="38" t="s">
        <v>158</v>
      </c>
      <c r="D216" s="39">
        <v>6.0</v>
      </c>
      <c r="E216" s="39">
        <v>5.0</v>
      </c>
      <c r="F216" s="39">
        <v>5.0</v>
      </c>
      <c r="G216" s="39">
        <v>4.0</v>
      </c>
      <c r="H216" s="39">
        <v>4.0</v>
      </c>
      <c r="I216" s="39">
        <v>5.0</v>
      </c>
      <c r="J216" s="39">
        <v>3.0</v>
      </c>
      <c r="K216" s="39">
        <v>4.0</v>
      </c>
      <c r="L216" s="39">
        <v>5.0</v>
      </c>
      <c r="M216" s="40" t="str">
        <f t="shared" si="249"/>
        <v>41</v>
      </c>
      <c r="N216" s="39">
        <v>5.0</v>
      </c>
      <c r="O216" s="39">
        <v>5.0</v>
      </c>
      <c r="P216" s="39">
        <v>3.0</v>
      </c>
      <c r="Q216" s="39">
        <v>4.0</v>
      </c>
      <c r="R216" s="39">
        <v>5.0</v>
      </c>
      <c r="S216" s="39">
        <v>4.0</v>
      </c>
      <c r="T216" s="39">
        <v>5.0</v>
      </c>
      <c r="U216" s="39">
        <v>5.0</v>
      </c>
      <c r="V216" s="39">
        <v>6.0</v>
      </c>
      <c r="W216" s="40" t="str">
        <f t="shared" si="250"/>
        <v>42</v>
      </c>
      <c r="X216" s="41" t="str">
        <f t="shared" si="251"/>
        <v>83</v>
      </c>
      <c r="Y216" s="41" t="str">
        <f t="shared" si="252"/>
        <v>42</v>
      </c>
      <c r="Z216" s="41" t="str">
        <f t="shared" si="253"/>
        <v>29</v>
      </c>
      <c r="AA216" s="41" t="str">
        <f t="shared" si="254"/>
        <v>16</v>
      </c>
      <c r="AB216" s="41" t="str">
        <f t="shared" si="255"/>
        <v>6</v>
      </c>
      <c r="AC216" s="41" t="str">
        <f t="shared" si="256"/>
        <v>41</v>
      </c>
      <c r="AD216" s="41" t="str">
        <f t="shared" si="257"/>
        <v>25</v>
      </c>
      <c r="AE216" s="41" t="str">
        <f t="shared" si="258"/>
        <v>12</v>
      </c>
      <c r="AF216" s="41" t="str">
        <f t="shared" si="259"/>
        <v>5</v>
      </c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ht="13.5" customHeight="1">
      <c r="A217" s="36" t="str">
        <f t="shared" si="248"/>
        <v>WAU</v>
      </c>
      <c r="B217" s="37">
        <v>4.0</v>
      </c>
      <c r="C217" s="38" t="s">
        <v>159</v>
      </c>
      <c r="D217" s="39">
        <v>6.0</v>
      </c>
      <c r="E217" s="39">
        <v>5.0</v>
      </c>
      <c r="F217" s="39">
        <v>5.0</v>
      </c>
      <c r="G217" s="39">
        <v>5.0</v>
      </c>
      <c r="H217" s="39">
        <v>4.0</v>
      </c>
      <c r="I217" s="39">
        <v>5.0</v>
      </c>
      <c r="J217" s="39">
        <v>4.0</v>
      </c>
      <c r="K217" s="39">
        <v>6.0</v>
      </c>
      <c r="L217" s="39">
        <v>5.0</v>
      </c>
      <c r="M217" s="40" t="str">
        <f t="shared" si="249"/>
        <v>45</v>
      </c>
      <c r="N217" s="39">
        <v>6.0</v>
      </c>
      <c r="O217" s="39">
        <v>5.0</v>
      </c>
      <c r="P217" s="39">
        <v>3.0</v>
      </c>
      <c r="Q217" s="39">
        <v>5.0</v>
      </c>
      <c r="R217" s="39">
        <v>6.0</v>
      </c>
      <c r="S217" s="39">
        <v>3.0</v>
      </c>
      <c r="T217" s="39">
        <v>4.0</v>
      </c>
      <c r="U217" s="39">
        <v>6.0</v>
      </c>
      <c r="V217" s="39">
        <v>9.0</v>
      </c>
      <c r="W217" s="40" t="str">
        <f t="shared" si="250"/>
        <v>47</v>
      </c>
      <c r="X217" s="41" t="str">
        <f t="shared" si="251"/>
        <v>92</v>
      </c>
      <c r="Y217" s="41" t="str">
        <f t="shared" si="252"/>
        <v>47</v>
      </c>
      <c r="Z217" s="41" t="str">
        <f t="shared" si="253"/>
        <v>33</v>
      </c>
      <c r="AA217" s="41" t="str">
        <f t="shared" si="254"/>
        <v>19</v>
      </c>
      <c r="AB217" s="41" t="str">
        <f t="shared" si="255"/>
        <v>9</v>
      </c>
      <c r="AC217" s="41" t="str">
        <f t="shared" si="256"/>
        <v>45</v>
      </c>
      <c r="AD217" s="41" t="str">
        <f t="shared" si="257"/>
        <v>29</v>
      </c>
      <c r="AE217" s="41" t="str">
        <f t="shared" si="258"/>
        <v>15</v>
      </c>
      <c r="AF217" s="41" t="str">
        <f t="shared" si="259"/>
        <v>5</v>
      </c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ht="13.5" customHeight="1">
      <c r="A218" s="36" t="str">
        <f t="shared" si="248"/>
        <v>WAU</v>
      </c>
      <c r="B218" s="37">
        <v>5.0</v>
      </c>
      <c r="C218" s="38" t="s">
        <v>160</v>
      </c>
      <c r="D218" s="39">
        <v>6.0</v>
      </c>
      <c r="E218" s="39">
        <v>5.0</v>
      </c>
      <c r="F218" s="39">
        <v>3.0</v>
      </c>
      <c r="G218" s="39">
        <v>6.0</v>
      </c>
      <c r="H218" s="39">
        <v>3.0</v>
      </c>
      <c r="I218" s="39">
        <v>6.0</v>
      </c>
      <c r="J218" s="39">
        <v>5.0</v>
      </c>
      <c r="K218" s="39">
        <v>5.0</v>
      </c>
      <c r="L218" s="39">
        <v>5.0</v>
      </c>
      <c r="M218" s="40" t="str">
        <f t="shared" si="249"/>
        <v>44</v>
      </c>
      <c r="N218" s="39">
        <v>5.0</v>
      </c>
      <c r="O218" s="39">
        <v>4.0</v>
      </c>
      <c r="P218" s="39">
        <v>4.0</v>
      </c>
      <c r="Q218" s="39">
        <v>6.0</v>
      </c>
      <c r="R218" s="39">
        <v>7.0</v>
      </c>
      <c r="S218" s="39">
        <v>4.0</v>
      </c>
      <c r="T218" s="39">
        <v>4.0</v>
      </c>
      <c r="U218" s="39">
        <v>6.0</v>
      </c>
      <c r="V218" s="39">
        <v>6.0</v>
      </c>
      <c r="W218" s="40" t="str">
        <f t="shared" si="250"/>
        <v>46</v>
      </c>
      <c r="X218" s="41" t="str">
        <f t="shared" si="251"/>
        <v>90</v>
      </c>
      <c r="Y218" s="41" t="str">
        <f t="shared" si="252"/>
        <v>46</v>
      </c>
      <c r="Z218" s="41" t="str">
        <f t="shared" si="253"/>
        <v>33</v>
      </c>
      <c r="AA218" s="41" t="str">
        <f t="shared" si="254"/>
        <v>16</v>
      </c>
      <c r="AB218" s="41" t="str">
        <f t="shared" si="255"/>
        <v>6</v>
      </c>
      <c r="AC218" s="41" t="str">
        <f t="shared" si="256"/>
        <v>44</v>
      </c>
      <c r="AD218" s="41" t="str">
        <f t="shared" si="257"/>
        <v>30</v>
      </c>
      <c r="AE218" s="41" t="str">
        <f t="shared" si="258"/>
        <v>15</v>
      </c>
      <c r="AF218" s="41" t="str">
        <f t="shared" si="259"/>
        <v>5</v>
      </c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ht="14.25" customHeight="1">
      <c r="A219" s="42" t="s">
        <v>25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5"/>
      <c r="M219" s="36" t="str">
        <f>IF(OR(M214=0,M215=0,M216=0,M217=0,M218=0),0,AC219)</f>
        <v>45</v>
      </c>
      <c r="N219" s="42" t="s">
        <v>25</v>
      </c>
      <c r="O219" s="14"/>
      <c r="P219" s="14"/>
      <c r="Q219" s="14"/>
      <c r="R219" s="14"/>
      <c r="S219" s="14"/>
      <c r="T219" s="14"/>
      <c r="U219" s="14"/>
      <c r="V219" s="15"/>
      <c r="W219" s="36" t="str">
        <f>IF(OR(W214=0,W215=0,W216=0,W217=0,W218=0),0,Y219)</f>
        <v>47</v>
      </c>
      <c r="X219" s="40" t="str">
        <f>IF(OR(X214=0,X215=0,X216=0,X217=0,X218=0),0,MAX(X214:X218))</f>
        <v>92</v>
      </c>
      <c r="Y219" s="43" t="str">
        <f>MAX(IF($X214=$X219,Y214,0),IF(X215=X219,Y215,0),IF(X216=X219,Y216,0),IF(X217=X219,Y217,0),IF(X218=X219,Y218,0))</f>
        <v>47</v>
      </c>
      <c r="Z219" s="43" t="str">
        <f>MAX(IF(AND($X214=$X219,$Y214=$Y219),$Z214,0),IF(AND($X215=$X219,$Y215=$Y219),$Z215,0),IF(AND($X216=$X219,$Y216=$Y219),$Z216,0),IF(AND($X217=$X219,$Y217=$Y219),$Z217,0),IF(AND($X218=$X219,$Y218=$Y219),$Z218,0))</f>
        <v>33</v>
      </c>
      <c r="AA219" s="43" t="str">
        <f>MAX(IF(AND($X214=$X219,$Y214=$Y219,$Z214=$Z219),$AA214,0),IF(AND($X215=$X219,$Y215=$Y219,$Z215=$Z219),$AA215,0),IF(AND($X216=$X219,$Y216=$Y219,$Z216=$Z219),$AA216,0),IF(AND($X217=$X219,$Y217=$Y219,$Z217=$Z219),$AA217,0),IF(AND($X218=$X219,$Y218=$Y219,$Z218=$Z219),$AA218,0))</f>
        <v>19</v>
      </c>
      <c r="AB219" s="43" t="str">
        <f>MAX(IF(AND($X214=$X219,$Y214=$Y219,$Z214=$Z219,$AA214=$AA219),$AB214,0),IF(AND($X215=$X219,$Y215=$Y219,$Z215=$Z219,$AA215=$AA219),$AB215,0),IF(AND($X216=$X219,$Y216=$Y219,$Z216=$Z219,$AA216=$AA219),$AB216,0),IF(AND($X217=$X219,$Y217=$Y219,$Z217=$Z219,$AA217=$AA219),$AB217,0),IF(AND($X218=$X219,$Y218=$Y219,$Z218=$Z219,$AA218=$AA219),$AB218,0))</f>
        <v>9</v>
      </c>
      <c r="AC219" s="43" t="str">
        <f>MAX(IF(AND($X214=$X219,$Y214=$Y219,$Z214=$Z219,$AA214=$AA219,$AB214=$AB219),$AC214,0),IF(AND($X215=$X219,$Y215=$Y219,$Z215=$Z219,$AA215=$AA219,$AB215=$AB219),$AC215,0),IF(AND($X216=$X219,$Y216=$Y219,$Z216=$Z219,$AA216=$AA219,$AB216=$AB219),$AC216,0),IF(AND($X217=$X219,$Y217=$Y219,$Z217=$Z219,$AA217=$AA219,$AB217=$AB219),$AC217,0),IF(AND($X218=$X219,$Y218=$Y219,$Z218=$Z219,$AA218=$AA219,$AB218=$AB219),$AC218,0))</f>
        <v>45</v>
      </c>
      <c r="AD219" s="43" t="str">
        <f>MAX(IF(AND($X214=$X219,$Y214=$Y219,$Z214=$Z219,$AA214=$AA219,$AB214=$AB219,$AC214=$AC219),$AD214,0),IF(AND($X215=$X219,$Y215=$Y219,$Z215=$Z219,$AA215=$AA219,$AB215=$AB219,$AC215=$AC219),$AD215,0),IF(AND($X216=$X219,$Y216=$Y219,$Z216=$Z219,$AA216=$AA219,$AB216=$AB219,$AC216=$AC219),$AD216,0),IF(AND($X217=$X219,$Y217=$Y219,$Z217=$Z219,$AA217=$AA219,$AB217=$AB219,$AC217=$AC219),$AD217,0),IF(AND($X218=$X219,$Y218=$Y219,$Z218=$Z219,$AA218=$AA219,$AB218=$AB219,$AC218=$AC219),$AD218,0))</f>
        <v>29</v>
      </c>
      <c r="AE219" s="43" t="str">
        <f>MAX(IF(AND($X214=$X219,$Y214=$Y219,$Z214=$Z219,$AA214=$AA219,$AB214=$AB219,$AC214=$AC219,$AD214=$AD219),$AE214,0),IF(AND($X215=$X219,$Y215=$Y219,$Z215=$Z219,$AA215=$AA219,$AB215=$AB219,$AC215=$AC219,$AD215=$AD219),$AE215,0),IF(AND($X216=$X219,$Y216=$Y219,$Z216=$Z219,$AA216=$AA219,$AB216=$AB219,$AC216=$AC219,$AD216=$AD219),$AE216,0),IF(AND($X217=$X219,$Y217=$Y219,$Z217=$Z219,$AA217=$AA219,$AB217=$AB219,$AC217=$AC219,$AD217=$AD219),$AE217,0),IF(AND($X218=$X219,$Y218=$Y219,$Z218=$Z219,$AA218=$AA219,$AB218=$AB219,$AC218=$AC219,$AD218=$AD219),$AE218,0))</f>
        <v>15</v>
      </c>
      <c r="AF219" s="43" t="str">
        <f>MAX(IF(AND($X214=$X219,$Y214=$Y219,$Z214=$Z219,$AA214=$AA219,$AB214=$AB219,$AC214=$AC219,$AD214=$AD219,$AE214=$AE219),$AF214,0),IF(AND($X215=$X219,$Y215=$Y219,$Z215=$Z219,$AA215=$AA219,$AB215=$AB219,$AC215=$AC219,$AD215=$AD219,$AE215=$AE219),$AF215,0),IF(AND($X216=$X219,$Y216=$Y219,$Z216=$Z219,$AA216=$AA219,$AB216=$AB219,$AC216=$AC219,$AD216=$AD219,$AE216=$AE219),$AF216,0),IF(AND($X217=$X219,$Y217=$Y219,$Z217=$Z219,$AA217=$AA219,$AB217=$AB219,$AC217=$AC219,$AD217=$AD219,$AE217=$AE219),$AF217,0),IF(AND($X218=$X219,$Y218=$Y219,$Z218=$Z219,$AA218=$AA219,$AB218=$AB219,$AC218=$AC219,$AD218=$AD219,$AE218=$AE219),$AF218,0))</f>
        <v>5</v>
      </c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ht="15.75" customHeight="1">
      <c r="A220" s="44" t="s">
        <v>19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5"/>
      <c r="M220" s="45" t="str">
        <f>SUM(M214:M218)-M219</f>
        <v>167</v>
      </c>
      <c r="N220" s="44" t="s">
        <v>19</v>
      </c>
      <c r="O220" s="14"/>
      <c r="P220" s="14"/>
      <c r="Q220" s="14"/>
      <c r="R220" s="14"/>
      <c r="S220" s="14"/>
      <c r="T220" s="14"/>
      <c r="U220" s="14"/>
      <c r="V220" s="15"/>
      <c r="W220" s="45" t="str">
        <f t="shared" ref="W220:AF220" si="260">SUM(W214:W218)-W219</f>
        <v>168</v>
      </c>
      <c r="X220" s="45" t="str">
        <f t="shared" si="260"/>
        <v>335</v>
      </c>
      <c r="Y220" s="45" t="str">
        <f t="shared" si="260"/>
        <v>168</v>
      </c>
      <c r="Z220" s="45" t="str">
        <f t="shared" si="260"/>
        <v>116</v>
      </c>
      <c r="AA220" s="45" t="str">
        <f t="shared" si="260"/>
        <v>58</v>
      </c>
      <c r="AB220" s="45" t="str">
        <f t="shared" si="260"/>
        <v>19</v>
      </c>
      <c r="AC220" s="45" t="str">
        <f t="shared" si="260"/>
        <v>167</v>
      </c>
      <c r="AD220" s="45" t="str">
        <f t="shared" si="260"/>
        <v>108</v>
      </c>
      <c r="AE220" s="45" t="str">
        <f t="shared" si="260"/>
        <v>53</v>
      </c>
      <c r="AF220" s="45" t="str">
        <f t="shared" si="260"/>
        <v>20</v>
      </c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</row>
    <row r="221" ht="4.5" customHeight="1">
      <c r="A221" s="58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60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</row>
    <row r="222" ht="15.75" customHeight="1">
      <c r="A222" s="50" t="s">
        <v>47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5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ht="15.75" customHeight="1">
      <c r="A223" s="51" t="str">
        <f>A3</f>
        <v>The Kaz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3"/>
      <c r="X223" s="54" t="s">
        <v>3</v>
      </c>
      <c r="Y223" s="55" t="str">
        <f>Y3</f>
        <v>Tie Breaker Criteria</v>
      </c>
      <c r="Z223" s="6"/>
      <c r="AA223" s="6"/>
      <c r="AB223" s="6"/>
      <c r="AC223" s="6"/>
      <c r="AD223" s="6"/>
      <c r="AE223" s="6"/>
      <c r="AF223" s="7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</row>
    <row r="224" ht="12.0" customHeight="1">
      <c r="A224" s="17"/>
      <c r="W224" s="18"/>
      <c r="X224" s="19"/>
      <c r="Y224" s="12" t="s">
        <v>5</v>
      </c>
      <c r="Z224" s="12" t="s">
        <v>6</v>
      </c>
      <c r="AA224" s="12" t="s">
        <v>7</v>
      </c>
      <c r="AB224" s="12" t="s">
        <v>8</v>
      </c>
      <c r="AC224" s="12" t="s">
        <v>9</v>
      </c>
      <c r="AD224" s="12" t="s">
        <v>10</v>
      </c>
      <c r="AE224" s="12" t="s">
        <v>11</v>
      </c>
      <c r="AF224" s="12" t="s">
        <v>12</v>
      </c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ht="12.0" customHeight="1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2"/>
      <c r="X225" s="19"/>
      <c r="Y225" s="19"/>
      <c r="Z225" s="19"/>
      <c r="AA225" s="19"/>
      <c r="AB225" s="19"/>
      <c r="AC225" s="19"/>
      <c r="AD225" s="19"/>
      <c r="AE225" s="19"/>
      <c r="AF225" s="19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ht="12.0" customHeight="1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19"/>
      <c r="Y226" s="19"/>
      <c r="Z226" s="19"/>
      <c r="AA226" s="19"/>
      <c r="AB226" s="19"/>
      <c r="AC226" s="19"/>
      <c r="AD226" s="19"/>
      <c r="AE226" s="19"/>
      <c r="AF226" s="19"/>
      <c r="AG226" s="8"/>
      <c r="AH226" s="8"/>
      <c r="AI226" s="8"/>
      <c r="AJ226" s="8"/>
      <c r="AK226" s="8"/>
      <c r="AL226" s="8"/>
      <c r="AM226" s="8"/>
      <c r="AN226" s="8"/>
      <c r="AO226" s="8"/>
      <c r="AP226" s="8"/>
    </row>
    <row r="227" ht="12.0" customHeight="1">
      <c r="A227" s="24" t="s">
        <v>13</v>
      </c>
      <c r="B227" s="14"/>
      <c r="C227" s="15"/>
      <c r="D227" s="25">
        <v>1.0</v>
      </c>
      <c r="E227" s="25">
        <v>2.0</v>
      </c>
      <c r="F227" s="25">
        <v>3.0</v>
      </c>
      <c r="G227" s="25">
        <v>4.0</v>
      </c>
      <c r="H227" s="25">
        <v>5.0</v>
      </c>
      <c r="I227" s="25">
        <v>6.0</v>
      </c>
      <c r="J227" s="25">
        <v>7.0</v>
      </c>
      <c r="K227" s="25">
        <v>8.0</v>
      </c>
      <c r="L227" s="25">
        <v>9.0</v>
      </c>
      <c r="M227" s="25" t="s">
        <v>14</v>
      </c>
      <c r="N227" s="25">
        <v>10.0</v>
      </c>
      <c r="O227" s="25">
        <v>11.0</v>
      </c>
      <c r="P227" s="25">
        <v>12.0</v>
      </c>
      <c r="Q227" s="25">
        <v>13.0</v>
      </c>
      <c r="R227" s="25">
        <v>14.0</v>
      </c>
      <c r="S227" s="25">
        <v>15.0</v>
      </c>
      <c r="T227" s="25">
        <v>16.0</v>
      </c>
      <c r="U227" s="25">
        <v>17.0</v>
      </c>
      <c r="V227" s="25">
        <v>18.0</v>
      </c>
      <c r="W227" s="26" t="s">
        <v>15</v>
      </c>
      <c r="X227" s="19"/>
      <c r="Y227" s="19"/>
      <c r="Z227" s="19"/>
      <c r="AA227" s="19"/>
      <c r="AB227" s="19"/>
      <c r="AC227" s="19"/>
      <c r="AD227" s="19"/>
      <c r="AE227" s="19"/>
      <c r="AF227" s="19"/>
      <c r="AG227" s="8"/>
      <c r="AH227" s="8"/>
      <c r="AI227" s="8"/>
      <c r="AJ227" s="8"/>
      <c r="AK227" s="8"/>
      <c r="AL227" s="8"/>
      <c r="AM227" s="8"/>
      <c r="AN227" s="8"/>
      <c r="AO227" s="8"/>
      <c r="AP227" s="8"/>
    </row>
    <row r="228" ht="12.0" customHeight="1">
      <c r="A228" s="24" t="s">
        <v>16</v>
      </c>
      <c r="B228" s="14"/>
      <c r="C228" s="15"/>
      <c r="D228" s="27">
        <v>5.0</v>
      </c>
      <c r="E228" s="27">
        <v>4.0</v>
      </c>
      <c r="F228" s="25">
        <v>4.0</v>
      </c>
      <c r="G228" s="27">
        <v>4.0</v>
      </c>
      <c r="H228" s="25">
        <v>4.0</v>
      </c>
      <c r="I228" s="27">
        <v>4.0</v>
      </c>
      <c r="J228" s="27">
        <v>3.0</v>
      </c>
      <c r="K228" s="27">
        <v>4.0</v>
      </c>
      <c r="L228" s="25">
        <v>4.0</v>
      </c>
      <c r="M228" s="25">
        <v>36.0</v>
      </c>
      <c r="N228" s="27">
        <v>4.0</v>
      </c>
      <c r="O228" s="25">
        <v>4.0</v>
      </c>
      <c r="P228" s="27">
        <v>3.0</v>
      </c>
      <c r="Q228" s="27">
        <v>5.0</v>
      </c>
      <c r="R228" s="27">
        <v>4.0</v>
      </c>
      <c r="S228" s="27">
        <v>3.0</v>
      </c>
      <c r="T228" s="27">
        <v>4.0</v>
      </c>
      <c r="U228" s="27">
        <v>4.0</v>
      </c>
      <c r="V228" s="25">
        <v>4.0</v>
      </c>
      <c r="W228" s="26">
        <v>36.0</v>
      </c>
      <c r="X228" s="19"/>
      <c r="Y228" s="19"/>
      <c r="Z228" s="19"/>
      <c r="AA228" s="19"/>
      <c r="AB228" s="19"/>
      <c r="AC228" s="19"/>
      <c r="AD228" s="19"/>
      <c r="AE228" s="19"/>
      <c r="AF228" s="19"/>
      <c r="AG228" s="8"/>
      <c r="AH228" s="8"/>
      <c r="AI228" s="8"/>
      <c r="AJ228" s="8"/>
      <c r="AK228" s="8"/>
      <c r="AL228" s="8"/>
      <c r="AM228" s="8"/>
      <c r="AN228" s="8"/>
      <c r="AO228" s="8"/>
      <c r="AP228" s="8"/>
    </row>
    <row r="229" ht="12.0" customHeight="1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31"/>
      <c r="Y229" s="31"/>
      <c r="Z229" s="31"/>
      <c r="AA229" s="31"/>
      <c r="AB229" s="31"/>
      <c r="AC229" s="31"/>
      <c r="AD229" s="31"/>
      <c r="AE229" s="31"/>
      <c r="AF229" s="31"/>
      <c r="AG229" s="8"/>
      <c r="AH229" s="8"/>
      <c r="AI229" s="8"/>
      <c r="AJ229" s="8"/>
      <c r="AK229" s="8"/>
      <c r="AL229" s="8"/>
      <c r="AM229" s="8"/>
      <c r="AN229" s="8"/>
      <c r="AO229" s="8"/>
      <c r="AP229" s="8"/>
    </row>
    <row r="230" ht="14.25" customHeight="1">
      <c r="A230" s="32" t="s">
        <v>161</v>
      </c>
      <c r="B230" s="33" t="s">
        <v>162</v>
      </c>
      <c r="C230" s="15"/>
      <c r="D230" s="32">
        <v>1.0</v>
      </c>
      <c r="E230" s="32">
        <v>2.0</v>
      </c>
      <c r="F230" s="32">
        <v>3.0</v>
      </c>
      <c r="G230" s="32">
        <v>4.0</v>
      </c>
      <c r="H230" s="32">
        <v>5.0</v>
      </c>
      <c r="I230" s="32">
        <v>6.0</v>
      </c>
      <c r="J230" s="32">
        <v>7.0</v>
      </c>
      <c r="K230" s="32">
        <v>8.0</v>
      </c>
      <c r="L230" s="32">
        <v>9.0</v>
      </c>
      <c r="M230" s="32" t="s">
        <v>19</v>
      </c>
      <c r="N230" s="32">
        <v>10.0</v>
      </c>
      <c r="O230" s="32">
        <v>11.0</v>
      </c>
      <c r="P230" s="32">
        <v>12.0</v>
      </c>
      <c r="Q230" s="32">
        <v>13.0</v>
      </c>
      <c r="R230" s="32">
        <v>14.0</v>
      </c>
      <c r="S230" s="32">
        <v>15.0</v>
      </c>
      <c r="T230" s="32">
        <v>16.0</v>
      </c>
      <c r="U230" s="32">
        <v>17.0</v>
      </c>
      <c r="V230" s="32">
        <v>18.0</v>
      </c>
      <c r="W230" s="32" t="s">
        <v>19</v>
      </c>
      <c r="X230" s="34"/>
      <c r="Y230" s="35"/>
      <c r="Z230" s="35"/>
      <c r="AA230" s="35"/>
      <c r="AB230" s="35"/>
      <c r="AC230" s="35"/>
      <c r="AD230" s="35"/>
      <c r="AE230" s="35"/>
      <c r="AF230" s="35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</row>
    <row r="231" ht="13.5" customHeight="1">
      <c r="A231" s="36" t="str">
        <f t="shared" ref="A231:A235" si="261">A230</f>
        <v>NBI</v>
      </c>
      <c r="B231" s="37">
        <v>1.0</v>
      </c>
      <c r="C231" s="38" t="s">
        <v>163</v>
      </c>
      <c r="D231" s="39">
        <v>5.0</v>
      </c>
      <c r="E231" s="39">
        <v>4.0</v>
      </c>
      <c r="F231" s="39">
        <v>4.0</v>
      </c>
      <c r="G231" s="39">
        <v>5.0</v>
      </c>
      <c r="H231" s="39">
        <v>4.0</v>
      </c>
      <c r="I231" s="39">
        <v>5.0</v>
      </c>
      <c r="J231" s="39">
        <v>4.0</v>
      </c>
      <c r="K231" s="39">
        <v>4.0</v>
      </c>
      <c r="L231" s="39">
        <v>3.0</v>
      </c>
      <c r="M231" s="40" t="str">
        <f t="shared" ref="M231:M235" si="262">IF(OR(ISBLANK(C231),ISBLANK(D231),ISBLANK(E231),ISBLANK(F231),ISBLANK(G231),ISBLANK(H231),ISBLANK(I231),ISBLANK(J231),ISBLANK(K231),ISBLANK(L231)),0,SUM(D231:L231))</f>
        <v>38</v>
      </c>
      <c r="N231" s="39">
        <v>6.0</v>
      </c>
      <c r="O231" s="39">
        <v>5.0</v>
      </c>
      <c r="P231" s="39">
        <v>4.0</v>
      </c>
      <c r="Q231" s="39">
        <v>6.0</v>
      </c>
      <c r="R231" s="39">
        <v>4.0</v>
      </c>
      <c r="S231" s="39">
        <v>4.0</v>
      </c>
      <c r="T231" s="39">
        <v>5.0</v>
      </c>
      <c r="U231" s="39">
        <v>5.0</v>
      </c>
      <c r="V231" s="39">
        <v>6.0</v>
      </c>
      <c r="W231" s="40" t="str">
        <f t="shared" ref="W231:W235" si="263">IF(OR(ISBLANK(M231),ISBLANK(N231),ISBLANK(O231),ISBLANK(P231),ISBLANK(Q231),ISBLANK(R231),ISBLANK(S231),ISBLANK(T231),ISBLANK(U231),ISBLANK(V231)),0,SUM(N231:V231))</f>
        <v>45</v>
      </c>
      <c r="X231" s="41" t="str">
        <f t="shared" ref="X231:X235" si="264">M231+W231</f>
        <v>83</v>
      </c>
      <c r="Y231" s="41" t="str">
        <f t="shared" ref="Y231:Y235" si="265">W231</f>
        <v>45</v>
      </c>
      <c r="Z231" s="41" t="str">
        <f t="shared" ref="Z231:Z235" si="266">SUM(Q231:V231)</f>
        <v>30</v>
      </c>
      <c r="AA231" s="41" t="str">
        <f t="shared" ref="AA231:AA235" si="267">SUM(T231:V231)</f>
        <v>16</v>
      </c>
      <c r="AB231" s="41" t="str">
        <f t="shared" ref="AB231:AB235" si="268">V231</f>
        <v>6</v>
      </c>
      <c r="AC231" s="41" t="str">
        <f t="shared" ref="AC231:AC235" si="269">M231</f>
        <v>38</v>
      </c>
      <c r="AD231" s="41" t="str">
        <f t="shared" ref="AD231:AD235" si="270">SUM(G231:L231)</f>
        <v>25</v>
      </c>
      <c r="AE231" s="41" t="str">
        <f t="shared" ref="AE231:AE235" si="271">SUM(J231:L231)</f>
        <v>11</v>
      </c>
      <c r="AF231" s="41" t="str">
        <f t="shared" ref="AF231:AF235" si="272">L231</f>
        <v>3</v>
      </c>
      <c r="AG231" s="8"/>
      <c r="AH231" s="8"/>
      <c r="AI231" s="8"/>
      <c r="AJ231" s="8"/>
      <c r="AK231" s="8"/>
      <c r="AL231" s="8"/>
      <c r="AM231" s="8"/>
      <c r="AN231" s="8"/>
      <c r="AO231" s="8"/>
      <c r="AP231" s="8"/>
    </row>
    <row r="232" ht="13.5" customHeight="1">
      <c r="A232" s="36" t="str">
        <f t="shared" si="261"/>
        <v>NBI</v>
      </c>
      <c r="B232" s="37">
        <v>2.0</v>
      </c>
      <c r="C232" s="38" t="s">
        <v>164</v>
      </c>
      <c r="D232" s="39">
        <v>6.0</v>
      </c>
      <c r="E232" s="39">
        <v>4.0</v>
      </c>
      <c r="F232" s="39">
        <v>4.0</v>
      </c>
      <c r="G232" s="39">
        <v>4.0</v>
      </c>
      <c r="H232" s="39">
        <v>4.0</v>
      </c>
      <c r="I232" s="39">
        <v>6.0</v>
      </c>
      <c r="J232" s="39">
        <v>3.0</v>
      </c>
      <c r="K232" s="39">
        <v>5.0</v>
      </c>
      <c r="L232" s="39">
        <v>5.0</v>
      </c>
      <c r="M232" s="40" t="str">
        <f t="shared" si="262"/>
        <v>41</v>
      </c>
      <c r="N232" s="39">
        <v>5.0</v>
      </c>
      <c r="O232" s="39">
        <v>4.0</v>
      </c>
      <c r="P232" s="39">
        <v>4.0</v>
      </c>
      <c r="Q232" s="39">
        <v>6.0</v>
      </c>
      <c r="R232" s="39">
        <v>5.0</v>
      </c>
      <c r="S232" s="39">
        <v>3.0</v>
      </c>
      <c r="T232" s="39">
        <v>4.0</v>
      </c>
      <c r="U232" s="39">
        <v>5.0</v>
      </c>
      <c r="V232" s="39">
        <v>8.0</v>
      </c>
      <c r="W232" s="40" t="str">
        <f t="shared" si="263"/>
        <v>44</v>
      </c>
      <c r="X232" s="41" t="str">
        <f t="shared" si="264"/>
        <v>85</v>
      </c>
      <c r="Y232" s="41" t="str">
        <f t="shared" si="265"/>
        <v>44</v>
      </c>
      <c r="Z232" s="41" t="str">
        <f t="shared" si="266"/>
        <v>31</v>
      </c>
      <c r="AA232" s="41" t="str">
        <f t="shared" si="267"/>
        <v>17</v>
      </c>
      <c r="AB232" s="41" t="str">
        <f t="shared" si="268"/>
        <v>8</v>
      </c>
      <c r="AC232" s="41" t="str">
        <f t="shared" si="269"/>
        <v>41</v>
      </c>
      <c r="AD232" s="41" t="str">
        <f t="shared" si="270"/>
        <v>27</v>
      </c>
      <c r="AE232" s="41" t="str">
        <f t="shared" si="271"/>
        <v>13</v>
      </c>
      <c r="AF232" s="41" t="str">
        <f t="shared" si="272"/>
        <v>5</v>
      </c>
      <c r="AG232" s="8"/>
      <c r="AH232" s="8"/>
      <c r="AI232" s="8"/>
      <c r="AJ232" s="8"/>
      <c r="AK232" s="8"/>
      <c r="AL232" s="8"/>
      <c r="AM232" s="8"/>
      <c r="AN232" s="8"/>
      <c r="AO232" s="8"/>
      <c r="AP232" s="8"/>
    </row>
    <row r="233" ht="13.5" customHeight="1">
      <c r="A233" s="36" t="str">
        <f t="shared" si="261"/>
        <v>NBI</v>
      </c>
      <c r="B233" s="37">
        <v>3.0</v>
      </c>
      <c r="C233" s="38" t="s">
        <v>165</v>
      </c>
      <c r="D233" s="39">
        <v>6.0</v>
      </c>
      <c r="E233" s="39">
        <v>4.0</v>
      </c>
      <c r="F233" s="39">
        <v>4.0</v>
      </c>
      <c r="G233" s="39">
        <v>4.0</v>
      </c>
      <c r="H233" s="39">
        <v>3.0</v>
      </c>
      <c r="I233" s="39">
        <v>5.0</v>
      </c>
      <c r="J233" s="39">
        <v>3.0</v>
      </c>
      <c r="K233" s="39">
        <v>4.0</v>
      </c>
      <c r="L233" s="39">
        <v>4.0</v>
      </c>
      <c r="M233" s="40" t="str">
        <f t="shared" si="262"/>
        <v>37</v>
      </c>
      <c r="N233" s="39">
        <v>5.0</v>
      </c>
      <c r="O233" s="39">
        <v>4.0</v>
      </c>
      <c r="P233" s="39">
        <v>4.0</v>
      </c>
      <c r="Q233" s="39">
        <v>5.0</v>
      </c>
      <c r="R233" s="39">
        <v>5.0</v>
      </c>
      <c r="S233" s="39">
        <v>4.0</v>
      </c>
      <c r="T233" s="39">
        <v>4.0</v>
      </c>
      <c r="U233" s="39">
        <v>4.0</v>
      </c>
      <c r="V233" s="39">
        <v>5.0</v>
      </c>
      <c r="W233" s="40" t="str">
        <f t="shared" si="263"/>
        <v>40</v>
      </c>
      <c r="X233" s="41" t="str">
        <f t="shared" si="264"/>
        <v>77</v>
      </c>
      <c r="Y233" s="41" t="str">
        <f t="shared" si="265"/>
        <v>40</v>
      </c>
      <c r="Z233" s="41" t="str">
        <f t="shared" si="266"/>
        <v>27</v>
      </c>
      <c r="AA233" s="41" t="str">
        <f t="shared" si="267"/>
        <v>13</v>
      </c>
      <c r="AB233" s="41" t="str">
        <f t="shared" si="268"/>
        <v>5</v>
      </c>
      <c r="AC233" s="41" t="str">
        <f t="shared" si="269"/>
        <v>37</v>
      </c>
      <c r="AD233" s="41" t="str">
        <f t="shared" si="270"/>
        <v>23</v>
      </c>
      <c r="AE233" s="41" t="str">
        <f t="shared" si="271"/>
        <v>11</v>
      </c>
      <c r="AF233" s="41" t="str">
        <f t="shared" si="272"/>
        <v>4</v>
      </c>
      <c r="AG233" s="8"/>
      <c r="AH233" s="8"/>
      <c r="AI233" s="8"/>
      <c r="AJ233" s="8"/>
      <c r="AK233" s="8"/>
      <c r="AL233" s="8"/>
      <c r="AM233" s="8"/>
      <c r="AN233" s="8"/>
      <c r="AO233" s="8"/>
      <c r="AP233" s="8"/>
    </row>
    <row r="234" ht="13.5" customHeight="1">
      <c r="A234" s="36" t="str">
        <f t="shared" si="261"/>
        <v>NBI</v>
      </c>
      <c r="B234" s="37">
        <v>4.0</v>
      </c>
      <c r="C234" s="38" t="s">
        <v>166</v>
      </c>
      <c r="D234" s="39">
        <v>7.0</v>
      </c>
      <c r="E234" s="39">
        <v>5.0</v>
      </c>
      <c r="F234" s="39">
        <v>5.0</v>
      </c>
      <c r="G234" s="39">
        <v>5.0</v>
      </c>
      <c r="H234" s="39">
        <v>4.0</v>
      </c>
      <c r="I234" s="39">
        <v>5.0</v>
      </c>
      <c r="J234" s="39">
        <v>4.0</v>
      </c>
      <c r="K234" s="39">
        <v>5.0</v>
      </c>
      <c r="L234" s="39">
        <v>5.0</v>
      </c>
      <c r="M234" s="40" t="str">
        <f t="shared" si="262"/>
        <v>45</v>
      </c>
      <c r="N234" s="39">
        <v>5.0</v>
      </c>
      <c r="O234" s="39">
        <v>4.0</v>
      </c>
      <c r="P234" s="39">
        <v>4.0</v>
      </c>
      <c r="Q234" s="39">
        <v>6.0</v>
      </c>
      <c r="R234" s="39">
        <v>4.0</v>
      </c>
      <c r="S234" s="39">
        <v>4.0</v>
      </c>
      <c r="T234" s="39">
        <v>4.0</v>
      </c>
      <c r="U234" s="39">
        <v>4.0</v>
      </c>
      <c r="V234" s="39">
        <v>5.0</v>
      </c>
      <c r="W234" s="40" t="str">
        <f t="shared" si="263"/>
        <v>40</v>
      </c>
      <c r="X234" s="41" t="str">
        <f t="shared" si="264"/>
        <v>85</v>
      </c>
      <c r="Y234" s="41" t="str">
        <f t="shared" si="265"/>
        <v>40</v>
      </c>
      <c r="Z234" s="41" t="str">
        <f t="shared" si="266"/>
        <v>27</v>
      </c>
      <c r="AA234" s="41" t="str">
        <f t="shared" si="267"/>
        <v>13</v>
      </c>
      <c r="AB234" s="41" t="str">
        <f t="shared" si="268"/>
        <v>5</v>
      </c>
      <c r="AC234" s="41" t="str">
        <f t="shared" si="269"/>
        <v>45</v>
      </c>
      <c r="AD234" s="41" t="str">
        <f t="shared" si="270"/>
        <v>28</v>
      </c>
      <c r="AE234" s="41" t="str">
        <f t="shared" si="271"/>
        <v>14</v>
      </c>
      <c r="AF234" s="41" t="str">
        <f t="shared" si="272"/>
        <v>5</v>
      </c>
      <c r="AG234" s="8"/>
      <c r="AH234" s="8"/>
      <c r="AI234" s="8"/>
      <c r="AJ234" s="8"/>
      <c r="AK234" s="8"/>
      <c r="AL234" s="8"/>
      <c r="AM234" s="8"/>
      <c r="AN234" s="8"/>
      <c r="AO234" s="8"/>
      <c r="AP234" s="8"/>
    </row>
    <row r="235" ht="13.5" customHeight="1">
      <c r="A235" s="36" t="str">
        <f t="shared" si="261"/>
        <v>NBI</v>
      </c>
      <c r="B235" s="37">
        <v>5.0</v>
      </c>
      <c r="C235" s="62" t="s">
        <v>167</v>
      </c>
      <c r="D235" s="39">
        <v>6.0</v>
      </c>
      <c r="E235" s="39">
        <v>5.0</v>
      </c>
      <c r="F235" s="39">
        <v>3.0</v>
      </c>
      <c r="G235" s="39">
        <v>5.0</v>
      </c>
      <c r="H235" s="39">
        <v>6.0</v>
      </c>
      <c r="I235" s="39">
        <v>5.0</v>
      </c>
      <c r="J235" s="39">
        <v>3.0</v>
      </c>
      <c r="K235" s="39">
        <v>3.0</v>
      </c>
      <c r="L235" s="39">
        <v>5.0</v>
      </c>
      <c r="M235" s="40" t="str">
        <f t="shared" si="262"/>
        <v>41</v>
      </c>
      <c r="N235" s="39">
        <v>5.0</v>
      </c>
      <c r="O235" s="39">
        <v>4.0</v>
      </c>
      <c r="P235" s="39">
        <v>3.0</v>
      </c>
      <c r="Q235" s="39">
        <v>6.0</v>
      </c>
      <c r="R235" s="39">
        <v>5.0</v>
      </c>
      <c r="S235" s="39">
        <v>5.0</v>
      </c>
      <c r="T235" s="39">
        <v>5.0</v>
      </c>
      <c r="U235" s="39">
        <v>5.0</v>
      </c>
      <c r="V235" s="39">
        <v>5.0</v>
      </c>
      <c r="W235" s="40" t="str">
        <f t="shared" si="263"/>
        <v>43</v>
      </c>
      <c r="X235" s="41" t="str">
        <f t="shared" si="264"/>
        <v>84</v>
      </c>
      <c r="Y235" s="41" t="str">
        <f t="shared" si="265"/>
        <v>43</v>
      </c>
      <c r="Z235" s="41" t="str">
        <f t="shared" si="266"/>
        <v>31</v>
      </c>
      <c r="AA235" s="41" t="str">
        <f t="shared" si="267"/>
        <v>15</v>
      </c>
      <c r="AB235" s="41" t="str">
        <f t="shared" si="268"/>
        <v>5</v>
      </c>
      <c r="AC235" s="41" t="str">
        <f t="shared" si="269"/>
        <v>41</v>
      </c>
      <c r="AD235" s="41" t="str">
        <f t="shared" si="270"/>
        <v>27</v>
      </c>
      <c r="AE235" s="41" t="str">
        <f t="shared" si="271"/>
        <v>11</v>
      </c>
      <c r="AF235" s="41" t="str">
        <f t="shared" si="272"/>
        <v>5</v>
      </c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ht="14.25" customHeight="1">
      <c r="A236" s="42" t="s">
        <v>25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5"/>
      <c r="M236" s="36" t="str">
        <f>IF(OR(M231=0,M232=0,M233=0,M234=0,M235=0),0,AC236)</f>
        <v>41</v>
      </c>
      <c r="N236" s="42" t="s">
        <v>25</v>
      </c>
      <c r="O236" s="14"/>
      <c r="P236" s="14"/>
      <c r="Q236" s="14"/>
      <c r="R236" s="14"/>
      <c r="S236" s="14"/>
      <c r="T236" s="14"/>
      <c r="U236" s="14"/>
      <c r="V236" s="15"/>
      <c r="W236" s="36" t="str">
        <f>IF(OR(W231=0,W232=0,W233=0,W234=0,W235=0),0,Y236)</f>
        <v>44</v>
      </c>
      <c r="X236" s="40" t="str">
        <f>IF(OR(X231=0,X232=0,X233=0,X234=0,X235=0),0,MAX(X231:X235))</f>
        <v>85</v>
      </c>
      <c r="Y236" s="43" t="str">
        <f>MAX(IF($X231=$X236,Y231,0),IF(X232=X236,Y232,0),IF(X233=X236,Y233,0),IF(X234=X236,Y234,0),IF(X235=X236,Y235,0))</f>
        <v>44</v>
      </c>
      <c r="Z236" s="43" t="str">
        <f>MAX(IF(AND($X231=$X236,$Y231=$Y236),$Z231,0),IF(AND($X232=$X236,$Y232=$Y236),$Z232,0),IF(AND($X233=$X236,$Y233=$Y236),$Z233,0),IF(AND($X234=$X236,$Y234=$Y236),$Z234,0),IF(AND($X235=$X236,$Y235=$Y236),$Z235,0))</f>
        <v>31</v>
      </c>
      <c r="AA236" s="43" t="str">
        <f>MAX(IF(AND($X231=$X236,$Y231=$Y236,$Z231=$Z236),$AA231,0),IF(AND($X232=$X236,$Y232=$Y236,$Z232=$Z236),$AA232,0),IF(AND($X233=$X236,$Y233=$Y236,$Z233=$Z236),$AA233,0),IF(AND($X234=$X236,$Y234=$Y236,$Z234=$Z236),$AA234,0),IF(AND($X235=$X236,$Y235=$Y236,$Z235=$Z236),$AA235,0))</f>
        <v>17</v>
      </c>
      <c r="AB236" s="43" t="str">
        <f>MAX(IF(AND($X231=$X236,$Y231=$Y236,$Z231=$Z236,$AA231=$AA236),$AB231,0),IF(AND($X232=$X236,$Y232=$Y236,$Z232=$Z236,$AA232=$AA236),$AB232,0),IF(AND($X233=$X236,$Y233=$Y236,$Z233=$Z236,$AA233=$AA236),$AB233,0),IF(AND($X234=$X236,$Y234=$Y236,$Z234=$Z236,$AA234=$AA236),$AB234,0),IF(AND($X235=$X236,$Y235=$Y236,$Z235=$Z236,$AA235=$AA236),$AB235,0))</f>
        <v>8</v>
      </c>
      <c r="AC236" s="43" t="str">
        <f>MAX(IF(AND($X231=$X236,$Y231=$Y236,$Z231=$Z236,$AA231=$AA236,$AB231=$AB236),$AC231,0),IF(AND($X232=$X236,$Y232=$Y236,$Z232=$Z236,$AA232=$AA236,$AB232=$AB236),$AC232,0),IF(AND($X233=$X236,$Y233=$Y236,$Z233=$Z236,$AA233=$AA236,$AB233=$AB236),$AC233,0),IF(AND($X234=$X236,$Y234=$Y236,$Z234=$Z236,$AA234=$AA236,$AB234=$AB236),$AC234,0),IF(AND($X235=$X236,$Y235=$Y236,$Z235=$Z236,$AA235=$AA236,$AB235=$AB236),$AC235,0))</f>
        <v>41</v>
      </c>
      <c r="AD236" s="43" t="str">
        <f>MAX(IF(AND($X231=$X236,$Y231=$Y236,$Z231=$Z236,$AA231=$AA236,$AB231=$AB236,$AC231=$AC236),$AD231,0),IF(AND($X232=$X236,$Y232=$Y236,$Z232=$Z236,$AA232=$AA236,$AB232=$AB236,$AC232=$AC236),$AD232,0),IF(AND($X233=$X236,$Y233=$Y236,$Z233=$Z236,$AA233=$AA236,$AB233=$AB236,$AC233=$AC236),$AD233,0),IF(AND($X234=$X236,$Y234=$Y236,$Z234=$Z236,$AA234=$AA236,$AB234=$AB236,$AC234=$AC236),$AD234,0),IF(AND($X235=$X236,$Y235=$Y236,$Z235=$Z236,$AA235=$AA236,$AB235=$AB236,$AC235=$AC236),$AD235,0))</f>
        <v>27</v>
      </c>
      <c r="AE236" s="43" t="str">
        <f>MAX(IF(AND($X231=$X236,$Y231=$Y236,$Z231=$Z236,$AA231=$AA236,$AB231=$AB236,$AC231=$AC236,$AD231=$AD236),$AE231,0),IF(AND($X232=$X236,$Y232=$Y236,$Z232=$Z236,$AA232=$AA236,$AB232=$AB236,$AC232=$AC236,$AD232=$AD236),$AE232,0),IF(AND($X233=$X236,$Y233=$Y236,$Z233=$Z236,$AA233=$AA236,$AB233=$AB236,$AC233=$AC236,$AD233=$AD236),$AE233,0),IF(AND($X234=$X236,$Y234=$Y236,$Z234=$Z236,$AA234=$AA236,$AB234=$AB236,$AC234=$AC236,$AD234=$AD236),$AE234,0),IF(AND($X235=$X236,$Y235=$Y236,$Z235=$Z236,$AA235=$AA236,$AB235=$AB236,$AC235=$AC236,$AD235=$AD236),$AE235,0))</f>
        <v>13</v>
      </c>
      <c r="AF236" s="43" t="str">
        <f>MAX(IF(AND($X231=$X236,$Y231=$Y236,$Z231=$Z236,$AA231=$AA236,$AB231=$AB236,$AC231=$AC236,$AD231=$AD236,$AE231=$AE236),$AF231,0),IF(AND($X232=$X236,$Y232=$Y236,$Z232=$Z236,$AA232=$AA236,$AB232=$AB236,$AC232=$AC236,$AD232=$AD236,$AE232=$AE236),$AF232,0),IF(AND($X233=$X236,$Y233=$Y236,$Z233=$Z236,$AA233=$AA236,$AB233=$AB236,$AC233=$AC236,$AD233=$AD236,$AE233=$AE236),$AF233,0),IF(AND($X234=$X236,$Y234=$Y236,$Z234=$Z236,$AA234=$AA236,$AB234=$AB236,$AC234=$AC236,$AD234=$AD236,$AE234=$AE236),$AF234,0),IF(AND($X235=$X236,$Y235=$Y236,$Z235=$Z236,$AA235=$AA236,$AB235=$AB236,$AC235=$AC236,$AD235=$AD236,$AE235=$AE236),$AF235,0))</f>
        <v>5</v>
      </c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ht="15.75" customHeight="1">
      <c r="A237" s="44" t="s">
        <v>19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5"/>
      <c r="M237" s="45" t="str">
        <f>SUM(M231:M235)-M236</f>
        <v>161</v>
      </c>
      <c r="N237" s="44" t="s">
        <v>19</v>
      </c>
      <c r="O237" s="14"/>
      <c r="P237" s="14"/>
      <c r="Q237" s="14"/>
      <c r="R237" s="14"/>
      <c r="S237" s="14"/>
      <c r="T237" s="14"/>
      <c r="U237" s="14"/>
      <c r="V237" s="15"/>
      <c r="W237" s="45" t="str">
        <f t="shared" ref="W237:AF237" si="273">SUM(W231:W235)-W236</f>
        <v>168</v>
      </c>
      <c r="X237" s="45" t="str">
        <f t="shared" si="273"/>
        <v>329</v>
      </c>
      <c r="Y237" s="45" t="str">
        <f t="shared" si="273"/>
        <v>168</v>
      </c>
      <c r="Z237" s="45" t="str">
        <f t="shared" si="273"/>
        <v>115</v>
      </c>
      <c r="AA237" s="45" t="str">
        <f t="shared" si="273"/>
        <v>57</v>
      </c>
      <c r="AB237" s="45" t="str">
        <f t="shared" si="273"/>
        <v>21</v>
      </c>
      <c r="AC237" s="45" t="str">
        <f t="shared" si="273"/>
        <v>161</v>
      </c>
      <c r="AD237" s="45" t="str">
        <f t="shared" si="273"/>
        <v>103</v>
      </c>
      <c r="AE237" s="45" t="str">
        <f t="shared" si="273"/>
        <v>47</v>
      </c>
      <c r="AF237" s="45" t="str">
        <f t="shared" si="273"/>
        <v>17</v>
      </c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</row>
    <row r="238" ht="4.5" customHeight="1">
      <c r="A238" s="23"/>
      <c r="B238" s="47"/>
      <c r="C238" s="48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</row>
    <row r="239" ht="14.25" customHeight="1">
      <c r="A239" s="32" t="s">
        <v>168</v>
      </c>
      <c r="B239" s="33" t="s">
        <v>169</v>
      </c>
      <c r="C239" s="15"/>
      <c r="D239" s="32">
        <v>1.0</v>
      </c>
      <c r="E239" s="32">
        <v>2.0</v>
      </c>
      <c r="F239" s="32">
        <v>3.0</v>
      </c>
      <c r="G239" s="32">
        <v>4.0</v>
      </c>
      <c r="H239" s="32">
        <v>5.0</v>
      </c>
      <c r="I239" s="32">
        <v>6.0</v>
      </c>
      <c r="J239" s="32">
        <v>7.0</v>
      </c>
      <c r="K239" s="32">
        <v>8.0</v>
      </c>
      <c r="L239" s="32">
        <v>9.0</v>
      </c>
      <c r="M239" s="32" t="s">
        <v>19</v>
      </c>
      <c r="N239" s="32">
        <v>10.0</v>
      </c>
      <c r="O239" s="32">
        <v>11.0</v>
      </c>
      <c r="P239" s="32">
        <v>12.0</v>
      </c>
      <c r="Q239" s="32">
        <v>13.0</v>
      </c>
      <c r="R239" s="32">
        <v>14.0</v>
      </c>
      <c r="S239" s="32">
        <v>15.0</v>
      </c>
      <c r="T239" s="32">
        <v>16.0</v>
      </c>
      <c r="U239" s="32">
        <v>17.0</v>
      </c>
      <c r="V239" s="32">
        <v>18.0</v>
      </c>
      <c r="W239" s="32" t="s">
        <v>19</v>
      </c>
      <c r="X239" s="34"/>
      <c r="Y239" s="35"/>
      <c r="Z239" s="35"/>
      <c r="AA239" s="35"/>
      <c r="AB239" s="35"/>
      <c r="AC239" s="35"/>
      <c r="AD239" s="35"/>
      <c r="AE239" s="35"/>
      <c r="AF239" s="35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</row>
    <row r="240" ht="13.5" customHeight="1">
      <c r="A240" s="36" t="str">
        <f t="shared" ref="A240:A244" si="274">A239</f>
        <v>TM</v>
      </c>
      <c r="B240" s="37">
        <v>1.0</v>
      </c>
      <c r="C240" s="38" t="s">
        <v>170</v>
      </c>
      <c r="D240" s="39">
        <v>7.0</v>
      </c>
      <c r="E240" s="39">
        <v>6.0</v>
      </c>
      <c r="F240" s="39">
        <v>4.0</v>
      </c>
      <c r="G240" s="39">
        <v>3.0</v>
      </c>
      <c r="H240" s="39">
        <v>5.0</v>
      </c>
      <c r="I240" s="39">
        <v>7.0</v>
      </c>
      <c r="J240" s="39">
        <v>4.0</v>
      </c>
      <c r="K240" s="39">
        <v>5.0</v>
      </c>
      <c r="L240" s="39">
        <v>4.0</v>
      </c>
      <c r="M240" s="40" t="str">
        <f t="shared" ref="M240:M244" si="275">IF(OR(ISBLANK(C240),ISBLANK(D240),ISBLANK(E240),ISBLANK(F240),ISBLANK(G240),ISBLANK(H240),ISBLANK(I240),ISBLANK(J240),ISBLANK(K240),ISBLANK(L240)),0,SUM(D240:L240))</f>
        <v>45</v>
      </c>
      <c r="N240" s="39">
        <v>6.0</v>
      </c>
      <c r="O240" s="39">
        <v>4.0</v>
      </c>
      <c r="P240" s="39">
        <v>4.0</v>
      </c>
      <c r="Q240" s="39">
        <v>6.0</v>
      </c>
      <c r="R240" s="39">
        <v>5.0</v>
      </c>
      <c r="S240" s="39">
        <v>4.0</v>
      </c>
      <c r="T240" s="39">
        <v>5.0</v>
      </c>
      <c r="U240" s="39">
        <v>6.0</v>
      </c>
      <c r="V240" s="39">
        <v>8.0</v>
      </c>
      <c r="W240" s="40" t="str">
        <f t="shared" ref="W240:W244" si="276">IF(OR(ISBLANK(M240),ISBLANK(N240),ISBLANK(O240),ISBLANK(P240),ISBLANK(Q240),ISBLANK(R240),ISBLANK(S240),ISBLANK(T240),ISBLANK(U240),ISBLANK(V240)),0,SUM(N240:V240))</f>
        <v>48</v>
      </c>
      <c r="X240" s="41" t="str">
        <f t="shared" ref="X240:X244" si="277">M240+W240</f>
        <v>93</v>
      </c>
      <c r="Y240" s="41" t="str">
        <f t="shared" ref="Y240:Y244" si="278">W240</f>
        <v>48</v>
      </c>
      <c r="Z240" s="41" t="str">
        <f t="shared" ref="Z240:Z244" si="279">SUM(Q240:V240)</f>
        <v>34</v>
      </c>
      <c r="AA240" s="41" t="str">
        <f t="shared" ref="AA240:AA244" si="280">SUM(T240:V240)</f>
        <v>19</v>
      </c>
      <c r="AB240" s="41" t="str">
        <f t="shared" ref="AB240:AB244" si="281">V240</f>
        <v>8</v>
      </c>
      <c r="AC240" s="41" t="str">
        <f t="shared" ref="AC240:AC244" si="282">M240</f>
        <v>45</v>
      </c>
      <c r="AD240" s="41" t="str">
        <f t="shared" ref="AD240:AD244" si="283">SUM(G240:L240)</f>
        <v>28</v>
      </c>
      <c r="AE240" s="41" t="str">
        <f t="shared" ref="AE240:AE244" si="284">SUM(J240:L240)</f>
        <v>13</v>
      </c>
      <c r="AF240" s="41" t="str">
        <f t="shared" ref="AF240:AF244" si="285">L240</f>
        <v>4</v>
      </c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  <row r="241" ht="13.5" customHeight="1">
      <c r="A241" s="36" t="str">
        <f t="shared" si="274"/>
        <v>TM</v>
      </c>
      <c r="B241" s="37">
        <v>2.0</v>
      </c>
      <c r="C241" s="38" t="s">
        <v>171</v>
      </c>
      <c r="D241" s="39">
        <v>7.0</v>
      </c>
      <c r="E241" s="39">
        <v>6.0</v>
      </c>
      <c r="F241" s="39">
        <v>7.0</v>
      </c>
      <c r="G241" s="39">
        <v>6.0</v>
      </c>
      <c r="H241" s="39">
        <v>6.0</v>
      </c>
      <c r="I241" s="39">
        <v>7.0</v>
      </c>
      <c r="J241" s="39">
        <v>4.0</v>
      </c>
      <c r="K241" s="39">
        <v>6.0</v>
      </c>
      <c r="L241" s="39">
        <v>6.0</v>
      </c>
      <c r="M241" s="40" t="str">
        <f t="shared" si="275"/>
        <v>55</v>
      </c>
      <c r="N241" s="39">
        <v>6.0</v>
      </c>
      <c r="O241" s="39">
        <v>7.0</v>
      </c>
      <c r="P241" s="39">
        <v>8.0</v>
      </c>
      <c r="Q241" s="39">
        <v>6.0</v>
      </c>
      <c r="R241" s="39">
        <v>8.0</v>
      </c>
      <c r="S241" s="39">
        <v>3.0</v>
      </c>
      <c r="T241" s="39">
        <v>6.0</v>
      </c>
      <c r="U241" s="39">
        <v>8.0</v>
      </c>
      <c r="V241" s="39">
        <v>8.0</v>
      </c>
      <c r="W241" s="40" t="str">
        <f t="shared" si="276"/>
        <v>60</v>
      </c>
      <c r="X241" s="41" t="str">
        <f t="shared" si="277"/>
        <v>115</v>
      </c>
      <c r="Y241" s="41" t="str">
        <f t="shared" si="278"/>
        <v>60</v>
      </c>
      <c r="Z241" s="41" t="str">
        <f t="shared" si="279"/>
        <v>39</v>
      </c>
      <c r="AA241" s="41" t="str">
        <f t="shared" si="280"/>
        <v>22</v>
      </c>
      <c r="AB241" s="41" t="str">
        <f t="shared" si="281"/>
        <v>8</v>
      </c>
      <c r="AC241" s="41" t="str">
        <f t="shared" si="282"/>
        <v>55</v>
      </c>
      <c r="AD241" s="41" t="str">
        <f t="shared" si="283"/>
        <v>35</v>
      </c>
      <c r="AE241" s="41" t="str">
        <f t="shared" si="284"/>
        <v>16</v>
      </c>
      <c r="AF241" s="41" t="str">
        <f t="shared" si="285"/>
        <v>6</v>
      </c>
      <c r="AG241" s="8"/>
      <c r="AH241" s="8"/>
      <c r="AI241" s="8"/>
      <c r="AJ241" s="8"/>
      <c r="AK241" s="8"/>
      <c r="AL241" s="8"/>
      <c r="AM241" s="8"/>
      <c r="AN241" s="8"/>
      <c r="AO241" s="8"/>
      <c r="AP241" s="8"/>
    </row>
    <row r="242" ht="13.5" customHeight="1">
      <c r="A242" s="36" t="str">
        <f t="shared" si="274"/>
        <v>TM</v>
      </c>
      <c r="B242" s="37">
        <v>3.0</v>
      </c>
      <c r="C242" s="38" t="s">
        <v>172</v>
      </c>
      <c r="D242" s="39">
        <v>8.0</v>
      </c>
      <c r="E242" s="39">
        <v>9.0</v>
      </c>
      <c r="F242" s="39">
        <v>7.0</v>
      </c>
      <c r="G242" s="39">
        <v>6.0</v>
      </c>
      <c r="H242" s="39">
        <v>6.0</v>
      </c>
      <c r="I242" s="39">
        <v>7.0</v>
      </c>
      <c r="J242" s="39">
        <v>5.0</v>
      </c>
      <c r="K242" s="39">
        <v>5.0</v>
      </c>
      <c r="L242" s="39">
        <v>5.0</v>
      </c>
      <c r="M242" s="40" t="str">
        <f t="shared" si="275"/>
        <v>58</v>
      </c>
      <c r="N242" s="39">
        <v>7.0</v>
      </c>
      <c r="O242" s="39">
        <v>6.0</v>
      </c>
      <c r="P242" s="39">
        <v>4.0</v>
      </c>
      <c r="Q242" s="39">
        <v>9.0</v>
      </c>
      <c r="R242" s="39">
        <v>6.0</v>
      </c>
      <c r="S242" s="39">
        <v>5.0</v>
      </c>
      <c r="T242" s="39">
        <v>5.0</v>
      </c>
      <c r="U242" s="39">
        <v>6.0</v>
      </c>
      <c r="V242" s="39">
        <v>5.0</v>
      </c>
      <c r="W242" s="40" t="str">
        <f t="shared" si="276"/>
        <v>53</v>
      </c>
      <c r="X242" s="41" t="str">
        <f t="shared" si="277"/>
        <v>111</v>
      </c>
      <c r="Y242" s="41" t="str">
        <f t="shared" si="278"/>
        <v>53</v>
      </c>
      <c r="Z242" s="41" t="str">
        <f t="shared" si="279"/>
        <v>36</v>
      </c>
      <c r="AA242" s="41" t="str">
        <f t="shared" si="280"/>
        <v>16</v>
      </c>
      <c r="AB242" s="41" t="str">
        <f t="shared" si="281"/>
        <v>5</v>
      </c>
      <c r="AC242" s="41" t="str">
        <f t="shared" si="282"/>
        <v>58</v>
      </c>
      <c r="AD242" s="41" t="str">
        <f t="shared" si="283"/>
        <v>34</v>
      </c>
      <c r="AE242" s="41" t="str">
        <f t="shared" si="284"/>
        <v>15</v>
      </c>
      <c r="AF242" s="41" t="str">
        <f t="shared" si="285"/>
        <v>5</v>
      </c>
      <c r="AG242" s="8"/>
      <c r="AH242" s="8"/>
      <c r="AI242" s="8"/>
      <c r="AJ242" s="8"/>
      <c r="AK242" s="8"/>
      <c r="AL242" s="8"/>
      <c r="AM242" s="8"/>
      <c r="AN242" s="8"/>
      <c r="AO242" s="8"/>
      <c r="AP242" s="8"/>
    </row>
    <row r="243" ht="13.5" customHeight="1">
      <c r="A243" s="36" t="str">
        <f t="shared" si="274"/>
        <v>TM</v>
      </c>
      <c r="B243" s="37">
        <v>4.0</v>
      </c>
      <c r="C243" s="38" t="s">
        <v>173</v>
      </c>
      <c r="D243" s="39">
        <v>10.0</v>
      </c>
      <c r="E243" s="39">
        <v>7.0</v>
      </c>
      <c r="F243" s="39">
        <v>7.0</v>
      </c>
      <c r="G243" s="39">
        <v>5.0</v>
      </c>
      <c r="H243" s="39">
        <v>5.0</v>
      </c>
      <c r="I243" s="39">
        <v>9.0</v>
      </c>
      <c r="J243" s="39">
        <v>7.0</v>
      </c>
      <c r="K243" s="39">
        <v>6.0</v>
      </c>
      <c r="L243" s="39">
        <v>7.0</v>
      </c>
      <c r="M243" s="40" t="str">
        <f t="shared" si="275"/>
        <v>63</v>
      </c>
      <c r="N243" s="39">
        <v>9.0</v>
      </c>
      <c r="O243" s="39">
        <v>6.0</v>
      </c>
      <c r="P243" s="39">
        <v>5.0</v>
      </c>
      <c r="Q243" s="39">
        <v>7.0</v>
      </c>
      <c r="R243" s="39">
        <v>8.0</v>
      </c>
      <c r="S243" s="39">
        <v>4.0</v>
      </c>
      <c r="T243" s="39">
        <v>7.0</v>
      </c>
      <c r="U243" s="39">
        <v>7.0</v>
      </c>
      <c r="V243" s="39">
        <v>7.0</v>
      </c>
      <c r="W243" s="40" t="str">
        <f t="shared" si="276"/>
        <v>60</v>
      </c>
      <c r="X243" s="41" t="str">
        <f t="shared" si="277"/>
        <v>123</v>
      </c>
      <c r="Y243" s="41" t="str">
        <f t="shared" si="278"/>
        <v>60</v>
      </c>
      <c r="Z243" s="41" t="str">
        <f t="shared" si="279"/>
        <v>40</v>
      </c>
      <c r="AA243" s="41" t="str">
        <f t="shared" si="280"/>
        <v>21</v>
      </c>
      <c r="AB243" s="41" t="str">
        <f t="shared" si="281"/>
        <v>7</v>
      </c>
      <c r="AC243" s="41" t="str">
        <f t="shared" si="282"/>
        <v>63</v>
      </c>
      <c r="AD243" s="41" t="str">
        <f t="shared" si="283"/>
        <v>39</v>
      </c>
      <c r="AE243" s="41" t="str">
        <f t="shared" si="284"/>
        <v>20</v>
      </c>
      <c r="AF243" s="41" t="str">
        <f t="shared" si="285"/>
        <v>7</v>
      </c>
      <c r="AG243" s="8"/>
      <c r="AH243" s="8"/>
      <c r="AI243" s="8"/>
      <c r="AJ243" s="8"/>
      <c r="AK243" s="8"/>
      <c r="AL243" s="8"/>
      <c r="AM243" s="8"/>
      <c r="AN243" s="8"/>
      <c r="AO243" s="8"/>
      <c r="AP243" s="8"/>
    </row>
    <row r="244" ht="13.5" customHeight="1">
      <c r="A244" s="36" t="str">
        <f t="shared" si="274"/>
        <v>TM</v>
      </c>
      <c r="B244" s="37">
        <v>5.0</v>
      </c>
      <c r="C244" s="38" t="s">
        <v>174</v>
      </c>
      <c r="D244" s="39">
        <v>14.0</v>
      </c>
      <c r="E244" s="39">
        <v>8.0</v>
      </c>
      <c r="F244" s="39">
        <v>10.0</v>
      </c>
      <c r="G244" s="39">
        <v>7.0</v>
      </c>
      <c r="H244" s="39">
        <v>6.0</v>
      </c>
      <c r="I244" s="39">
        <v>10.0</v>
      </c>
      <c r="J244" s="39">
        <v>5.0</v>
      </c>
      <c r="K244" s="39">
        <v>8.0</v>
      </c>
      <c r="L244" s="39">
        <v>9.0</v>
      </c>
      <c r="M244" s="40" t="str">
        <f t="shared" si="275"/>
        <v>77</v>
      </c>
      <c r="N244" s="39">
        <v>8.0</v>
      </c>
      <c r="O244" s="39">
        <v>11.0</v>
      </c>
      <c r="P244" s="39">
        <v>8.0</v>
      </c>
      <c r="Q244" s="39">
        <v>7.0</v>
      </c>
      <c r="R244" s="39">
        <v>6.0</v>
      </c>
      <c r="S244" s="39">
        <v>6.0</v>
      </c>
      <c r="T244" s="39">
        <v>8.0</v>
      </c>
      <c r="U244" s="39">
        <v>10.0</v>
      </c>
      <c r="V244" s="39">
        <v>13.0</v>
      </c>
      <c r="W244" s="40" t="str">
        <f t="shared" si="276"/>
        <v>77</v>
      </c>
      <c r="X244" s="41" t="str">
        <f t="shared" si="277"/>
        <v>154</v>
      </c>
      <c r="Y244" s="41" t="str">
        <f t="shared" si="278"/>
        <v>77</v>
      </c>
      <c r="Z244" s="41" t="str">
        <f t="shared" si="279"/>
        <v>50</v>
      </c>
      <c r="AA244" s="41" t="str">
        <f t="shared" si="280"/>
        <v>31</v>
      </c>
      <c r="AB244" s="41" t="str">
        <f t="shared" si="281"/>
        <v>13</v>
      </c>
      <c r="AC244" s="41" t="str">
        <f t="shared" si="282"/>
        <v>77</v>
      </c>
      <c r="AD244" s="41" t="str">
        <f t="shared" si="283"/>
        <v>45</v>
      </c>
      <c r="AE244" s="41" t="str">
        <f t="shared" si="284"/>
        <v>22</v>
      </c>
      <c r="AF244" s="41" t="str">
        <f t="shared" si="285"/>
        <v>9</v>
      </c>
      <c r="AG244" s="8"/>
      <c r="AH244" s="8"/>
      <c r="AI244" s="8"/>
      <c r="AJ244" s="8"/>
      <c r="AK244" s="8"/>
      <c r="AL244" s="8"/>
      <c r="AM244" s="8"/>
      <c r="AN244" s="8"/>
      <c r="AO244" s="8"/>
      <c r="AP244" s="8"/>
    </row>
    <row r="245" ht="14.25" customHeight="1">
      <c r="A245" s="42" t="s">
        <v>25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5"/>
      <c r="M245" s="36" t="str">
        <f>IF(OR(M240=0,M241=0,M242=0,M243=0,M244=0),0,AC245)</f>
        <v>77</v>
      </c>
      <c r="N245" s="42" t="s">
        <v>25</v>
      </c>
      <c r="O245" s="14"/>
      <c r="P245" s="14"/>
      <c r="Q245" s="14"/>
      <c r="R245" s="14"/>
      <c r="S245" s="14"/>
      <c r="T245" s="14"/>
      <c r="U245" s="14"/>
      <c r="V245" s="15"/>
      <c r="W245" s="36" t="str">
        <f>IF(OR(W240=0,W241=0,W242=0,W243=0,W244=0),0,Y245)</f>
        <v>77</v>
      </c>
      <c r="X245" s="40" t="str">
        <f>IF(OR(X240=0,X241=0,X242=0,X243=0,X244=0),0,MAX(X240:X244))</f>
        <v>154</v>
      </c>
      <c r="Y245" s="43" t="str">
        <f>MAX(IF($X240=$X245,Y240,0),IF(X241=X245,Y241,0),IF(X242=X245,Y242,0),IF(X243=X245,Y243,0),IF(X244=X245,Y244,0))</f>
        <v>77</v>
      </c>
      <c r="Z245" s="43" t="str">
        <f>MAX(IF(AND($X240=$X245,$Y240=$Y245),$Z240,0),IF(AND($X241=$X245,$Y241=$Y245),$Z241,0),IF(AND($X242=$X245,$Y242=$Y245),$Z242,0),IF(AND($X243=$X245,$Y243=$Y245),$Z243,0),IF(AND($X244=$X245,$Y244=$Y245),$Z244,0))</f>
        <v>50</v>
      </c>
      <c r="AA245" s="43" t="str">
        <f>MAX(IF(AND($X240=$X245,$Y240=$Y245,$Z240=$Z245),$AA240,0),IF(AND($X241=$X245,$Y241=$Y245,$Z241=$Z245),$AA241,0),IF(AND($X242=$X245,$Y242=$Y245,$Z242=$Z245),$AA242,0),IF(AND($X243=$X245,$Y243=$Y245,$Z243=$Z245),$AA243,0),IF(AND($X244=$X245,$Y244=$Y245,$Z244=$Z245),$AA244,0))</f>
        <v>31</v>
      </c>
      <c r="AB245" s="43" t="str">
        <f>MAX(IF(AND($X240=$X245,$Y240=$Y245,$Z240=$Z245,$AA240=$AA245),$AB240,0),IF(AND($X241=$X245,$Y241=$Y245,$Z241=$Z245,$AA241=$AA245),$AB241,0),IF(AND($X242=$X245,$Y242=$Y245,$Z242=$Z245,$AA242=$AA245),$AB242,0),IF(AND($X243=$X245,$Y243=$Y245,$Z243=$Z245,$AA243=$AA245),$AB243,0),IF(AND($X244=$X245,$Y244=$Y245,$Z244=$Z245,$AA244=$AA245),$AB244,0))</f>
        <v>13</v>
      </c>
      <c r="AC245" s="43" t="str">
        <f>MAX(IF(AND($X240=$X245,$Y240=$Y245,$Z240=$Z245,$AA240=$AA245,$AB240=$AB245),$AC240,0),IF(AND($X241=$X245,$Y241=$Y245,$Z241=$Z245,$AA241=$AA245,$AB241=$AB245),$AC241,0),IF(AND($X242=$X245,$Y242=$Y245,$Z242=$Z245,$AA242=$AA245,$AB242=$AB245),$AC242,0),IF(AND($X243=$X245,$Y243=$Y245,$Z243=$Z245,$AA243=$AA245,$AB243=$AB245),$AC243,0),IF(AND($X244=$X245,$Y244=$Y245,$Z244=$Z245,$AA244=$AA245,$AB244=$AB245),$AC244,0))</f>
        <v>77</v>
      </c>
      <c r="AD245" s="43" t="str">
        <f>MAX(IF(AND($X240=$X245,$Y240=$Y245,$Z240=$Z245,$AA240=$AA245,$AB240=$AB245,$AC240=$AC245),$AD240,0),IF(AND($X241=$X245,$Y241=$Y245,$Z241=$Z245,$AA241=$AA245,$AB241=$AB245,$AC241=$AC245),$AD241,0),IF(AND($X242=$X245,$Y242=$Y245,$Z242=$Z245,$AA242=$AA245,$AB242=$AB245,$AC242=$AC245),$AD242,0),IF(AND($X243=$X245,$Y243=$Y245,$Z243=$Z245,$AA243=$AA245,$AB243=$AB245,$AC243=$AC245),$AD243,0),IF(AND($X244=$X245,$Y244=$Y245,$Z244=$Z245,$AA244=$AA245,$AB244=$AB245,$AC244=$AC245),$AD244,0))</f>
        <v>45</v>
      </c>
      <c r="AE245" s="43" t="str">
        <f>MAX(IF(AND($X240=$X245,$Y240=$Y245,$Z240=$Z245,$AA240=$AA245,$AB240=$AB245,$AC240=$AC245,$AD240=$AD245),$AE240,0),IF(AND($X241=$X245,$Y241=$Y245,$Z241=$Z245,$AA241=$AA245,$AB241=$AB245,$AC241=$AC245,$AD241=$AD245),$AE241,0),IF(AND($X242=$X245,$Y242=$Y245,$Z242=$Z245,$AA242=$AA245,$AB242=$AB245,$AC242=$AC245,$AD242=$AD245),$AE242,0),IF(AND($X243=$X245,$Y243=$Y245,$Z243=$Z245,$AA243=$AA245,$AB243=$AB245,$AC243=$AC245,$AD243=$AD245),$AE243,0),IF(AND($X244=$X245,$Y244=$Y245,$Z244=$Z245,$AA244=$AA245,$AB244=$AB245,$AC244=$AC245,$AD244=$AD245),$AE244,0))</f>
        <v>22</v>
      </c>
      <c r="AF245" s="43" t="str">
        <f>MAX(IF(AND($X240=$X245,$Y240=$Y245,$Z240=$Z245,$AA240=$AA245,$AB240=$AB245,$AC240=$AC245,$AD240=$AD245,$AE240=$AE245),$AF240,0),IF(AND($X241=$X245,$Y241=$Y245,$Z241=$Z245,$AA241=$AA245,$AB241=$AB245,$AC241=$AC245,$AD241=$AD245,$AE241=$AE245),$AF241,0),IF(AND($X242=$X245,$Y242=$Y245,$Z242=$Z245,$AA242=$AA245,$AB242=$AB245,$AC242=$AC245,$AD242=$AD245,$AE242=$AE245),$AF242,0),IF(AND($X243=$X245,$Y243=$Y245,$Z243=$Z245,$AA243=$AA245,$AB243=$AB245,$AC243=$AC245,$AD243=$AD245,$AE243=$AE245),$AF243,0),IF(AND($X244=$X245,$Y244=$Y245,$Z244=$Z245,$AA244=$AA245,$AB244=$AB245,$AC244=$AC245,$AD244=$AD245,$AE244=$AE245),$AF244,0))</f>
        <v>9</v>
      </c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ht="15.75" customHeight="1">
      <c r="A246" s="44" t="s">
        <v>19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5"/>
      <c r="M246" s="45" t="str">
        <f>SUM(M240:M244)-M245</f>
        <v>221</v>
      </c>
      <c r="N246" s="44" t="s">
        <v>19</v>
      </c>
      <c r="O246" s="14"/>
      <c r="P246" s="14"/>
      <c r="Q246" s="14"/>
      <c r="R246" s="14"/>
      <c r="S246" s="14"/>
      <c r="T246" s="14"/>
      <c r="U246" s="14"/>
      <c r="V246" s="15"/>
      <c r="W246" s="45" t="str">
        <f t="shared" ref="W246:AF246" si="286">SUM(W240:W244)-W245</f>
        <v>221</v>
      </c>
      <c r="X246" s="45" t="str">
        <f t="shared" si="286"/>
        <v>442</v>
      </c>
      <c r="Y246" s="45" t="str">
        <f t="shared" si="286"/>
        <v>221</v>
      </c>
      <c r="Z246" s="45" t="str">
        <f t="shared" si="286"/>
        <v>149</v>
      </c>
      <c r="AA246" s="45" t="str">
        <f t="shared" si="286"/>
        <v>78</v>
      </c>
      <c r="AB246" s="45" t="str">
        <f t="shared" si="286"/>
        <v>28</v>
      </c>
      <c r="AC246" s="45" t="str">
        <f t="shared" si="286"/>
        <v>221</v>
      </c>
      <c r="AD246" s="45" t="str">
        <f t="shared" si="286"/>
        <v>136</v>
      </c>
      <c r="AE246" s="45" t="str">
        <f t="shared" si="286"/>
        <v>64</v>
      </c>
      <c r="AF246" s="45" t="str">
        <f t="shared" si="286"/>
        <v>22</v>
      </c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</row>
    <row r="247" ht="4.5" customHeight="1">
      <c r="A247" s="23"/>
      <c r="B247" s="47"/>
      <c r="C247" s="48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</row>
    <row r="248" ht="14.25" customHeight="1">
      <c r="A248" s="32" t="s">
        <v>175</v>
      </c>
      <c r="B248" s="33" t="s">
        <v>176</v>
      </c>
      <c r="C248" s="15"/>
      <c r="D248" s="32">
        <v>1.0</v>
      </c>
      <c r="E248" s="32">
        <v>2.0</v>
      </c>
      <c r="F248" s="32">
        <v>3.0</v>
      </c>
      <c r="G248" s="32">
        <v>4.0</v>
      </c>
      <c r="H248" s="32">
        <v>5.0</v>
      </c>
      <c r="I248" s="32">
        <v>6.0</v>
      </c>
      <c r="J248" s="32">
        <v>7.0</v>
      </c>
      <c r="K248" s="32">
        <v>8.0</v>
      </c>
      <c r="L248" s="32">
        <v>9.0</v>
      </c>
      <c r="M248" s="32" t="s">
        <v>19</v>
      </c>
      <c r="N248" s="32">
        <v>10.0</v>
      </c>
      <c r="O248" s="32">
        <v>11.0</v>
      </c>
      <c r="P248" s="32">
        <v>12.0</v>
      </c>
      <c r="Q248" s="32">
        <v>13.0</v>
      </c>
      <c r="R248" s="32">
        <v>14.0</v>
      </c>
      <c r="S248" s="32">
        <v>15.0</v>
      </c>
      <c r="T248" s="32">
        <v>16.0</v>
      </c>
      <c r="U248" s="32">
        <v>17.0</v>
      </c>
      <c r="V248" s="32">
        <v>18.0</v>
      </c>
      <c r="W248" s="32" t="s">
        <v>19</v>
      </c>
      <c r="X248" s="34"/>
      <c r="Y248" s="35"/>
      <c r="Z248" s="35"/>
      <c r="AA248" s="35"/>
      <c r="AB248" s="35"/>
      <c r="AC248" s="35"/>
      <c r="AD248" s="35"/>
      <c r="AE248" s="35"/>
      <c r="AF248" s="35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</row>
    <row r="249" ht="13.5" customHeight="1">
      <c r="A249" s="36" t="str">
        <f t="shared" ref="A249:A253" si="287">A248</f>
        <v>PXI</v>
      </c>
      <c r="B249" s="37">
        <v>1.0</v>
      </c>
      <c r="C249" s="38" t="s">
        <v>177</v>
      </c>
      <c r="D249" s="39">
        <v>7.0</v>
      </c>
      <c r="E249" s="39">
        <v>4.0</v>
      </c>
      <c r="F249" s="39">
        <v>4.0</v>
      </c>
      <c r="G249" s="39">
        <v>4.0</v>
      </c>
      <c r="H249" s="39">
        <v>4.0</v>
      </c>
      <c r="I249" s="39">
        <v>5.0</v>
      </c>
      <c r="J249" s="39">
        <v>4.0</v>
      </c>
      <c r="K249" s="39">
        <v>5.0</v>
      </c>
      <c r="L249" s="39">
        <v>6.0</v>
      </c>
      <c r="M249" s="40" t="str">
        <f t="shared" ref="M249:M253" si="288">IF(OR(ISBLANK(C249),ISBLANK(D249),ISBLANK(E249),ISBLANK(F249),ISBLANK(G249),ISBLANK(H249),ISBLANK(I249),ISBLANK(J249),ISBLANK(K249),ISBLANK(L249)),0,SUM(D249:L249))</f>
        <v>43</v>
      </c>
      <c r="N249" s="39">
        <v>4.0</v>
      </c>
      <c r="O249" s="39">
        <v>5.0</v>
      </c>
      <c r="P249" s="39">
        <v>4.0</v>
      </c>
      <c r="Q249" s="39">
        <v>6.0</v>
      </c>
      <c r="R249" s="39">
        <v>5.0</v>
      </c>
      <c r="S249" s="39">
        <v>5.0</v>
      </c>
      <c r="T249" s="39">
        <v>6.0</v>
      </c>
      <c r="U249" s="39">
        <v>5.0</v>
      </c>
      <c r="V249" s="39">
        <v>6.0</v>
      </c>
      <c r="W249" s="40" t="str">
        <f t="shared" ref="W249:W253" si="289">IF(OR(ISBLANK(M249),ISBLANK(N249),ISBLANK(O249),ISBLANK(P249),ISBLANK(Q249),ISBLANK(R249),ISBLANK(S249),ISBLANK(T249),ISBLANK(U249),ISBLANK(V249)),0,SUM(N249:V249))</f>
        <v>46</v>
      </c>
      <c r="X249" s="41" t="str">
        <f t="shared" ref="X249:X253" si="290">M249+W249</f>
        <v>89</v>
      </c>
      <c r="Y249" s="41" t="str">
        <f t="shared" ref="Y249:Y253" si="291">W249</f>
        <v>46</v>
      </c>
      <c r="Z249" s="41" t="str">
        <f t="shared" ref="Z249:Z253" si="292">SUM(Q249:V249)</f>
        <v>33</v>
      </c>
      <c r="AA249" s="41" t="str">
        <f t="shared" ref="AA249:AA253" si="293">SUM(T249:V249)</f>
        <v>17</v>
      </c>
      <c r="AB249" s="41" t="str">
        <f t="shared" ref="AB249:AB253" si="294">V249</f>
        <v>6</v>
      </c>
      <c r="AC249" s="41" t="str">
        <f t="shared" ref="AC249:AC253" si="295">M249</f>
        <v>43</v>
      </c>
      <c r="AD249" s="41" t="str">
        <f t="shared" ref="AD249:AD253" si="296">SUM(G249:L249)</f>
        <v>28</v>
      </c>
      <c r="AE249" s="41" t="str">
        <f t="shared" ref="AE249:AE253" si="297">SUM(J249:L249)</f>
        <v>15</v>
      </c>
      <c r="AF249" s="41" t="str">
        <f t="shared" ref="AF249:AF253" si="298">L249</f>
        <v>6</v>
      </c>
      <c r="AG249" s="8"/>
      <c r="AH249" s="8"/>
      <c r="AI249" s="8"/>
      <c r="AJ249" s="8"/>
      <c r="AK249" s="8"/>
      <c r="AL249" s="8"/>
      <c r="AM249" s="8"/>
      <c r="AN249" s="8"/>
      <c r="AO249" s="8"/>
      <c r="AP249" s="8"/>
    </row>
    <row r="250" ht="13.5" customHeight="1">
      <c r="A250" s="36" t="str">
        <f t="shared" si="287"/>
        <v>PXI</v>
      </c>
      <c r="B250" s="37">
        <v>2.0</v>
      </c>
      <c r="C250" s="38" t="s">
        <v>178</v>
      </c>
      <c r="D250" s="39">
        <v>7.0</v>
      </c>
      <c r="E250" s="39">
        <v>7.0</v>
      </c>
      <c r="F250" s="39">
        <v>6.0</v>
      </c>
      <c r="G250" s="39">
        <v>7.0</v>
      </c>
      <c r="H250" s="39">
        <v>8.0</v>
      </c>
      <c r="I250" s="39">
        <v>6.0</v>
      </c>
      <c r="J250" s="39">
        <v>7.0</v>
      </c>
      <c r="K250" s="39">
        <v>6.0</v>
      </c>
      <c r="L250" s="39">
        <v>6.0</v>
      </c>
      <c r="M250" s="40" t="str">
        <f t="shared" si="288"/>
        <v>60</v>
      </c>
      <c r="N250" s="39">
        <v>6.0</v>
      </c>
      <c r="O250" s="39">
        <v>7.0</v>
      </c>
      <c r="P250" s="39">
        <v>5.0</v>
      </c>
      <c r="Q250" s="39">
        <v>8.0</v>
      </c>
      <c r="R250" s="39">
        <v>7.0</v>
      </c>
      <c r="S250" s="39">
        <v>5.0</v>
      </c>
      <c r="T250" s="39">
        <v>5.0</v>
      </c>
      <c r="U250" s="39">
        <v>6.0</v>
      </c>
      <c r="V250" s="39">
        <v>6.0</v>
      </c>
      <c r="W250" s="40" t="str">
        <f t="shared" si="289"/>
        <v>55</v>
      </c>
      <c r="X250" s="41" t="str">
        <f t="shared" si="290"/>
        <v>115</v>
      </c>
      <c r="Y250" s="41" t="str">
        <f t="shared" si="291"/>
        <v>55</v>
      </c>
      <c r="Z250" s="41" t="str">
        <f t="shared" si="292"/>
        <v>37</v>
      </c>
      <c r="AA250" s="41" t="str">
        <f t="shared" si="293"/>
        <v>17</v>
      </c>
      <c r="AB250" s="41" t="str">
        <f t="shared" si="294"/>
        <v>6</v>
      </c>
      <c r="AC250" s="41" t="str">
        <f t="shared" si="295"/>
        <v>60</v>
      </c>
      <c r="AD250" s="41" t="str">
        <f t="shared" si="296"/>
        <v>40</v>
      </c>
      <c r="AE250" s="41" t="str">
        <f t="shared" si="297"/>
        <v>19</v>
      </c>
      <c r="AF250" s="41" t="str">
        <f t="shared" si="298"/>
        <v>6</v>
      </c>
      <c r="AG250" s="8"/>
      <c r="AH250" s="8"/>
      <c r="AI250" s="8"/>
      <c r="AJ250" s="8"/>
      <c r="AK250" s="8"/>
      <c r="AL250" s="8"/>
      <c r="AM250" s="8"/>
      <c r="AN250" s="8"/>
      <c r="AO250" s="8"/>
      <c r="AP250" s="8"/>
    </row>
    <row r="251" ht="13.5" customHeight="1">
      <c r="A251" s="36" t="str">
        <f t="shared" si="287"/>
        <v>PXI</v>
      </c>
      <c r="B251" s="37">
        <v>3.0</v>
      </c>
      <c r="C251" s="38" t="s">
        <v>179</v>
      </c>
      <c r="D251" s="39">
        <v>6.0</v>
      </c>
      <c r="E251" s="39">
        <v>4.0</v>
      </c>
      <c r="F251" s="39">
        <v>5.0</v>
      </c>
      <c r="G251" s="39">
        <v>6.0</v>
      </c>
      <c r="H251" s="39">
        <v>5.0</v>
      </c>
      <c r="I251" s="39">
        <v>7.0</v>
      </c>
      <c r="J251" s="39">
        <v>4.0</v>
      </c>
      <c r="K251" s="39">
        <v>5.0</v>
      </c>
      <c r="L251" s="39">
        <v>5.0</v>
      </c>
      <c r="M251" s="40" t="str">
        <f t="shared" si="288"/>
        <v>47</v>
      </c>
      <c r="N251" s="39">
        <v>7.0</v>
      </c>
      <c r="O251" s="39">
        <v>4.0</v>
      </c>
      <c r="P251" s="39">
        <v>5.0</v>
      </c>
      <c r="Q251" s="39">
        <v>5.0</v>
      </c>
      <c r="R251" s="39">
        <v>4.0</v>
      </c>
      <c r="S251" s="39">
        <v>4.0</v>
      </c>
      <c r="T251" s="39">
        <v>5.0</v>
      </c>
      <c r="U251" s="39">
        <v>6.0</v>
      </c>
      <c r="V251" s="39">
        <v>6.0</v>
      </c>
      <c r="W251" s="40" t="str">
        <f t="shared" si="289"/>
        <v>46</v>
      </c>
      <c r="X251" s="41" t="str">
        <f t="shared" si="290"/>
        <v>93</v>
      </c>
      <c r="Y251" s="41" t="str">
        <f t="shared" si="291"/>
        <v>46</v>
      </c>
      <c r="Z251" s="41" t="str">
        <f t="shared" si="292"/>
        <v>30</v>
      </c>
      <c r="AA251" s="41" t="str">
        <f t="shared" si="293"/>
        <v>17</v>
      </c>
      <c r="AB251" s="41" t="str">
        <f t="shared" si="294"/>
        <v>6</v>
      </c>
      <c r="AC251" s="41" t="str">
        <f t="shared" si="295"/>
        <v>47</v>
      </c>
      <c r="AD251" s="41" t="str">
        <f t="shared" si="296"/>
        <v>32</v>
      </c>
      <c r="AE251" s="41" t="str">
        <f t="shared" si="297"/>
        <v>14</v>
      </c>
      <c r="AF251" s="41" t="str">
        <f t="shared" si="298"/>
        <v>5</v>
      </c>
      <c r="AG251" s="8"/>
      <c r="AH251" s="8"/>
      <c r="AI251" s="8"/>
      <c r="AJ251" s="8"/>
      <c r="AK251" s="8"/>
      <c r="AL251" s="8"/>
      <c r="AM251" s="8"/>
      <c r="AN251" s="8"/>
      <c r="AO251" s="8"/>
      <c r="AP251" s="8"/>
    </row>
    <row r="252" ht="13.5" customHeight="1">
      <c r="A252" s="36" t="str">
        <f t="shared" si="287"/>
        <v>PXI</v>
      </c>
      <c r="B252" s="37">
        <v>4.0</v>
      </c>
      <c r="C252" s="38" t="s">
        <v>180</v>
      </c>
      <c r="D252" s="39">
        <v>7.0</v>
      </c>
      <c r="E252" s="39">
        <v>6.0</v>
      </c>
      <c r="F252" s="39">
        <v>6.0</v>
      </c>
      <c r="G252" s="39">
        <v>6.0</v>
      </c>
      <c r="H252" s="39">
        <v>6.0</v>
      </c>
      <c r="I252" s="39">
        <v>6.0</v>
      </c>
      <c r="J252" s="39">
        <v>4.0</v>
      </c>
      <c r="K252" s="39">
        <v>5.0</v>
      </c>
      <c r="L252" s="39">
        <v>6.0</v>
      </c>
      <c r="M252" s="40" t="str">
        <f t="shared" si="288"/>
        <v>52</v>
      </c>
      <c r="N252" s="39">
        <v>7.0</v>
      </c>
      <c r="O252" s="39">
        <v>5.0</v>
      </c>
      <c r="P252" s="39">
        <v>5.0</v>
      </c>
      <c r="Q252" s="39">
        <v>8.0</v>
      </c>
      <c r="R252" s="39">
        <v>6.0</v>
      </c>
      <c r="S252" s="39">
        <v>5.0</v>
      </c>
      <c r="T252" s="39">
        <v>7.0</v>
      </c>
      <c r="U252" s="39">
        <v>7.0</v>
      </c>
      <c r="V252" s="39">
        <v>5.0</v>
      </c>
      <c r="W252" s="40" t="str">
        <f t="shared" si="289"/>
        <v>55</v>
      </c>
      <c r="X252" s="41" t="str">
        <f t="shared" si="290"/>
        <v>107</v>
      </c>
      <c r="Y252" s="41" t="str">
        <f t="shared" si="291"/>
        <v>55</v>
      </c>
      <c r="Z252" s="41" t="str">
        <f t="shared" si="292"/>
        <v>38</v>
      </c>
      <c r="AA252" s="41" t="str">
        <f t="shared" si="293"/>
        <v>19</v>
      </c>
      <c r="AB252" s="41" t="str">
        <f t="shared" si="294"/>
        <v>5</v>
      </c>
      <c r="AC252" s="41" t="str">
        <f t="shared" si="295"/>
        <v>52</v>
      </c>
      <c r="AD252" s="41" t="str">
        <f t="shared" si="296"/>
        <v>33</v>
      </c>
      <c r="AE252" s="41" t="str">
        <f t="shared" si="297"/>
        <v>15</v>
      </c>
      <c r="AF252" s="41" t="str">
        <f t="shared" si="298"/>
        <v>6</v>
      </c>
      <c r="AG252" s="8"/>
      <c r="AH252" s="8"/>
      <c r="AI252" s="8"/>
      <c r="AJ252" s="8"/>
      <c r="AK252" s="8"/>
      <c r="AL252" s="8"/>
      <c r="AM252" s="8"/>
      <c r="AN252" s="8"/>
      <c r="AO252" s="8"/>
      <c r="AP252" s="8"/>
    </row>
    <row r="253" ht="13.5" customHeight="1">
      <c r="A253" s="36" t="str">
        <f t="shared" si="287"/>
        <v>PXI</v>
      </c>
      <c r="B253" s="37">
        <v>5.0</v>
      </c>
      <c r="C253" s="38" t="s">
        <v>104</v>
      </c>
      <c r="D253" s="39">
        <v>9.0</v>
      </c>
      <c r="E253" s="39">
        <v>9.0</v>
      </c>
      <c r="F253" s="39">
        <v>9.0</v>
      </c>
      <c r="G253" s="39">
        <v>9.0</v>
      </c>
      <c r="H253" s="39">
        <v>9.0</v>
      </c>
      <c r="I253" s="39">
        <v>9.0</v>
      </c>
      <c r="J253" s="39">
        <v>9.0</v>
      </c>
      <c r="K253" s="39">
        <v>9.0</v>
      </c>
      <c r="L253" s="39">
        <v>9.0</v>
      </c>
      <c r="M253" s="40" t="str">
        <f t="shared" si="288"/>
        <v>81</v>
      </c>
      <c r="N253" s="39">
        <v>9.0</v>
      </c>
      <c r="O253" s="39">
        <v>9.0</v>
      </c>
      <c r="P253" s="39">
        <v>9.0</v>
      </c>
      <c r="Q253" s="39">
        <v>9.0</v>
      </c>
      <c r="R253" s="39">
        <v>9.0</v>
      </c>
      <c r="S253" s="39">
        <v>9.0</v>
      </c>
      <c r="T253" s="39">
        <v>9.0</v>
      </c>
      <c r="U253" s="39">
        <v>9.0</v>
      </c>
      <c r="V253" s="39">
        <v>9.0</v>
      </c>
      <c r="W253" s="40" t="str">
        <f t="shared" si="289"/>
        <v>81</v>
      </c>
      <c r="X253" s="41" t="str">
        <f t="shared" si="290"/>
        <v>162</v>
      </c>
      <c r="Y253" s="41" t="str">
        <f t="shared" si="291"/>
        <v>81</v>
      </c>
      <c r="Z253" s="41" t="str">
        <f t="shared" si="292"/>
        <v>54</v>
      </c>
      <c r="AA253" s="41" t="str">
        <f t="shared" si="293"/>
        <v>27</v>
      </c>
      <c r="AB253" s="41" t="str">
        <f t="shared" si="294"/>
        <v>9</v>
      </c>
      <c r="AC253" s="41" t="str">
        <f t="shared" si="295"/>
        <v>81</v>
      </c>
      <c r="AD253" s="41" t="str">
        <f t="shared" si="296"/>
        <v>54</v>
      </c>
      <c r="AE253" s="41" t="str">
        <f t="shared" si="297"/>
        <v>27</v>
      </c>
      <c r="AF253" s="41" t="str">
        <f t="shared" si="298"/>
        <v>9</v>
      </c>
      <c r="AG253" s="8"/>
      <c r="AH253" s="8"/>
      <c r="AI253" s="8"/>
      <c r="AJ253" s="8"/>
      <c r="AK253" s="8"/>
      <c r="AL253" s="8"/>
      <c r="AM253" s="8"/>
      <c r="AN253" s="8"/>
      <c r="AO253" s="8"/>
      <c r="AP253" s="8"/>
    </row>
    <row r="254" ht="14.25" customHeight="1">
      <c r="A254" s="42" t="s">
        <v>25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5"/>
      <c r="M254" s="36" t="str">
        <f>IF(OR(M249=0,M250=0,M251=0,M252=0,M253=0),0,AC254)</f>
        <v>81</v>
      </c>
      <c r="N254" s="42" t="s">
        <v>25</v>
      </c>
      <c r="O254" s="14"/>
      <c r="P254" s="14"/>
      <c r="Q254" s="14"/>
      <c r="R254" s="14"/>
      <c r="S254" s="14"/>
      <c r="T254" s="14"/>
      <c r="U254" s="14"/>
      <c r="V254" s="15"/>
      <c r="W254" s="36" t="str">
        <f>IF(OR(W249=0,W250=0,W251=0,W252=0,W253=0),0,Y254)</f>
        <v>81</v>
      </c>
      <c r="X254" s="40" t="str">
        <f>IF(OR(X249=0,X250=0,X251=0,X252=0,X253=0),0,MAX(X249:X253))</f>
        <v>162</v>
      </c>
      <c r="Y254" s="43" t="str">
        <f>MAX(IF($X249=$X254,Y249,0),IF(X250=X254,Y250,0),IF(X251=X254,Y251,0),IF(X252=X254,Y252,0),IF(X253=X254,Y253,0))</f>
        <v>81</v>
      </c>
      <c r="Z254" s="43" t="str">
        <f>MAX(IF(AND($X249=$X254,$Y249=$Y254),$Z249,0),IF(AND($X250=$X254,$Y250=$Y254),$Z250,0),IF(AND($X251=$X254,$Y251=$Y254),$Z251,0),IF(AND($X252=$X254,$Y252=$Y254),$Z252,0),IF(AND($X253=$X254,$Y253=$Y254),$Z253,0))</f>
        <v>54</v>
      </c>
      <c r="AA254" s="43" t="str">
        <f>MAX(IF(AND($X249=$X254,$Y249=$Y254,$Z249=$Z254),$AA249,0),IF(AND($X250=$X254,$Y250=$Y254,$Z250=$Z254),$AA250,0),IF(AND($X251=$X254,$Y251=$Y254,$Z251=$Z254),$AA251,0),IF(AND($X252=$X254,$Y252=$Y254,$Z252=$Z254),$AA252,0),IF(AND($X253=$X254,$Y253=$Y254,$Z253=$Z254),$AA253,0))</f>
        <v>27</v>
      </c>
      <c r="AB254" s="43" t="str">
        <f>MAX(IF(AND($X249=$X254,$Y249=$Y254,$Z249=$Z254,$AA249=$AA254),$AB249,0),IF(AND($X250=$X254,$Y250=$Y254,$Z250=$Z254,$AA250=$AA254),$AB250,0),IF(AND($X251=$X254,$Y251=$Y254,$Z251=$Z254,$AA251=$AA254),$AB251,0),IF(AND($X252=$X254,$Y252=$Y254,$Z252=$Z254,$AA252=$AA254),$AB252,0),IF(AND($X253=$X254,$Y253=$Y254,$Z253=$Z254,$AA253=$AA254),$AB253,0))</f>
        <v>9</v>
      </c>
      <c r="AC254" s="43" t="str">
        <f>MAX(IF(AND($X249=$X254,$Y249=$Y254,$Z249=$Z254,$AA249=$AA254,$AB249=$AB254),$AC249,0),IF(AND($X250=$X254,$Y250=$Y254,$Z250=$Z254,$AA250=$AA254,$AB250=$AB254),$AC250,0),IF(AND($X251=$X254,$Y251=$Y254,$Z251=$Z254,$AA251=$AA254,$AB251=$AB254),$AC251,0),IF(AND($X252=$X254,$Y252=$Y254,$Z252=$Z254,$AA252=$AA254,$AB252=$AB254),$AC252,0),IF(AND($X253=$X254,$Y253=$Y254,$Z253=$Z254,$AA253=$AA254,$AB253=$AB254),$AC253,0))</f>
        <v>81</v>
      </c>
      <c r="AD254" s="43" t="str">
        <f>MAX(IF(AND($X249=$X254,$Y249=$Y254,$Z249=$Z254,$AA249=$AA254,$AB249=$AB254,$AC249=$AC254),$AD249,0),IF(AND($X250=$X254,$Y250=$Y254,$Z250=$Z254,$AA250=$AA254,$AB250=$AB254,$AC250=$AC254),$AD250,0),IF(AND($X251=$X254,$Y251=$Y254,$Z251=$Z254,$AA251=$AA254,$AB251=$AB254,$AC251=$AC254),$AD251,0),IF(AND($X252=$X254,$Y252=$Y254,$Z252=$Z254,$AA252=$AA254,$AB252=$AB254,$AC252=$AC254),$AD252,0),IF(AND($X253=$X254,$Y253=$Y254,$Z253=$Z254,$AA253=$AA254,$AB253=$AB254,$AC253=$AC254),$AD253,0))</f>
        <v>54</v>
      </c>
      <c r="AE254" s="43" t="str">
        <f>MAX(IF(AND($X249=$X254,$Y249=$Y254,$Z249=$Z254,$AA249=$AA254,$AB249=$AB254,$AC249=$AC254,$AD249=$AD254),$AE249,0),IF(AND($X250=$X254,$Y250=$Y254,$Z250=$Z254,$AA250=$AA254,$AB250=$AB254,$AC250=$AC254,$AD250=$AD254),$AE250,0),IF(AND($X251=$X254,$Y251=$Y254,$Z251=$Z254,$AA251=$AA254,$AB251=$AB254,$AC251=$AC254,$AD251=$AD254),$AE251,0),IF(AND($X252=$X254,$Y252=$Y254,$Z252=$Z254,$AA252=$AA254,$AB252=$AB254,$AC252=$AC254,$AD252=$AD254),$AE252,0),IF(AND($X253=$X254,$Y253=$Y254,$Z253=$Z254,$AA253=$AA254,$AB253=$AB254,$AC253=$AC254,$AD253=$AD254),$AE253,0))</f>
        <v>27</v>
      </c>
      <c r="AF254" s="43" t="str">
        <f>MAX(IF(AND($X249=$X254,$Y249=$Y254,$Z249=$Z254,$AA249=$AA254,$AB249=$AB254,$AC249=$AC254,$AD249=$AD254,$AE249=$AE254),$AF249,0),IF(AND($X250=$X254,$Y250=$Y254,$Z250=$Z254,$AA250=$AA254,$AB250=$AB254,$AC250=$AC254,$AD250=$AD254,$AE250=$AE254),$AF250,0),IF(AND($X251=$X254,$Y251=$Y254,$Z251=$Z254,$AA251=$AA254,$AB251=$AB254,$AC251=$AC254,$AD251=$AD254,$AE251=$AE254),$AF251,0),IF(AND($X252=$X254,$Y252=$Y254,$Z252=$Z254,$AA252=$AA254,$AB252=$AB254,$AC252=$AC254,$AD252=$AD254,$AE252=$AE254),$AF252,0),IF(AND($X253=$X254,$Y253=$Y254,$Z253=$Z254,$AA253=$AA254,$AB253=$AB254,$AC253=$AC254,$AD253=$AD254,$AE253=$AE254),$AF253,0))</f>
        <v>9</v>
      </c>
      <c r="AG254" s="8"/>
      <c r="AH254" s="8"/>
      <c r="AI254" s="8"/>
      <c r="AJ254" s="8"/>
      <c r="AK254" s="8"/>
      <c r="AL254" s="8"/>
      <c r="AM254" s="8"/>
      <c r="AN254" s="8"/>
      <c r="AO254" s="8"/>
      <c r="AP254" s="8"/>
    </row>
    <row r="255" ht="15.75" customHeight="1">
      <c r="A255" s="44" t="s">
        <v>19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5"/>
      <c r="M255" s="45" t="str">
        <f>SUM(M249:M253)-M254</f>
        <v>202</v>
      </c>
      <c r="N255" s="44" t="s">
        <v>19</v>
      </c>
      <c r="O255" s="14"/>
      <c r="P255" s="14"/>
      <c r="Q255" s="14"/>
      <c r="R255" s="14"/>
      <c r="S255" s="14"/>
      <c r="T255" s="14"/>
      <c r="U255" s="14"/>
      <c r="V255" s="15"/>
      <c r="W255" s="45" t="str">
        <f t="shared" ref="W255:AF255" si="299">SUM(W249:W253)-W254</f>
        <v>202</v>
      </c>
      <c r="X255" s="45" t="str">
        <f t="shared" si="299"/>
        <v>404</v>
      </c>
      <c r="Y255" s="45" t="str">
        <f t="shared" si="299"/>
        <v>202</v>
      </c>
      <c r="Z255" s="45" t="str">
        <f t="shared" si="299"/>
        <v>138</v>
      </c>
      <c r="AA255" s="45" t="str">
        <f t="shared" si="299"/>
        <v>70</v>
      </c>
      <c r="AB255" s="45" t="str">
        <f t="shared" si="299"/>
        <v>23</v>
      </c>
      <c r="AC255" s="45" t="str">
        <f t="shared" si="299"/>
        <v>202</v>
      </c>
      <c r="AD255" s="45" t="str">
        <f t="shared" si="299"/>
        <v>133</v>
      </c>
      <c r="AE255" s="45" t="str">
        <f t="shared" si="299"/>
        <v>63</v>
      </c>
      <c r="AF255" s="45" t="str">
        <f t="shared" si="299"/>
        <v>23</v>
      </c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</row>
    <row r="256" ht="16.5" customHeight="1">
      <c r="A256" s="32" t="s">
        <v>181</v>
      </c>
      <c r="B256" s="33" t="s">
        <v>182</v>
      </c>
      <c r="C256" s="15"/>
      <c r="D256" s="32">
        <v>1.0</v>
      </c>
      <c r="E256" s="32">
        <v>2.0</v>
      </c>
      <c r="F256" s="32">
        <v>3.0</v>
      </c>
      <c r="G256" s="32">
        <v>4.0</v>
      </c>
      <c r="H256" s="32">
        <v>5.0</v>
      </c>
      <c r="I256" s="32">
        <v>6.0</v>
      </c>
      <c r="J256" s="32">
        <v>7.0</v>
      </c>
      <c r="K256" s="32">
        <v>8.0</v>
      </c>
      <c r="L256" s="32">
        <v>9.0</v>
      </c>
      <c r="M256" s="32" t="s">
        <v>19</v>
      </c>
      <c r="N256" s="32">
        <v>10.0</v>
      </c>
      <c r="O256" s="32">
        <v>11.0</v>
      </c>
      <c r="P256" s="32">
        <v>12.0</v>
      </c>
      <c r="Q256" s="32">
        <v>13.0</v>
      </c>
      <c r="R256" s="32">
        <v>14.0</v>
      </c>
      <c r="S256" s="32">
        <v>15.0</v>
      </c>
      <c r="T256" s="32">
        <v>16.0</v>
      </c>
      <c r="U256" s="32">
        <v>17.0</v>
      </c>
      <c r="V256" s="32">
        <v>18.0</v>
      </c>
      <c r="W256" s="32" t="s">
        <v>19</v>
      </c>
      <c r="X256" s="34"/>
      <c r="Y256" s="35"/>
      <c r="Z256" s="35"/>
      <c r="AA256" s="35"/>
      <c r="AB256" s="35"/>
      <c r="AC256" s="35"/>
      <c r="AD256" s="35"/>
      <c r="AE256" s="35"/>
      <c r="AF256" s="35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</row>
    <row r="257" ht="12.0" customHeight="1">
      <c r="A257" s="36" t="str">
        <f t="shared" ref="A257:A261" si="300">A256</f>
        <v>WN</v>
      </c>
      <c r="B257" s="37">
        <v>1.0</v>
      </c>
      <c r="C257" s="38" t="s">
        <v>183</v>
      </c>
      <c r="D257" s="39">
        <v>6.0</v>
      </c>
      <c r="E257" s="39">
        <v>5.0</v>
      </c>
      <c r="F257" s="39">
        <v>4.0</v>
      </c>
      <c r="G257" s="39">
        <v>5.0</v>
      </c>
      <c r="H257" s="39">
        <v>7.0</v>
      </c>
      <c r="I257" s="39">
        <v>5.0</v>
      </c>
      <c r="J257" s="39">
        <v>5.0</v>
      </c>
      <c r="K257" s="39">
        <v>6.0</v>
      </c>
      <c r="L257" s="39">
        <v>6.0</v>
      </c>
      <c r="M257" s="40" t="str">
        <f t="shared" ref="M257:M261" si="301">IF(OR(ISBLANK(C257),ISBLANK(D257),ISBLANK(E257),ISBLANK(F257),ISBLANK(G257),ISBLANK(H257),ISBLANK(I257),ISBLANK(J257),ISBLANK(K257),ISBLANK(L257)),0,SUM(D257:L257))</f>
        <v>49</v>
      </c>
      <c r="N257" s="39">
        <v>5.0</v>
      </c>
      <c r="O257" s="39">
        <v>6.0</v>
      </c>
      <c r="P257" s="39">
        <v>5.0</v>
      </c>
      <c r="Q257" s="39">
        <v>7.0</v>
      </c>
      <c r="R257" s="39">
        <v>5.0</v>
      </c>
      <c r="S257" s="39">
        <v>4.0</v>
      </c>
      <c r="T257" s="39">
        <v>6.0</v>
      </c>
      <c r="U257" s="39">
        <v>6.0</v>
      </c>
      <c r="V257" s="39">
        <v>7.0</v>
      </c>
      <c r="W257" s="40" t="str">
        <f t="shared" ref="W257:W261" si="302">IF(OR(ISBLANK(M257),ISBLANK(N257),ISBLANK(O257),ISBLANK(P257),ISBLANK(Q257),ISBLANK(R257),ISBLANK(S257),ISBLANK(T257),ISBLANK(U257),ISBLANK(V257)),0,SUM(N257:V257))</f>
        <v>51</v>
      </c>
      <c r="X257" s="41" t="str">
        <f t="shared" ref="X257:X261" si="303">M257+W257</f>
        <v>100</v>
      </c>
      <c r="Y257" s="41" t="str">
        <f t="shared" ref="Y257:Y261" si="304">W257</f>
        <v>51</v>
      </c>
      <c r="Z257" s="41" t="str">
        <f t="shared" ref="Z257:Z261" si="305">SUM(Q257:V257)</f>
        <v>35</v>
      </c>
      <c r="AA257" s="41" t="str">
        <f t="shared" ref="AA257:AA261" si="306">SUM(T257:V257)</f>
        <v>19</v>
      </c>
      <c r="AB257" s="41" t="str">
        <f t="shared" ref="AB257:AB261" si="307">V257</f>
        <v>7</v>
      </c>
      <c r="AC257" s="41" t="str">
        <f t="shared" ref="AC257:AC261" si="308">M257</f>
        <v>49</v>
      </c>
      <c r="AD257" s="41" t="str">
        <f t="shared" ref="AD257:AD261" si="309">SUM(G257:L257)</f>
        <v>34</v>
      </c>
      <c r="AE257" s="41" t="str">
        <f t="shared" ref="AE257:AE261" si="310">SUM(J257:L257)</f>
        <v>17</v>
      </c>
      <c r="AF257" s="41" t="str">
        <f t="shared" ref="AF257:AF261" si="311">L257</f>
        <v>6</v>
      </c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</row>
    <row r="258" ht="12.0" customHeight="1">
      <c r="A258" s="36" t="str">
        <f t="shared" si="300"/>
        <v>WN</v>
      </c>
      <c r="B258" s="37">
        <v>2.0</v>
      </c>
      <c r="C258" s="38" t="s">
        <v>184</v>
      </c>
      <c r="D258" s="39">
        <v>8.0</v>
      </c>
      <c r="E258" s="39">
        <v>6.0</v>
      </c>
      <c r="F258" s="39">
        <v>7.0</v>
      </c>
      <c r="G258" s="39">
        <v>5.0</v>
      </c>
      <c r="H258" s="39">
        <v>4.0</v>
      </c>
      <c r="I258" s="39">
        <v>7.0</v>
      </c>
      <c r="J258" s="39">
        <v>8.0</v>
      </c>
      <c r="K258" s="39">
        <v>7.0</v>
      </c>
      <c r="L258" s="39">
        <v>4.0</v>
      </c>
      <c r="M258" s="40" t="str">
        <f t="shared" si="301"/>
        <v>56</v>
      </c>
      <c r="N258" s="39">
        <v>6.0</v>
      </c>
      <c r="O258" s="39">
        <v>7.0</v>
      </c>
      <c r="P258" s="39">
        <v>5.0</v>
      </c>
      <c r="Q258" s="39">
        <v>7.0</v>
      </c>
      <c r="R258" s="39">
        <v>8.0</v>
      </c>
      <c r="S258" s="39">
        <v>5.0</v>
      </c>
      <c r="T258" s="39">
        <v>6.0</v>
      </c>
      <c r="U258" s="39">
        <v>6.0</v>
      </c>
      <c r="V258" s="39">
        <v>10.0</v>
      </c>
      <c r="W258" s="40" t="str">
        <f t="shared" si="302"/>
        <v>60</v>
      </c>
      <c r="X258" s="41" t="str">
        <f t="shared" si="303"/>
        <v>116</v>
      </c>
      <c r="Y258" s="41" t="str">
        <f t="shared" si="304"/>
        <v>60</v>
      </c>
      <c r="Z258" s="41" t="str">
        <f t="shared" si="305"/>
        <v>42</v>
      </c>
      <c r="AA258" s="41" t="str">
        <f t="shared" si="306"/>
        <v>22</v>
      </c>
      <c r="AB258" s="41" t="str">
        <f t="shared" si="307"/>
        <v>10</v>
      </c>
      <c r="AC258" s="41" t="str">
        <f t="shared" si="308"/>
        <v>56</v>
      </c>
      <c r="AD258" s="41" t="str">
        <f t="shared" si="309"/>
        <v>35</v>
      </c>
      <c r="AE258" s="41" t="str">
        <f t="shared" si="310"/>
        <v>19</v>
      </c>
      <c r="AF258" s="41" t="str">
        <f t="shared" si="311"/>
        <v>4</v>
      </c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</row>
    <row r="259" ht="12.0" customHeight="1">
      <c r="A259" s="36" t="str">
        <f t="shared" si="300"/>
        <v>WN</v>
      </c>
      <c r="B259" s="37">
        <v>3.0</v>
      </c>
      <c r="C259" s="38" t="s">
        <v>185</v>
      </c>
      <c r="D259" s="39">
        <v>7.0</v>
      </c>
      <c r="E259" s="39">
        <v>6.0</v>
      </c>
      <c r="F259" s="39">
        <v>7.0</v>
      </c>
      <c r="G259" s="39">
        <v>7.0</v>
      </c>
      <c r="H259" s="39">
        <v>4.0</v>
      </c>
      <c r="I259" s="39">
        <v>9.0</v>
      </c>
      <c r="J259" s="39">
        <v>5.0</v>
      </c>
      <c r="K259" s="39">
        <v>6.0</v>
      </c>
      <c r="L259" s="39">
        <v>8.0</v>
      </c>
      <c r="M259" s="40" t="str">
        <f t="shared" si="301"/>
        <v>59</v>
      </c>
      <c r="N259" s="39">
        <v>7.0</v>
      </c>
      <c r="O259" s="39">
        <v>7.0</v>
      </c>
      <c r="P259" s="39">
        <v>5.0</v>
      </c>
      <c r="Q259" s="39">
        <v>7.0</v>
      </c>
      <c r="R259" s="39">
        <v>5.0</v>
      </c>
      <c r="S259" s="39">
        <v>4.0</v>
      </c>
      <c r="T259" s="39">
        <v>4.0</v>
      </c>
      <c r="U259" s="39">
        <v>6.0</v>
      </c>
      <c r="V259" s="39">
        <v>7.0</v>
      </c>
      <c r="W259" s="40" t="str">
        <f t="shared" si="302"/>
        <v>52</v>
      </c>
      <c r="X259" s="41" t="str">
        <f t="shared" si="303"/>
        <v>111</v>
      </c>
      <c r="Y259" s="41" t="str">
        <f t="shared" si="304"/>
        <v>52</v>
      </c>
      <c r="Z259" s="41" t="str">
        <f t="shared" si="305"/>
        <v>33</v>
      </c>
      <c r="AA259" s="41" t="str">
        <f t="shared" si="306"/>
        <v>17</v>
      </c>
      <c r="AB259" s="41" t="str">
        <f t="shared" si="307"/>
        <v>7</v>
      </c>
      <c r="AC259" s="41" t="str">
        <f t="shared" si="308"/>
        <v>59</v>
      </c>
      <c r="AD259" s="41" t="str">
        <f t="shared" si="309"/>
        <v>39</v>
      </c>
      <c r="AE259" s="41" t="str">
        <f t="shared" si="310"/>
        <v>19</v>
      </c>
      <c r="AF259" s="41" t="str">
        <f t="shared" si="311"/>
        <v>8</v>
      </c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</row>
    <row r="260" ht="12.0" customHeight="1">
      <c r="A260" s="36" t="str">
        <f t="shared" si="300"/>
        <v>WN</v>
      </c>
      <c r="B260" s="37">
        <v>4.0</v>
      </c>
      <c r="C260" s="38" t="s">
        <v>186</v>
      </c>
      <c r="D260" s="39">
        <v>9.0</v>
      </c>
      <c r="E260" s="39">
        <v>7.0</v>
      </c>
      <c r="F260" s="39">
        <v>7.0</v>
      </c>
      <c r="G260" s="39">
        <v>7.0</v>
      </c>
      <c r="H260" s="39">
        <v>6.0</v>
      </c>
      <c r="I260" s="39">
        <v>6.0</v>
      </c>
      <c r="J260" s="39">
        <v>4.0</v>
      </c>
      <c r="K260" s="39">
        <v>5.0</v>
      </c>
      <c r="L260" s="39">
        <v>9.0</v>
      </c>
      <c r="M260" s="40" t="str">
        <f t="shared" si="301"/>
        <v>60</v>
      </c>
      <c r="N260" s="39">
        <v>7.0</v>
      </c>
      <c r="O260" s="39">
        <v>8.0</v>
      </c>
      <c r="P260" s="39">
        <v>5.0</v>
      </c>
      <c r="Q260" s="39">
        <v>8.0</v>
      </c>
      <c r="R260" s="39">
        <v>6.0</v>
      </c>
      <c r="S260" s="39">
        <v>5.0</v>
      </c>
      <c r="T260" s="39">
        <v>5.0</v>
      </c>
      <c r="U260" s="39">
        <v>7.0</v>
      </c>
      <c r="V260" s="39">
        <v>7.0</v>
      </c>
      <c r="W260" s="40" t="str">
        <f t="shared" si="302"/>
        <v>58</v>
      </c>
      <c r="X260" s="41" t="str">
        <f t="shared" si="303"/>
        <v>118</v>
      </c>
      <c r="Y260" s="41" t="str">
        <f t="shared" si="304"/>
        <v>58</v>
      </c>
      <c r="Z260" s="41" t="str">
        <f t="shared" si="305"/>
        <v>38</v>
      </c>
      <c r="AA260" s="41" t="str">
        <f t="shared" si="306"/>
        <v>19</v>
      </c>
      <c r="AB260" s="41" t="str">
        <f t="shared" si="307"/>
        <v>7</v>
      </c>
      <c r="AC260" s="41" t="str">
        <f t="shared" si="308"/>
        <v>60</v>
      </c>
      <c r="AD260" s="41" t="str">
        <f t="shared" si="309"/>
        <v>37</v>
      </c>
      <c r="AE260" s="41" t="str">
        <f t="shared" si="310"/>
        <v>18</v>
      </c>
      <c r="AF260" s="41" t="str">
        <f t="shared" si="311"/>
        <v>9</v>
      </c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</row>
    <row r="261" ht="12.0" customHeight="1">
      <c r="A261" s="36" t="str">
        <f t="shared" si="300"/>
        <v>WN</v>
      </c>
      <c r="B261" s="37">
        <v>5.0</v>
      </c>
      <c r="C261" s="38" t="s">
        <v>104</v>
      </c>
      <c r="D261" s="39">
        <v>9.0</v>
      </c>
      <c r="E261" s="39">
        <v>9.0</v>
      </c>
      <c r="F261" s="39">
        <v>9.0</v>
      </c>
      <c r="G261" s="39">
        <v>9.0</v>
      </c>
      <c r="H261" s="39">
        <v>9.0</v>
      </c>
      <c r="I261" s="39">
        <v>9.0</v>
      </c>
      <c r="J261" s="39">
        <v>9.0</v>
      </c>
      <c r="K261" s="39">
        <v>9.0</v>
      </c>
      <c r="L261" s="39">
        <v>9.0</v>
      </c>
      <c r="M261" s="40" t="str">
        <f t="shared" si="301"/>
        <v>81</v>
      </c>
      <c r="N261" s="39">
        <v>9.0</v>
      </c>
      <c r="O261" s="39">
        <v>9.0</v>
      </c>
      <c r="P261" s="39">
        <v>9.0</v>
      </c>
      <c r="Q261" s="39">
        <v>9.0</v>
      </c>
      <c r="R261" s="39">
        <v>9.0</v>
      </c>
      <c r="S261" s="39">
        <v>9.0</v>
      </c>
      <c r="T261" s="39">
        <v>9.0</v>
      </c>
      <c r="U261" s="39">
        <v>9.0</v>
      </c>
      <c r="V261" s="39">
        <v>9.0</v>
      </c>
      <c r="W261" s="40" t="str">
        <f t="shared" si="302"/>
        <v>81</v>
      </c>
      <c r="X261" s="41" t="str">
        <f t="shared" si="303"/>
        <v>162</v>
      </c>
      <c r="Y261" s="41" t="str">
        <f t="shared" si="304"/>
        <v>81</v>
      </c>
      <c r="Z261" s="41" t="str">
        <f t="shared" si="305"/>
        <v>54</v>
      </c>
      <c r="AA261" s="41" t="str">
        <f t="shared" si="306"/>
        <v>27</v>
      </c>
      <c r="AB261" s="41" t="str">
        <f t="shared" si="307"/>
        <v>9</v>
      </c>
      <c r="AC261" s="41" t="str">
        <f t="shared" si="308"/>
        <v>81</v>
      </c>
      <c r="AD261" s="41" t="str">
        <f t="shared" si="309"/>
        <v>54</v>
      </c>
      <c r="AE261" s="41" t="str">
        <f t="shared" si="310"/>
        <v>27</v>
      </c>
      <c r="AF261" s="41" t="str">
        <f t="shared" si="311"/>
        <v>9</v>
      </c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</row>
    <row r="262" ht="12.0" customHeight="1">
      <c r="A262" s="42" t="s">
        <v>25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5"/>
      <c r="M262" s="36" t="str">
        <f>IF(OR(M257=0,M258=0,M259=0,M260=0,M261=0),0,AC262)</f>
        <v>81</v>
      </c>
      <c r="N262" s="42" t="s">
        <v>25</v>
      </c>
      <c r="O262" s="14"/>
      <c r="P262" s="14"/>
      <c r="Q262" s="14"/>
      <c r="R262" s="14"/>
      <c r="S262" s="14"/>
      <c r="T262" s="14"/>
      <c r="U262" s="14"/>
      <c r="V262" s="15"/>
      <c r="W262" s="36" t="str">
        <f>IF(OR(W257=0,W258=0,W259=0,W260=0,W261=0),0,Y262)</f>
        <v>81</v>
      </c>
      <c r="X262" s="40" t="str">
        <f>IF(OR(X257=0,X258=0,X259=0,X260=0,X261=0),0,MAX(X257:X261))</f>
        <v>162</v>
      </c>
      <c r="Y262" s="43" t="str">
        <f>MAX(IF($X257=$X262,Y257,0),IF(X258=X262,Y258,0),IF(X259=X262,Y259,0),IF(X260=X262,Y260,0),IF(X261=X262,Y261,0))</f>
        <v>81</v>
      </c>
      <c r="Z262" s="43" t="str">
        <f>MAX(IF(AND($X257=$X262,$Y257=$Y262),$Z257,0),IF(AND($X258=$X262,$Y258=$Y262),$Z258,0),IF(AND($X259=$X262,$Y259=$Y262),$Z259,0),IF(AND($X260=$X262,$Y260=$Y262),$Z260,0),IF(AND($X261=$X262,$Y261=$Y262),$Z261,0))</f>
        <v>54</v>
      </c>
      <c r="AA262" s="43" t="str">
        <f>MAX(IF(AND($X257=$X262,$Y257=$Y262,$Z257=$Z262),$AA257,0),IF(AND($X258=$X262,$Y258=$Y262,$Z258=$Z262),$AA258,0),IF(AND($X259=$X262,$Y259=$Y262,$Z259=$Z262),$AA259,0),IF(AND($X260=$X262,$Y260=$Y262,$Z260=$Z262),$AA260,0),IF(AND($X261=$X262,$Y261=$Y262,$Z261=$Z262),$AA261,0))</f>
        <v>27</v>
      </c>
      <c r="AB262" s="43" t="str">
        <f>MAX(IF(AND($X257=$X262,$Y257=$Y262,$Z257=$Z262,$AA257=$AA262),$AB257,0),IF(AND($X258=$X262,$Y258=$Y262,$Z258=$Z262,$AA258=$AA262),$AB258,0),IF(AND($X259=$X262,$Y259=$Y262,$Z259=$Z262,$AA259=$AA262),$AB259,0),IF(AND($X260=$X262,$Y260=$Y262,$Z260=$Z262,$AA260=$AA262),$AB260,0),IF(AND($X261=$X262,$Y261=$Y262,$Z261=$Z262,$AA261=$AA262),$AB261,0))</f>
        <v>9</v>
      </c>
      <c r="AC262" s="43" t="str">
        <f>MAX(IF(AND($X257=$X262,$Y257=$Y262,$Z257=$Z262,$AA257=$AA262,$AB257=$AB262),$AC257,0),IF(AND($X258=$X262,$Y258=$Y262,$Z258=$Z262,$AA258=$AA262,$AB258=$AB262),$AC258,0),IF(AND($X259=$X262,$Y259=$Y262,$Z259=$Z262,$AA259=$AA262,$AB259=$AB262),$AC259,0),IF(AND($X260=$X262,$Y260=$Y262,$Z260=$Z262,$AA260=$AA262,$AB260=$AB262),$AC260,0),IF(AND($X261=$X262,$Y261=$Y262,$Z261=$Z262,$AA261=$AA262,$AB261=$AB262),$AC261,0))</f>
        <v>81</v>
      </c>
      <c r="AD262" s="43" t="str">
        <f>MAX(IF(AND($X257=$X262,$Y257=$Y262,$Z257=$Z262,$AA257=$AA262,$AB257=$AB262,$AC257=$AC262),$AD257,0),IF(AND($X258=$X262,$Y258=$Y262,$Z258=$Z262,$AA258=$AA262,$AB258=$AB262,$AC258=$AC262),$AD258,0),IF(AND($X259=$X262,$Y259=$Y262,$Z259=$Z262,$AA259=$AA262,$AB259=$AB262,$AC259=$AC262),$AD259,0),IF(AND($X260=$X262,$Y260=$Y262,$Z260=$Z262,$AA260=$AA262,$AB260=$AB262,$AC260=$AC262),$AD260,0),IF(AND($X261=$X262,$Y261=$Y262,$Z261=$Z262,$AA261=$AA262,$AB261=$AB262,$AC261=$AC262),$AD261,0))</f>
        <v>54</v>
      </c>
      <c r="AE262" s="43" t="str">
        <f>MAX(IF(AND($X257=$X262,$Y257=$Y262,$Z257=$Z262,$AA257=$AA262,$AB257=$AB262,$AC257=$AC262,$AD257=$AD262),$AE257,0),IF(AND($X258=$X262,$Y258=$Y262,$Z258=$Z262,$AA258=$AA262,$AB258=$AB262,$AC258=$AC262,$AD258=$AD262),$AE258,0),IF(AND($X259=$X262,$Y259=$Y262,$Z259=$Z262,$AA259=$AA262,$AB259=$AB262,$AC259=$AC262,$AD259=$AD262),$AE259,0),IF(AND($X260=$X262,$Y260=$Y262,$Z260=$Z262,$AA260=$AA262,$AB260=$AB262,$AC260=$AC262,$AD260=$AD262),$AE260,0),IF(AND($X261=$X262,$Y261=$Y262,$Z261=$Z262,$AA261=$AA262,$AB261=$AB262,$AC261=$AC262,$AD261=$AD262),$AE261,0))</f>
        <v>27</v>
      </c>
      <c r="AF262" s="43" t="str">
        <f>MAX(IF(AND($X257=$X262,$Y257=$Y262,$Z257=$Z262,$AA257=$AA262,$AB257=$AB262,$AC257=$AC262,$AD257=$AD262,$AE257=$AE262),$AF257,0),IF(AND($X258=$X262,$Y258=$Y262,$Z258=$Z262,$AA258=$AA262,$AB258=$AB262,$AC258=$AC262,$AD258=$AD262,$AE258=$AE262),$AF258,0),IF(AND($X259=$X262,$Y259=$Y262,$Z259=$Z262,$AA259=$AA262,$AB259=$AB262,$AC259=$AC262,$AD259=$AD262,$AE259=$AE262),$AF259,0),IF(AND($X260=$X262,$Y260=$Y262,$Z260=$Z262,$AA260=$AA262,$AB260=$AB262,$AC260=$AC262,$AD260=$AD262,$AE260=$AE262),$AF260,0),IF(AND($X261=$X262,$Y261=$Y262,$Z261=$Z262,$AA261=$AA262,$AB261=$AB262,$AC261=$AC262,$AD261=$AD262,$AE261=$AE262),$AF261,0))</f>
        <v>9</v>
      </c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</row>
    <row r="263" ht="12.0" customHeight="1">
      <c r="A263" s="44" t="s">
        <v>19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5"/>
      <c r="M263" s="45" t="str">
        <f>SUM(M257:M261)-M262</f>
        <v>224</v>
      </c>
      <c r="N263" s="44" t="s">
        <v>19</v>
      </c>
      <c r="O263" s="14"/>
      <c r="P263" s="14"/>
      <c r="Q263" s="14"/>
      <c r="R263" s="14"/>
      <c r="S263" s="14"/>
      <c r="T263" s="14"/>
      <c r="U263" s="14"/>
      <c r="V263" s="15"/>
      <c r="W263" s="45" t="str">
        <f t="shared" ref="W263:AF263" si="312">SUM(W257:W261)-W262</f>
        <v>221</v>
      </c>
      <c r="X263" s="45" t="str">
        <f t="shared" si="312"/>
        <v>445</v>
      </c>
      <c r="Y263" s="45" t="str">
        <f t="shared" si="312"/>
        <v>221</v>
      </c>
      <c r="Z263" s="45" t="str">
        <f t="shared" si="312"/>
        <v>148</v>
      </c>
      <c r="AA263" s="45" t="str">
        <f t="shared" si="312"/>
        <v>77</v>
      </c>
      <c r="AB263" s="45" t="str">
        <f t="shared" si="312"/>
        <v>31</v>
      </c>
      <c r="AC263" s="45" t="str">
        <f t="shared" si="312"/>
        <v>224</v>
      </c>
      <c r="AD263" s="45" t="str">
        <f t="shared" si="312"/>
        <v>145</v>
      </c>
      <c r="AE263" s="45" t="str">
        <f t="shared" si="312"/>
        <v>73</v>
      </c>
      <c r="AF263" s="45" t="str">
        <f t="shared" si="312"/>
        <v>27</v>
      </c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</row>
    <row r="264" ht="12.0" customHeight="1">
      <c r="A264" s="63"/>
      <c r="B264" s="64"/>
      <c r="C264" s="65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</row>
    <row r="265" ht="12.0" customHeight="1">
      <c r="A265" s="63"/>
      <c r="B265" s="64"/>
      <c r="C265" s="65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</row>
    <row r="266" ht="12.0" customHeight="1">
      <c r="A266" s="63"/>
      <c r="B266" s="64"/>
      <c r="C266" s="65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</row>
    <row r="267" ht="12.0" customHeight="1">
      <c r="A267" s="63"/>
      <c r="B267" s="64"/>
      <c r="C267" s="65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</row>
    <row r="268" ht="12.0" customHeight="1">
      <c r="A268" s="63"/>
      <c r="B268" s="64"/>
      <c r="C268" s="65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</row>
    <row r="269" ht="12.0" customHeight="1">
      <c r="A269" s="63"/>
      <c r="B269" s="64"/>
      <c r="C269" s="65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</row>
    <row r="270" ht="12.0" customHeight="1">
      <c r="A270" s="63"/>
      <c r="B270" s="64"/>
      <c r="C270" s="65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</row>
    <row r="271" ht="12.0" customHeight="1">
      <c r="A271" s="63"/>
      <c r="B271" s="64"/>
      <c r="C271" s="65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</row>
    <row r="272" ht="12.0" customHeight="1">
      <c r="A272" s="63"/>
      <c r="B272" s="64"/>
      <c r="C272" s="65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</row>
    <row r="273" ht="12.0" customHeight="1">
      <c r="A273" s="63"/>
      <c r="B273" s="64"/>
      <c r="C273" s="65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</row>
    <row r="274" ht="12.0" customHeight="1">
      <c r="A274" s="63"/>
      <c r="B274" s="64"/>
      <c r="C274" s="65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</row>
    <row r="275" ht="12.0" customHeight="1">
      <c r="A275" s="63"/>
      <c r="B275" s="64"/>
      <c r="C275" s="65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</row>
    <row r="276" ht="12.0" customHeight="1">
      <c r="A276" s="63"/>
      <c r="B276" s="64"/>
      <c r="C276" s="65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</row>
    <row r="277" ht="12.0" customHeight="1">
      <c r="A277" s="63"/>
      <c r="B277" s="64"/>
      <c r="C277" s="65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</row>
    <row r="278" ht="12.0" customHeight="1">
      <c r="A278" s="63"/>
      <c r="B278" s="64"/>
      <c r="C278" s="65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</row>
    <row r="279" ht="12.0" customHeight="1">
      <c r="A279" s="63"/>
      <c r="B279" s="64"/>
      <c r="C279" s="65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</row>
    <row r="280" ht="12.0" customHeight="1">
      <c r="A280" s="63"/>
      <c r="B280" s="64"/>
      <c r="C280" s="65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</row>
    <row r="281" ht="12.0" customHeight="1">
      <c r="A281" s="63"/>
      <c r="B281" s="64"/>
      <c r="C281" s="65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</row>
    <row r="282" ht="12.0" customHeight="1">
      <c r="A282" s="63"/>
      <c r="B282" s="64"/>
      <c r="C282" s="65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</row>
    <row r="283" ht="12.0" customHeight="1">
      <c r="A283" s="63"/>
      <c r="B283" s="64"/>
      <c r="C283" s="65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</row>
    <row r="284" ht="12.0" customHeight="1">
      <c r="A284" s="63"/>
      <c r="B284" s="64"/>
      <c r="C284" s="65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</row>
    <row r="285" ht="12.0" customHeight="1">
      <c r="A285" s="63"/>
      <c r="B285" s="64"/>
      <c r="C285" s="65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</row>
    <row r="286" ht="12.0" customHeight="1">
      <c r="A286" s="63"/>
      <c r="B286" s="64"/>
      <c r="C286" s="65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</row>
    <row r="287" ht="12.0" customHeight="1">
      <c r="A287" s="63"/>
      <c r="B287" s="64"/>
      <c r="C287" s="65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</row>
    <row r="288" ht="12.0" customHeight="1">
      <c r="A288" s="63"/>
      <c r="B288" s="64"/>
      <c r="C288" s="65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</row>
    <row r="289" ht="12.0" customHeight="1">
      <c r="A289" s="63"/>
      <c r="B289" s="64"/>
      <c r="C289" s="65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</row>
    <row r="290" ht="12.0" customHeight="1">
      <c r="A290" s="63"/>
      <c r="B290" s="64"/>
      <c r="C290" s="65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</row>
    <row r="291" ht="12.0" customHeight="1">
      <c r="A291" s="63"/>
      <c r="B291" s="64"/>
      <c r="C291" s="65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</row>
    <row r="292" ht="12.0" customHeight="1">
      <c r="A292" s="63"/>
      <c r="B292" s="64"/>
      <c r="C292" s="65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</row>
    <row r="293" ht="12.0" customHeight="1">
      <c r="A293" s="63"/>
      <c r="B293" s="64"/>
      <c r="C293" s="65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</row>
    <row r="294" ht="12.0" customHeight="1">
      <c r="A294" s="63"/>
      <c r="B294" s="64"/>
      <c r="C294" s="65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</row>
    <row r="295" ht="12.0" customHeight="1">
      <c r="A295" s="63"/>
      <c r="B295" s="64"/>
      <c r="C295" s="65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</row>
    <row r="296" ht="12.0" customHeight="1">
      <c r="A296" s="63"/>
      <c r="B296" s="64"/>
      <c r="C296" s="65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</row>
    <row r="297" ht="12.0" customHeight="1">
      <c r="A297" s="63"/>
      <c r="B297" s="64"/>
      <c r="C297" s="65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</row>
    <row r="298" ht="12.0" customHeight="1">
      <c r="A298" s="63"/>
      <c r="B298" s="64"/>
      <c r="C298" s="65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</row>
    <row r="299" ht="12.0" customHeight="1">
      <c r="A299" s="63"/>
      <c r="B299" s="64"/>
      <c r="C299" s="65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</row>
    <row r="300" ht="12.0" customHeight="1">
      <c r="A300" s="63"/>
      <c r="B300" s="64"/>
      <c r="C300" s="65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</row>
    <row r="301" ht="12.0" customHeight="1">
      <c r="A301" s="63"/>
      <c r="B301" s="64"/>
      <c r="C301" s="65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</row>
    <row r="302" ht="12.0" customHeight="1">
      <c r="A302" s="63"/>
      <c r="B302" s="64"/>
      <c r="C302" s="65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</row>
    <row r="303" ht="12.0" customHeight="1">
      <c r="A303" s="63"/>
      <c r="B303" s="64"/>
      <c r="C303" s="65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</row>
    <row r="304" ht="12.0" customHeight="1">
      <c r="A304" s="63"/>
      <c r="B304" s="64"/>
      <c r="C304" s="65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</row>
    <row r="305" ht="12.0" customHeight="1">
      <c r="A305" s="63"/>
      <c r="B305" s="64"/>
      <c r="C305" s="65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</row>
    <row r="306" ht="12.0" customHeight="1">
      <c r="A306" s="63"/>
      <c r="B306" s="64"/>
      <c r="C306" s="65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</row>
    <row r="307" ht="12.0" customHeight="1">
      <c r="A307" s="63"/>
      <c r="B307" s="64"/>
      <c r="C307" s="65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</row>
    <row r="308" ht="12.0" customHeight="1">
      <c r="A308" s="63"/>
      <c r="B308" s="64"/>
      <c r="C308" s="65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</row>
    <row r="309" ht="12.0" customHeight="1">
      <c r="A309" s="63"/>
      <c r="B309" s="64"/>
      <c r="C309" s="65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</row>
    <row r="310" ht="12.0" customHeight="1">
      <c r="A310" s="63"/>
      <c r="B310" s="64"/>
      <c r="C310" s="65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</row>
    <row r="311" ht="12.0" customHeight="1">
      <c r="A311" s="63"/>
      <c r="B311" s="64"/>
      <c r="C311" s="65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</row>
    <row r="312" ht="12.0" customHeight="1">
      <c r="A312" s="63"/>
      <c r="B312" s="64"/>
      <c r="C312" s="65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</row>
    <row r="313" ht="12.0" customHeight="1">
      <c r="A313" s="63"/>
      <c r="B313" s="64"/>
      <c r="C313" s="65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</row>
    <row r="314" ht="12.0" customHeight="1">
      <c r="A314" s="63"/>
      <c r="B314" s="64"/>
      <c r="C314" s="65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</row>
    <row r="315" ht="12.0" customHeight="1">
      <c r="A315" s="63"/>
      <c r="B315" s="64"/>
      <c r="C315" s="65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</row>
    <row r="316" ht="12.0" customHeight="1">
      <c r="A316" s="63"/>
      <c r="B316" s="64"/>
      <c r="C316" s="65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</row>
    <row r="317" ht="12.0" customHeight="1">
      <c r="A317" s="63"/>
      <c r="B317" s="64"/>
      <c r="C317" s="65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</row>
    <row r="318" ht="12.0" customHeight="1">
      <c r="A318" s="63"/>
      <c r="B318" s="64"/>
      <c r="C318" s="65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</row>
    <row r="319" ht="12.0" customHeight="1">
      <c r="A319" s="63"/>
      <c r="B319" s="64"/>
      <c r="C319" s="65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</row>
    <row r="320" ht="12.0" customHeight="1">
      <c r="A320" s="63"/>
      <c r="B320" s="64"/>
      <c r="C320" s="65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</row>
    <row r="321" ht="12.0" customHeight="1">
      <c r="A321" s="63"/>
      <c r="B321" s="64"/>
      <c r="C321" s="65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</row>
    <row r="322" ht="12.0" customHeight="1">
      <c r="A322" s="63"/>
      <c r="B322" s="64"/>
      <c r="C322" s="65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</row>
    <row r="323" ht="12.0" customHeight="1">
      <c r="A323" s="63"/>
      <c r="B323" s="64"/>
      <c r="C323" s="65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</row>
    <row r="324" ht="12.0" customHeight="1">
      <c r="A324" s="63"/>
      <c r="B324" s="64"/>
      <c r="C324" s="65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</row>
    <row r="325" ht="12.0" customHeight="1">
      <c r="A325" s="63"/>
      <c r="B325" s="64"/>
      <c r="C325" s="65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</row>
    <row r="326" ht="12.0" customHeight="1">
      <c r="A326" s="63"/>
      <c r="B326" s="64"/>
      <c r="C326" s="65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</row>
    <row r="327" ht="12.0" customHeight="1">
      <c r="A327" s="63"/>
      <c r="B327" s="64"/>
      <c r="C327" s="65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</row>
    <row r="328" ht="12.0" customHeight="1">
      <c r="A328" s="63"/>
      <c r="B328" s="64"/>
      <c r="C328" s="65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</row>
    <row r="329" ht="12.0" customHeight="1">
      <c r="A329" s="63"/>
      <c r="B329" s="64"/>
      <c r="C329" s="65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</row>
    <row r="330" ht="12.0" customHeight="1">
      <c r="A330" s="63"/>
      <c r="B330" s="64"/>
      <c r="C330" s="65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</row>
    <row r="331" ht="12.0" customHeight="1">
      <c r="A331" s="63"/>
      <c r="B331" s="64"/>
      <c r="C331" s="65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</row>
    <row r="332" ht="12.0" customHeight="1">
      <c r="A332" s="63"/>
      <c r="B332" s="64"/>
      <c r="C332" s="65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</row>
    <row r="333" ht="12.0" customHeight="1">
      <c r="A333" s="63"/>
      <c r="B333" s="64"/>
      <c r="C333" s="65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</row>
    <row r="334" ht="12.0" customHeight="1">
      <c r="A334" s="63"/>
      <c r="B334" s="64"/>
      <c r="C334" s="65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</row>
    <row r="335" ht="12.0" customHeight="1">
      <c r="A335" s="63"/>
      <c r="B335" s="64"/>
      <c r="C335" s="65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</row>
    <row r="336" ht="12.0" customHeight="1">
      <c r="A336" s="63"/>
      <c r="B336" s="64"/>
      <c r="C336" s="65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</row>
    <row r="337" ht="12.0" customHeight="1">
      <c r="A337" s="63"/>
      <c r="B337" s="64"/>
      <c r="C337" s="65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</row>
    <row r="338" ht="12.0" customHeight="1">
      <c r="A338" s="63"/>
      <c r="B338" s="64"/>
      <c r="C338" s="65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</row>
    <row r="339" ht="12.0" customHeight="1">
      <c r="A339" s="63"/>
      <c r="B339" s="64"/>
      <c r="C339" s="65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</row>
    <row r="340" ht="12.0" customHeight="1">
      <c r="A340" s="63"/>
      <c r="B340" s="64"/>
      <c r="C340" s="65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</row>
    <row r="341" ht="12.0" customHeight="1">
      <c r="A341" s="63"/>
      <c r="B341" s="64"/>
      <c r="C341" s="65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</row>
    <row r="342" ht="12.0" customHeight="1">
      <c r="A342" s="63"/>
      <c r="B342" s="64"/>
      <c r="C342" s="65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</row>
    <row r="343" ht="12.0" customHeight="1">
      <c r="A343" s="63"/>
      <c r="B343" s="64"/>
      <c r="C343" s="65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</row>
    <row r="344" ht="12.0" customHeight="1">
      <c r="A344" s="63"/>
      <c r="B344" s="64"/>
      <c r="C344" s="65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</row>
    <row r="345" ht="12.0" customHeight="1">
      <c r="A345" s="63"/>
      <c r="B345" s="64"/>
      <c r="C345" s="65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</row>
    <row r="346" ht="12.0" customHeight="1">
      <c r="A346" s="63"/>
      <c r="B346" s="64"/>
      <c r="C346" s="65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</row>
    <row r="347" ht="12.0" customHeight="1">
      <c r="A347" s="63"/>
      <c r="B347" s="64"/>
      <c r="C347" s="65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</row>
    <row r="348" ht="12.0" customHeight="1">
      <c r="A348" s="63"/>
      <c r="B348" s="64"/>
      <c r="C348" s="65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</row>
    <row r="349" ht="12.0" customHeight="1">
      <c r="A349" s="63"/>
      <c r="B349" s="64"/>
      <c r="C349" s="65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</row>
    <row r="350" ht="12.0" customHeight="1">
      <c r="A350" s="63"/>
      <c r="B350" s="64"/>
      <c r="C350" s="65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</row>
    <row r="351" ht="12.0" customHeight="1">
      <c r="A351" s="63"/>
      <c r="B351" s="64"/>
      <c r="C351" s="65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</row>
    <row r="352" ht="12.0" customHeight="1">
      <c r="A352" s="63"/>
      <c r="B352" s="64"/>
      <c r="C352" s="65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</row>
    <row r="353" ht="12.0" customHeight="1">
      <c r="A353" s="63"/>
      <c r="B353" s="64"/>
      <c r="C353" s="65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</row>
    <row r="354" ht="12.0" customHeight="1">
      <c r="A354" s="63"/>
      <c r="B354" s="64"/>
      <c r="C354" s="65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</row>
    <row r="355" ht="12.0" customHeight="1">
      <c r="A355" s="63"/>
      <c r="B355" s="64"/>
      <c r="C355" s="65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</row>
    <row r="356" ht="12.0" customHeight="1">
      <c r="A356" s="63"/>
      <c r="B356" s="64"/>
      <c r="C356" s="65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</row>
    <row r="357" ht="12.0" customHeight="1">
      <c r="A357" s="63"/>
      <c r="B357" s="64"/>
      <c r="C357" s="65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</row>
    <row r="358" ht="12.0" customHeight="1">
      <c r="A358" s="63"/>
      <c r="B358" s="64"/>
      <c r="C358" s="65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</row>
    <row r="359" ht="12.0" customHeight="1">
      <c r="A359" s="63"/>
      <c r="B359" s="64"/>
      <c r="C359" s="65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</row>
    <row r="360" ht="12.0" customHeight="1">
      <c r="A360" s="63"/>
      <c r="B360" s="64"/>
      <c r="C360" s="65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</row>
    <row r="361" ht="12.0" customHeight="1">
      <c r="A361" s="63"/>
      <c r="B361" s="64"/>
      <c r="C361" s="65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</row>
    <row r="362" ht="12.0" customHeight="1">
      <c r="A362" s="63"/>
      <c r="B362" s="64"/>
      <c r="C362" s="65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</row>
    <row r="363" ht="12.0" customHeight="1">
      <c r="A363" s="63"/>
      <c r="B363" s="64"/>
      <c r="C363" s="65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</row>
    <row r="364" ht="12.0" customHeight="1">
      <c r="A364" s="63"/>
      <c r="B364" s="64"/>
      <c r="C364" s="65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</row>
    <row r="365" ht="12.0" customHeight="1">
      <c r="A365" s="63"/>
      <c r="B365" s="64"/>
      <c r="C365" s="65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</row>
    <row r="366" ht="12.0" customHeight="1">
      <c r="A366" s="63"/>
      <c r="B366" s="64"/>
      <c r="C366" s="65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</row>
    <row r="367" ht="12.0" customHeight="1">
      <c r="A367" s="63"/>
      <c r="B367" s="64"/>
      <c r="C367" s="65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</row>
    <row r="368" ht="12.0" customHeight="1">
      <c r="A368" s="63"/>
      <c r="B368" s="64"/>
      <c r="C368" s="65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</row>
    <row r="369" ht="12.0" customHeight="1">
      <c r="A369" s="63"/>
      <c r="B369" s="64"/>
      <c r="C369" s="65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</row>
    <row r="370" ht="12.0" customHeight="1">
      <c r="A370" s="63"/>
      <c r="B370" s="64"/>
      <c r="C370" s="65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</row>
    <row r="371" ht="12.0" customHeight="1">
      <c r="A371" s="63"/>
      <c r="B371" s="64"/>
      <c r="C371" s="65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</row>
    <row r="372" ht="12.0" customHeight="1">
      <c r="A372" s="63"/>
      <c r="B372" s="64"/>
      <c r="C372" s="65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</row>
    <row r="373" ht="12.0" customHeight="1">
      <c r="A373" s="63"/>
      <c r="B373" s="64"/>
      <c r="C373" s="65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</row>
    <row r="374" ht="12.0" customHeight="1">
      <c r="A374" s="63"/>
      <c r="B374" s="64"/>
      <c r="C374" s="65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</row>
    <row r="375" ht="12.0" customHeight="1">
      <c r="A375" s="63"/>
      <c r="B375" s="64"/>
      <c r="C375" s="65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</row>
    <row r="376" ht="12.0" customHeight="1">
      <c r="A376" s="63"/>
      <c r="B376" s="64"/>
      <c r="C376" s="65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</row>
    <row r="377" ht="12.0" customHeight="1">
      <c r="A377" s="63"/>
      <c r="B377" s="64"/>
      <c r="C377" s="65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</row>
    <row r="378" ht="12.0" customHeight="1">
      <c r="A378" s="63"/>
      <c r="B378" s="64"/>
      <c r="C378" s="65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</row>
    <row r="379" ht="12.0" customHeight="1">
      <c r="A379" s="63"/>
      <c r="B379" s="64"/>
      <c r="C379" s="65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</row>
    <row r="380" ht="12.0" customHeight="1">
      <c r="A380" s="63"/>
      <c r="B380" s="64"/>
      <c r="C380" s="65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</row>
    <row r="381" ht="12.0" customHeight="1">
      <c r="A381" s="63"/>
      <c r="B381" s="64"/>
      <c r="C381" s="65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</row>
    <row r="382" ht="12.0" customHeight="1">
      <c r="A382" s="63"/>
      <c r="B382" s="64"/>
      <c r="C382" s="65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</row>
    <row r="383" ht="12.0" customHeight="1">
      <c r="A383" s="63"/>
      <c r="B383" s="64"/>
      <c r="C383" s="65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</row>
    <row r="384" ht="12.0" customHeight="1">
      <c r="A384" s="63"/>
      <c r="B384" s="64"/>
      <c r="C384" s="65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</row>
    <row r="385" ht="12.0" customHeight="1">
      <c r="A385" s="63"/>
      <c r="B385" s="64"/>
      <c r="C385" s="65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</row>
    <row r="386" ht="12.0" customHeight="1">
      <c r="A386" s="63"/>
      <c r="B386" s="64"/>
      <c r="C386" s="65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</row>
    <row r="387" ht="12.0" customHeight="1">
      <c r="A387" s="63"/>
      <c r="B387" s="64"/>
      <c r="C387" s="65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</row>
    <row r="388" ht="12.0" customHeight="1">
      <c r="A388" s="63"/>
      <c r="B388" s="64"/>
      <c r="C388" s="65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</row>
    <row r="389" ht="12.0" customHeight="1">
      <c r="A389" s="63"/>
      <c r="B389" s="64"/>
      <c r="C389" s="65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</row>
    <row r="390" ht="12.0" customHeight="1">
      <c r="A390" s="63"/>
      <c r="B390" s="64"/>
      <c r="C390" s="65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</row>
    <row r="391" ht="12.0" customHeight="1">
      <c r="A391" s="63"/>
      <c r="B391" s="64"/>
      <c r="C391" s="65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</row>
    <row r="392" ht="12.0" customHeight="1">
      <c r="A392" s="63"/>
      <c r="B392" s="64"/>
      <c r="C392" s="65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</row>
    <row r="393" ht="12.0" customHeight="1">
      <c r="A393" s="63"/>
      <c r="B393" s="64"/>
      <c r="C393" s="65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</row>
    <row r="394" ht="12.0" customHeight="1">
      <c r="A394" s="63"/>
      <c r="B394" s="64"/>
      <c r="C394" s="65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</row>
    <row r="395" ht="12.0" customHeight="1">
      <c r="A395" s="63"/>
      <c r="B395" s="64"/>
      <c r="C395" s="65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</row>
    <row r="396" ht="12.0" customHeight="1">
      <c r="A396" s="63"/>
      <c r="B396" s="64"/>
      <c r="C396" s="65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</row>
    <row r="397" ht="12.0" customHeight="1">
      <c r="A397" s="63"/>
      <c r="B397" s="64"/>
      <c r="C397" s="65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</row>
    <row r="398" ht="12.0" customHeight="1">
      <c r="A398" s="63"/>
      <c r="B398" s="64"/>
      <c r="C398" s="65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</row>
    <row r="399" ht="12.0" customHeight="1">
      <c r="A399" s="63"/>
      <c r="B399" s="64"/>
      <c r="C399" s="65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</row>
    <row r="400" ht="12.0" customHeight="1">
      <c r="A400" s="63"/>
      <c r="B400" s="64"/>
      <c r="C400" s="65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</row>
    <row r="401" ht="12.0" customHeight="1">
      <c r="A401" s="63"/>
      <c r="B401" s="64"/>
      <c r="C401" s="65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</row>
    <row r="402" ht="12.0" customHeight="1">
      <c r="A402" s="63"/>
      <c r="B402" s="64"/>
      <c r="C402" s="65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</row>
    <row r="403" ht="12.0" customHeight="1">
      <c r="A403" s="63"/>
      <c r="B403" s="64"/>
      <c r="C403" s="65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</row>
    <row r="404" ht="12.0" customHeight="1">
      <c r="A404" s="63"/>
      <c r="B404" s="64"/>
      <c r="C404" s="65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</row>
    <row r="405" ht="12.0" customHeight="1">
      <c r="A405" s="63"/>
      <c r="B405" s="64"/>
      <c r="C405" s="65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</row>
    <row r="406" ht="12.0" customHeight="1">
      <c r="A406" s="63"/>
      <c r="B406" s="64"/>
      <c r="C406" s="65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</row>
    <row r="407" ht="12.0" customHeight="1">
      <c r="A407" s="63"/>
      <c r="B407" s="64"/>
      <c r="C407" s="65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</row>
    <row r="408" ht="12.0" customHeight="1">
      <c r="A408" s="63"/>
      <c r="B408" s="64"/>
      <c r="C408" s="65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</row>
    <row r="409" ht="12.0" customHeight="1">
      <c r="A409" s="63"/>
      <c r="B409" s="64"/>
      <c r="C409" s="65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</row>
    <row r="410" ht="12.0" customHeight="1">
      <c r="A410" s="63"/>
      <c r="B410" s="64"/>
      <c r="C410" s="65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</row>
    <row r="411" ht="12.0" customHeight="1">
      <c r="A411" s="63"/>
      <c r="B411" s="64"/>
      <c r="C411" s="65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</row>
    <row r="412" ht="12.0" customHeight="1">
      <c r="A412" s="63"/>
      <c r="B412" s="64"/>
      <c r="C412" s="65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</row>
    <row r="413" ht="12.0" customHeight="1">
      <c r="A413" s="63"/>
      <c r="B413" s="64"/>
      <c r="C413" s="65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</row>
    <row r="414" ht="12.0" customHeight="1">
      <c r="A414" s="63"/>
      <c r="B414" s="64"/>
      <c r="C414" s="65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</row>
    <row r="415" ht="12.0" customHeight="1">
      <c r="A415" s="63"/>
      <c r="B415" s="64"/>
      <c r="C415" s="65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</row>
    <row r="416" ht="12.0" customHeight="1">
      <c r="A416" s="63"/>
      <c r="B416" s="64"/>
      <c r="C416" s="65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</row>
    <row r="417" ht="12.0" customHeight="1">
      <c r="A417" s="63"/>
      <c r="B417" s="64"/>
      <c r="C417" s="65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</row>
    <row r="418" ht="12.0" customHeight="1">
      <c r="A418" s="63"/>
      <c r="B418" s="64"/>
      <c r="C418" s="65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</row>
    <row r="419" ht="12.0" customHeight="1">
      <c r="A419" s="63"/>
      <c r="B419" s="64"/>
      <c r="C419" s="65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</row>
    <row r="420" ht="12.0" customHeight="1">
      <c r="A420" s="63"/>
      <c r="B420" s="64"/>
      <c r="C420" s="65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</row>
    <row r="421" ht="12.0" customHeight="1">
      <c r="A421" s="63"/>
      <c r="B421" s="64"/>
      <c r="C421" s="65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</row>
    <row r="422" ht="12.0" customHeight="1">
      <c r="A422" s="63"/>
      <c r="B422" s="64"/>
      <c r="C422" s="65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</row>
    <row r="423" ht="12.0" customHeight="1">
      <c r="A423" s="63"/>
      <c r="B423" s="64"/>
      <c r="C423" s="65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</row>
    <row r="424" ht="12.0" customHeight="1">
      <c r="A424" s="63"/>
      <c r="B424" s="64"/>
      <c r="C424" s="65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</row>
    <row r="425" ht="12.0" customHeight="1">
      <c r="A425" s="63"/>
      <c r="B425" s="64"/>
      <c r="C425" s="65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</row>
    <row r="426" ht="12.0" customHeight="1">
      <c r="A426" s="63"/>
      <c r="B426" s="64"/>
      <c r="C426" s="65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</row>
    <row r="427" ht="12.0" customHeight="1">
      <c r="A427" s="63"/>
      <c r="B427" s="64"/>
      <c r="C427" s="65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</row>
    <row r="428" ht="12.0" customHeight="1">
      <c r="A428" s="63"/>
      <c r="B428" s="64"/>
      <c r="C428" s="65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</row>
    <row r="429" ht="12.0" customHeight="1">
      <c r="A429" s="63"/>
      <c r="B429" s="64"/>
      <c r="C429" s="65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</row>
    <row r="430" ht="12.0" customHeight="1">
      <c r="A430" s="63"/>
      <c r="B430" s="64"/>
      <c r="C430" s="65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</row>
    <row r="431" ht="12.0" customHeight="1">
      <c r="A431" s="63"/>
      <c r="B431" s="64"/>
      <c r="C431" s="65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</row>
    <row r="432" ht="12.0" customHeight="1">
      <c r="A432" s="63"/>
      <c r="B432" s="64"/>
      <c r="C432" s="65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</row>
    <row r="433" ht="12.0" customHeight="1">
      <c r="A433" s="63"/>
      <c r="B433" s="64"/>
      <c r="C433" s="65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</row>
    <row r="434" ht="12.0" customHeight="1">
      <c r="A434" s="63"/>
      <c r="B434" s="64"/>
      <c r="C434" s="65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</row>
    <row r="435" ht="12.0" customHeight="1">
      <c r="A435" s="63"/>
      <c r="B435" s="64"/>
      <c r="C435" s="65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</row>
    <row r="436" ht="12.0" customHeight="1">
      <c r="A436" s="63"/>
      <c r="B436" s="64"/>
      <c r="C436" s="65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</row>
    <row r="437" ht="12.0" customHeight="1">
      <c r="A437" s="63"/>
      <c r="B437" s="64"/>
      <c r="C437" s="65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</row>
    <row r="438" ht="12.0" customHeight="1">
      <c r="A438" s="63"/>
      <c r="B438" s="64"/>
      <c r="C438" s="65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</row>
    <row r="439" ht="12.0" customHeight="1">
      <c r="A439" s="63"/>
      <c r="B439" s="64"/>
      <c r="C439" s="65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</row>
    <row r="440" ht="12.0" customHeight="1">
      <c r="A440" s="63"/>
      <c r="B440" s="64"/>
      <c r="C440" s="65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</row>
    <row r="441" ht="12.0" customHeight="1">
      <c r="A441" s="63"/>
      <c r="B441" s="64"/>
      <c r="C441" s="65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</row>
    <row r="442" ht="12.0" customHeight="1">
      <c r="A442" s="63"/>
      <c r="B442" s="64"/>
      <c r="C442" s="65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</row>
    <row r="443" ht="12.0" customHeight="1">
      <c r="A443" s="63"/>
      <c r="B443" s="64"/>
      <c r="C443" s="65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</row>
    <row r="444" ht="12.0" customHeight="1">
      <c r="A444" s="63"/>
      <c r="B444" s="64"/>
      <c r="C444" s="65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</row>
    <row r="445" ht="12.0" customHeight="1">
      <c r="A445" s="63"/>
      <c r="B445" s="64"/>
      <c r="C445" s="65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</row>
    <row r="446" ht="12.0" customHeight="1">
      <c r="A446" s="63"/>
      <c r="B446" s="64"/>
      <c r="C446" s="65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</row>
    <row r="447" ht="12.0" customHeight="1">
      <c r="A447" s="63"/>
      <c r="B447" s="64"/>
      <c r="C447" s="65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</row>
    <row r="448" ht="12.0" customHeight="1">
      <c r="A448" s="63"/>
      <c r="B448" s="64"/>
      <c r="C448" s="65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</row>
    <row r="449" ht="12.0" customHeight="1">
      <c r="A449" s="63"/>
      <c r="B449" s="64"/>
      <c r="C449" s="65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</row>
    <row r="450" ht="12.0" customHeight="1">
      <c r="A450" s="63"/>
      <c r="B450" s="64"/>
      <c r="C450" s="65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</row>
    <row r="451" ht="12.0" customHeight="1">
      <c r="A451" s="63"/>
      <c r="B451" s="64"/>
      <c r="C451" s="65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</row>
    <row r="452" ht="12.0" customHeight="1">
      <c r="A452" s="63"/>
      <c r="B452" s="64"/>
      <c r="C452" s="65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</row>
    <row r="453" ht="12.0" customHeight="1">
      <c r="A453" s="63"/>
      <c r="B453" s="64"/>
      <c r="C453" s="65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</row>
    <row r="454" ht="12.0" customHeight="1">
      <c r="A454" s="63"/>
      <c r="B454" s="64"/>
      <c r="C454" s="65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</row>
    <row r="455" ht="12.0" customHeight="1">
      <c r="A455" s="63"/>
      <c r="B455" s="64"/>
      <c r="C455" s="65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</row>
    <row r="456" ht="12.0" customHeight="1">
      <c r="A456" s="63"/>
      <c r="B456" s="64"/>
      <c r="C456" s="65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</row>
    <row r="457" ht="12.0" customHeight="1">
      <c r="A457" s="63"/>
      <c r="B457" s="64"/>
      <c r="C457" s="65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</row>
    <row r="458" ht="12.0" customHeight="1">
      <c r="A458" s="63"/>
      <c r="B458" s="64"/>
      <c r="C458" s="65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</row>
    <row r="459" ht="12.0" customHeight="1">
      <c r="A459" s="63"/>
      <c r="B459" s="64"/>
      <c r="C459" s="65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</row>
    <row r="460" ht="12.0" customHeight="1">
      <c r="A460" s="63"/>
      <c r="B460" s="64"/>
      <c r="C460" s="65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</row>
    <row r="461" ht="12.0" customHeight="1">
      <c r="A461" s="63"/>
      <c r="B461" s="64"/>
      <c r="C461" s="65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</row>
    <row r="462" ht="12.0" customHeight="1">
      <c r="A462" s="63"/>
      <c r="B462" s="64"/>
      <c r="C462" s="65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</row>
    <row r="463" ht="12.0" customHeight="1">
      <c r="A463" s="63"/>
      <c r="B463" s="64"/>
      <c r="C463" s="65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</row>
    <row r="464" ht="12.0" customHeight="1">
      <c r="A464" s="63"/>
      <c r="B464" s="64"/>
      <c r="C464" s="65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</row>
    <row r="465" ht="12.0" customHeight="1">
      <c r="A465" s="63"/>
      <c r="B465" s="64"/>
      <c r="C465" s="65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</row>
    <row r="466" ht="12.0" customHeight="1">
      <c r="A466" s="63"/>
      <c r="B466" s="64"/>
      <c r="C466" s="65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</row>
    <row r="467" ht="12.0" customHeight="1">
      <c r="A467" s="63"/>
      <c r="B467" s="64"/>
      <c r="C467" s="65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</row>
    <row r="468" ht="12.0" customHeight="1">
      <c r="A468" s="63"/>
      <c r="B468" s="64"/>
      <c r="C468" s="65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</row>
    <row r="469" ht="12.0" customHeight="1">
      <c r="A469" s="63"/>
      <c r="B469" s="64"/>
      <c r="C469" s="65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</row>
    <row r="470" ht="12.0" customHeight="1">
      <c r="A470" s="63"/>
      <c r="B470" s="64"/>
      <c r="C470" s="65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</row>
    <row r="471" ht="12.0" customHeight="1">
      <c r="A471" s="63"/>
      <c r="B471" s="64"/>
      <c r="C471" s="65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</row>
    <row r="472" ht="12.0" customHeight="1">
      <c r="A472" s="63"/>
      <c r="B472" s="64"/>
      <c r="C472" s="65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</row>
    <row r="473" ht="12.0" customHeight="1">
      <c r="A473" s="63"/>
      <c r="B473" s="64"/>
      <c r="C473" s="65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</row>
    <row r="474" ht="12.0" customHeight="1">
      <c r="A474" s="63"/>
      <c r="B474" s="64"/>
      <c r="C474" s="65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</row>
    <row r="475" ht="12.0" customHeight="1">
      <c r="A475" s="63"/>
      <c r="B475" s="64"/>
      <c r="C475" s="65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</row>
    <row r="476" ht="12.0" customHeight="1">
      <c r="A476" s="63"/>
      <c r="B476" s="64"/>
      <c r="C476" s="65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</row>
    <row r="477" ht="12.0" customHeight="1">
      <c r="A477" s="63"/>
      <c r="B477" s="64"/>
      <c r="C477" s="65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</row>
    <row r="478" ht="12.0" customHeight="1">
      <c r="A478" s="63"/>
      <c r="B478" s="64"/>
      <c r="C478" s="65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</row>
    <row r="479" ht="12.0" customHeight="1">
      <c r="A479" s="63"/>
      <c r="B479" s="64"/>
      <c r="C479" s="65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</row>
    <row r="480" ht="12.0" customHeight="1">
      <c r="A480" s="63"/>
      <c r="B480" s="64"/>
      <c r="C480" s="65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</row>
    <row r="481" ht="12.0" customHeight="1">
      <c r="A481" s="63"/>
      <c r="B481" s="64"/>
      <c r="C481" s="65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</row>
    <row r="482" ht="12.0" customHeight="1">
      <c r="A482" s="63"/>
      <c r="B482" s="64"/>
      <c r="C482" s="65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</row>
    <row r="483" ht="12.0" customHeight="1">
      <c r="A483" s="63"/>
      <c r="B483" s="64"/>
      <c r="C483" s="65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</row>
    <row r="484" ht="12.0" customHeight="1">
      <c r="A484" s="63"/>
      <c r="B484" s="64"/>
      <c r="C484" s="65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</row>
    <row r="485" ht="12.0" customHeight="1">
      <c r="A485" s="63"/>
      <c r="B485" s="64"/>
      <c r="C485" s="65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</row>
    <row r="486" ht="12.0" customHeight="1">
      <c r="A486" s="63"/>
      <c r="B486" s="64"/>
      <c r="C486" s="65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</row>
    <row r="487" ht="12.0" customHeight="1">
      <c r="A487" s="63"/>
      <c r="B487" s="64"/>
      <c r="C487" s="65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</row>
    <row r="488" ht="12.0" customHeight="1">
      <c r="A488" s="63"/>
      <c r="B488" s="64"/>
      <c r="C488" s="65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</row>
    <row r="489" ht="12.0" customHeight="1">
      <c r="A489" s="63"/>
      <c r="B489" s="64"/>
      <c r="C489" s="65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</row>
    <row r="490" ht="12.0" customHeight="1">
      <c r="A490" s="63"/>
      <c r="B490" s="64"/>
      <c r="C490" s="65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</row>
    <row r="491" ht="12.0" customHeight="1">
      <c r="A491" s="63"/>
      <c r="B491" s="64"/>
      <c r="C491" s="65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</row>
    <row r="492" ht="12.0" customHeight="1">
      <c r="A492" s="63"/>
      <c r="B492" s="64"/>
      <c r="C492" s="65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</row>
    <row r="493" ht="12.0" customHeight="1">
      <c r="A493" s="63"/>
      <c r="B493" s="64"/>
      <c r="C493" s="65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</row>
    <row r="494" ht="12.0" customHeight="1">
      <c r="A494" s="63"/>
      <c r="B494" s="64"/>
      <c r="C494" s="65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</row>
    <row r="495" ht="12.0" customHeight="1">
      <c r="A495" s="63"/>
      <c r="B495" s="64"/>
      <c r="C495" s="65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</row>
    <row r="496" ht="12.0" customHeight="1">
      <c r="A496" s="63"/>
      <c r="B496" s="64"/>
      <c r="C496" s="65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</row>
    <row r="497" ht="12.0" customHeight="1">
      <c r="A497" s="63"/>
      <c r="B497" s="64"/>
      <c r="C497" s="65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</row>
    <row r="498" ht="12.0" customHeight="1">
      <c r="A498" s="63"/>
      <c r="B498" s="64"/>
      <c r="C498" s="65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</row>
    <row r="499" ht="12.0" customHeight="1">
      <c r="A499" s="63"/>
      <c r="B499" s="64"/>
      <c r="C499" s="65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</row>
    <row r="500" ht="12.0" customHeight="1">
      <c r="A500" s="63"/>
      <c r="B500" s="64"/>
      <c r="C500" s="65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</row>
    <row r="501" ht="12.0" customHeight="1">
      <c r="A501" s="63"/>
      <c r="B501" s="64"/>
      <c r="C501" s="65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</row>
    <row r="502" ht="12.0" customHeight="1">
      <c r="A502" s="63"/>
      <c r="B502" s="64"/>
      <c r="C502" s="65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</row>
    <row r="503" ht="12.0" customHeight="1">
      <c r="A503" s="63"/>
      <c r="B503" s="64"/>
      <c r="C503" s="65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</row>
    <row r="504" ht="12.0" customHeight="1">
      <c r="A504" s="63"/>
      <c r="B504" s="64"/>
      <c r="C504" s="65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</row>
    <row r="505" ht="12.0" customHeight="1">
      <c r="A505" s="63"/>
      <c r="B505" s="64"/>
      <c r="C505" s="65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</row>
    <row r="506" ht="12.0" customHeight="1">
      <c r="A506" s="63"/>
      <c r="B506" s="64"/>
      <c r="C506" s="65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</row>
    <row r="507" ht="12.0" customHeight="1">
      <c r="A507" s="63"/>
      <c r="B507" s="64"/>
      <c r="C507" s="65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</row>
    <row r="508" ht="12.0" customHeight="1">
      <c r="A508" s="63"/>
      <c r="B508" s="64"/>
      <c r="C508" s="65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</row>
    <row r="509" ht="12.0" customHeight="1">
      <c r="A509" s="63"/>
      <c r="B509" s="64"/>
      <c r="C509" s="65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</row>
    <row r="510" ht="12.0" customHeight="1">
      <c r="A510" s="63"/>
      <c r="B510" s="64"/>
      <c r="C510" s="65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</row>
    <row r="511" ht="12.0" customHeight="1">
      <c r="A511" s="63"/>
      <c r="B511" s="64"/>
      <c r="C511" s="65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</row>
    <row r="512" ht="12.0" customHeight="1">
      <c r="A512" s="63"/>
      <c r="B512" s="64"/>
      <c r="C512" s="65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</row>
    <row r="513" ht="12.0" customHeight="1">
      <c r="A513" s="63"/>
      <c r="B513" s="64"/>
      <c r="C513" s="65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</row>
    <row r="514" ht="12.0" customHeight="1">
      <c r="A514" s="63"/>
      <c r="B514" s="64"/>
      <c r="C514" s="65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</row>
    <row r="515" ht="12.0" customHeight="1">
      <c r="A515" s="63"/>
      <c r="B515" s="64"/>
      <c r="C515" s="65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</row>
    <row r="516" ht="12.0" customHeight="1">
      <c r="A516" s="63"/>
      <c r="B516" s="64"/>
      <c r="C516" s="65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</row>
    <row r="517" ht="12.0" customHeight="1">
      <c r="A517" s="63"/>
      <c r="B517" s="64"/>
      <c r="C517" s="65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</row>
    <row r="518" ht="12.0" customHeight="1">
      <c r="A518" s="63"/>
      <c r="B518" s="64"/>
      <c r="C518" s="65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</row>
    <row r="519" ht="12.0" customHeight="1">
      <c r="A519" s="63"/>
      <c r="B519" s="64"/>
      <c r="C519" s="65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</row>
    <row r="520" ht="12.0" customHeight="1">
      <c r="A520" s="63"/>
      <c r="B520" s="64"/>
      <c r="C520" s="65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</row>
    <row r="521" ht="12.0" customHeight="1">
      <c r="A521" s="63"/>
      <c r="B521" s="64"/>
      <c r="C521" s="65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</row>
    <row r="522" ht="12.0" customHeight="1">
      <c r="A522" s="63"/>
      <c r="B522" s="64"/>
      <c r="C522" s="65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</row>
    <row r="523" ht="12.0" customHeight="1">
      <c r="A523" s="63"/>
      <c r="B523" s="64"/>
      <c r="C523" s="65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</row>
    <row r="524" ht="12.0" customHeight="1">
      <c r="A524" s="63"/>
      <c r="B524" s="64"/>
      <c r="C524" s="65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</row>
    <row r="525" ht="12.0" customHeight="1">
      <c r="A525" s="63"/>
      <c r="B525" s="64"/>
      <c r="C525" s="65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</row>
    <row r="526" ht="12.0" customHeight="1">
      <c r="A526" s="63"/>
      <c r="B526" s="64"/>
      <c r="C526" s="65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</row>
    <row r="527" ht="12.0" customHeight="1">
      <c r="A527" s="63"/>
      <c r="B527" s="64"/>
      <c r="C527" s="65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</row>
    <row r="528" ht="12.0" customHeight="1">
      <c r="A528" s="63"/>
      <c r="B528" s="64"/>
      <c r="C528" s="65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</row>
    <row r="529" ht="12.0" customHeight="1">
      <c r="A529" s="63"/>
      <c r="B529" s="64"/>
      <c r="C529" s="65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</row>
    <row r="530" ht="12.0" customHeight="1">
      <c r="A530" s="63"/>
      <c r="B530" s="64"/>
      <c r="C530" s="65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</row>
    <row r="531" ht="12.0" customHeight="1">
      <c r="A531" s="63"/>
      <c r="B531" s="64"/>
      <c r="C531" s="65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</row>
    <row r="532" ht="12.0" customHeight="1">
      <c r="A532" s="63"/>
      <c r="B532" s="64"/>
      <c r="C532" s="65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</row>
    <row r="533" ht="12.0" customHeight="1">
      <c r="A533" s="63"/>
      <c r="B533" s="64"/>
      <c r="C533" s="65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</row>
    <row r="534" ht="12.0" customHeight="1">
      <c r="A534" s="63"/>
      <c r="B534" s="64"/>
      <c r="C534" s="65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</row>
    <row r="535" ht="12.0" customHeight="1">
      <c r="A535" s="63"/>
      <c r="B535" s="64"/>
      <c r="C535" s="65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</row>
    <row r="536" ht="12.0" customHeight="1">
      <c r="A536" s="63"/>
      <c r="B536" s="64"/>
      <c r="C536" s="65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</row>
    <row r="537" ht="12.0" customHeight="1">
      <c r="A537" s="63"/>
      <c r="B537" s="64"/>
      <c r="C537" s="65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</row>
    <row r="538" ht="12.0" customHeight="1">
      <c r="A538" s="63"/>
      <c r="B538" s="64"/>
      <c r="C538" s="65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</row>
    <row r="539" ht="12.0" customHeight="1">
      <c r="A539" s="63"/>
      <c r="B539" s="64"/>
      <c r="C539" s="65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</row>
    <row r="540" ht="12.0" customHeight="1">
      <c r="A540" s="63"/>
      <c r="B540" s="64"/>
      <c r="C540" s="65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</row>
    <row r="541" ht="12.0" customHeight="1">
      <c r="A541" s="63"/>
      <c r="B541" s="64"/>
      <c r="C541" s="65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</row>
    <row r="542" ht="12.0" customHeight="1">
      <c r="A542" s="63"/>
      <c r="B542" s="64"/>
      <c r="C542" s="65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</row>
    <row r="543" ht="12.0" customHeight="1">
      <c r="A543" s="63"/>
      <c r="B543" s="64"/>
      <c r="C543" s="65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</row>
    <row r="544" ht="12.0" customHeight="1">
      <c r="A544" s="63"/>
      <c r="B544" s="64"/>
      <c r="C544" s="65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</row>
    <row r="545" ht="12.0" customHeight="1">
      <c r="A545" s="63"/>
      <c r="B545" s="64"/>
      <c r="C545" s="65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</row>
    <row r="546" ht="12.0" customHeight="1">
      <c r="A546" s="63"/>
      <c r="B546" s="64"/>
      <c r="C546" s="65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</row>
    <row r="547" ht="12.0" customHeight="1">
      <c r="A547" s="63"/>
      <c r="B547" s="64"/>
      <c r="C547" s="65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</row>
    <row r="548" ht="12.0" customHeight="1">
      <c r="A548" s="63"/>
      <c r="B548" s="64"/>
      <c r="C548" s="65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</row>
    <row r="549" ht="12.0" customHeight="1">
      <c r="A549" s="63"/>
      <c r="B549" s="64"/>
      <c r="C549" s="65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</row>
    <row r="550" ht="12.0" customHeight="1">
      <c r="A550" s="63"/>
      <c r="B550" s="64"/>
      <c r="C550" s="65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</row>
    <row r="551" ht="12.0" customHeight="1">
      <c r="A551" s="63"/>
      <c r="B551" s="64"/>
      <c r="C551" s="65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</row>
    <row r="552" ht="12.0" customHeight="1">
      <c r="A552" s="63"/>
      <c r="B552" s="64"/>
      <c r="C552" s="65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</row>
    <row r="553" ht="12.0" customHeight="1">
      <c r="A553" s="63"/>
      <c r="B553" s="64"/>
      <c r="C553" s="65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</row>
    <row r="554" ht="12.0" customHeight="1">
      <c r="A554" s="63"/>
      <c r="B554" s="64"/>
      <c r="C554" s="65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</row>
    <row r="555" ht="12.0" customHeight="1">
      <c r="A555" s="63"/>
      <c r="B555" s="64"/>
      <c r="C555" s="65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</row>
    <row r="556" ht="12.0" customHeight="1">
      <c r="A556" s="63"/>
      <c r="B556" s="64"/>
      <c r="C556" s="65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</row>
    <row r="557" ht="12.0" customHeight="1">
      <c r="A557" s="63"/>
      <c r="B557" s="64"/>
      <c r="C557" s="65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</row>
    <row r="558" ht="12.0" customHeight="1">
      <c r="A558" s="63"/>
      <c r="B558" s="64"/>
      <c r="C558" s="65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</row>
    <row r="559" ht="12.0" customHeight="1">
      <c r="A559" s="63"/>
      <c r="B559" s="64"/>
      <c r="C559" s="65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</row>
    <row r="560" ht="12.0" customHeight="1">
      <c r="A560" s="63"/>
      <c r="B560" s="64"/>
      <c r="C560" s="65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</row>
    <row r="561" ht="12.0" customHeight="1">
      <c r="A561" s="63"/>
      <c r="B561" s="64"/>
      <c r="C561" s="65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</row>
    <row r="562" ht="12.0" customHeight="1">
      <c r="A562" s="63"/>
      <c r="B562" s="64"/>
      <c r="C562" s="65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</row>
    <row r="563" ht="12.0" customHeight="1">
      <c r="A563" s="63"/>
      <c r="B563" s="64"/>
      <c r="C563" s="65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</row>
    <row r="564" ht="12.0" customHeight="1">
      <c r="A564" s="63"/>
      <c r="B564" s="64"/>
      <c r="C564" s="65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</row>
    <row r="565" ht="12.0" customHeight="1">
      <c r="A565" s="63"/>
      <c r="B565" s="64"/>
      <c r="C565" s="65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</row>
    <row r="566" ht="12.0" customHeight="1">
      <c r="A566" s="63"/>
      <c r="B566" s="64"/>
      <c r="C566" s="65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</row>
    <row r="567" ht="12.0" customHeight="1">
      <c r="A567" s="63"/>
      <c r="B567" s="64"/>
      <c r="C567" s="65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</row>
    <row r="568" ht="12.0" customHeight="1">
      <c r="A568" s="63"/>
      <c r="B568" s="64"/>
      <c r="C568" s="65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</row>
    <row r="569" ht="12.0" customHeight="1">
      <c r="A569" s="63"/>
      <c r="B569" s="64"/>
      <c r="C569" s="65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</row>
    <row r="570" ht="12.0" customHeight="1">
      <c r="A570" s="63"/>
      <c r="B570" s="64"/>
      <c r="C570" s="65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</row>
    <row r="571" ht="12.0" customHeight="1">
      <c r="A571" s="63"/>
      <c r="B571" s="64"/>
      <c r="C571" s="65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</row>
    <row r="572" ht="12.0" customHeight="1">
      <c r="A572" s="63"/>
      <c r="B572" s="64"/>
      <c r="C572" s="65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</row>
    <row r="573" ht="12.0" customHeight="1">
      <c r="A573" s="63"/>
      <c r="B573" s="64"/>
      <c r="C573" s="65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</row>
    <row r="574" ht="12.0" customHeight="1">
      <c r="A574" s="63"/>
      <c r="B574" s="64"/>
      <c r="C574" s="65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</row>
    <row r="575" ht="12.0" customHeight="1">
      <c r="A575" s="63"/>
      <c r="B575" s="64"/>
      <c r="C575" s="65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</row>
    <row r="576" ht="12.0" customHeight="1">
      <c r="A576" s="63"/>
      <c r="B576" s="64"/>
      <c r="C576" s="65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</row>
    <row r="577" ht="12.0" customHeight="1">
      <c r="A577" s="63"/>
      <c r="B577" s="64"/>
      <c r="C577" s="65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</row>
    <row r="578" ht="12.0" customHeight="1">
      <c r="A578" s="63"/>
      <c r="B578" s="64"/>
      <c r="C578" s="65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</row>
    <row r="579" ht="12.0" customHeight="1">
      <c r="A579" s="63"/>
      <c r="B579" s="64"/>
      <c r="C579" s="65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</row>
    <row r="580" ht="12.0" customHeight="1">
      <c r="A580" s="63"/>
      <c r="B580" s="64"/>
      <c r="C580" s="65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</row>
    <row r="581" ht="12.0" customHeight="1">
      <c r="A581" s="63"/>
      <c r="B581" s="64"/>
      <c r="C581" s="65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</row>
    <row r="582" ht="12.0" customHeight="1">
      <c r="A582" s="63"/>
      <c r="B582" s="64"/>
      <c r="C582" s="65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</row>
    <row r="583" ht="12.0" customHeight="1">
      <c r="A583" s="63"/>
      <c r="B583" s="64"/>
      <c r="C583" s="65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</row>
    <row r="584" ht="12.0" customHeight="1">
      <c r="A584" s="63"/>
      <c r="B584" s="64"/>
      <c r="C584" s="65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</row>
    <row r="585" ht="12.0" customHeight="1">
      <c r="A585" s="63"/>
      <c r="B585" s="64"/>
      <c r="C585" s="65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</row>
    <row r="586" ht="12.0" customHeight="1">
      <c r="A586" s="63"/>
      <c r="B586" s="64"/>
      <c r="C586" s="65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</row>
    <row r="587" ht="12.0" customHeight="1">
      <c r="A587" s="63"/>
      <c r="B587" s="64"/>
      <c r="C587" s="65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</row>
    <row r="588" ht="12.0" customHeight="1">
      <c r="A588" s="63"/>
      <c r="B588" s="64"/>
      <c r="C588" s="65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</row>
    <row r="589" ht="12.0" customHeight="1">
      <c r="A589" s="63"/>
      <c r="B589" s="64"/>
      <c r="C589" s="65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</row>
    <row r="590" ht="12.0" customHeight="1">
      <c r="A590" s="63"/>
      <c r="B590" s="64"/>
      <c r="C590" s="65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</row>
    <row r="591" ht="12.0" customHeight="1">
      <c r="A591" s="63"/>
      <c r="B591" s="64"/>
      <c r="C591" s="65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</row>
    <row r="592" ht="12.0" customHeight="1">
      <c r="A592" s="63"/>
      <c r="B592" s="64"/>
      <c r="C592" s="65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</row>
    <row r="593" ht="12.0" customHeight="1">
      <c r="A593" s="63"/>
      <c r="B593" s="64"/>
      <c r="C593" s="65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</row>
    <row r="594" ht="12.0" customHeight="1">
      <c r="A594" s="63"/>
      <c r="B594" s="64"/>
      <c r="C594" s="65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</row>
    <row r="595" ht="12.0" customHeight="1">
      <c r="A595" s="63"/>
      <c r="B595" s="64"/>
      <c r="C595" s="65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</row>
    <row r="596" ht="12.0" customHeight="1">
      <c r="A596" s="63"/>
      <c r="B596" s="64"/>
      <c r="C596" s="65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</row>
    <row r="597" ht="12.0" customHeight="1">
      <c r="A597" s="63"/>
      <c r="B597" s="64"/>
      <c r="C597" s="65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</row>
    <row r="598" ht="12.0" customHeight="1">
      <c r="A598" s="63"/>
      <c r="B598" s="64"/>
      <c r="C598" s="65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</row>
    <row r="599" ht="12.0" customHeight="1">
      <c r="A599" s="63"/>
      <c r="B599" s="64"/>
      <c r="C599" s="65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</row>
    <row r="600" ht="12.0" customHeight="1">
      <c r="A600" s="63"/>
      <c r="B600" s="64"/>
      <c r="C600" s="65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</row>
    <row r="601" ht="12.0" customHeight="1">
      <c r="A601" s="63"/>
      <c r="B601" s="64"/>
      <c r="C601" s="65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</row>
    <row r="602" ht="12.0" customHeight="1">
      <c r="A602" s="63"/>
      <c r="B602" s="64"/>
      <c r="C602" s="65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</row>
    <row r="603" ht="12.0" customHeight="1">
      <c r="A603" s="63"/>
      <c r="B603" s="64"/>
      <c r="C603" s="65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</row>
    <row r="604" ht="12.0" customHeight="1">
      <c r="A604" s="63"/>
      <c r="B604" s="64"/>
      <c r="C604" s="65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</row>
    <row r="605" ht="12.0" customHeight="1">
      <c r="A605" s="63"/>
      <c r="B605" s="64"/>
      <c r="C605" s="65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</row>
    <row r="606" ht="12.0" customHeight="1">
      <c r="A606" s="63"/>
      <c r="B606" s="64"/>
      <c r="C606" s="65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</row>
    <row r="607" ht="12.0" customHeight="1">
      <c r="A607" s="63"/>
      <c r="B607" s="64"/>
      <c r="C607" s="65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</row>
    <row r="608" ht="12.0" customHeight="1">
      <c r="A608" s="63"/>
      <c r="B608" s="64"/>
      <c r="C608" s="65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</row>
    <row r="609" ht="12.0" customHeight="1">
      <c r="A609" s="63"/>
      <c r="B609" s="64"/>
      <c r="C609" s="65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</row>
    <row r="610" ht="12.0" customHeight="1">
      <c r="A610" s="63"/>
      <c r="B610" s="64"/>
      <c r="C610" s="65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</row>
    <row r="611" ht="12.0" customHeight="1">
      <c r="A611" s="63"/>
      <c r="B611" s="64"/>
      <c r="C611" s="65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</row>
    <row r="612" ht="12.0" customHeight="1">
      <c r="A612" s="63"/>
      <c r="B612" s="64"/>
      <c r="C612" s="65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</row>
    <row r="613" ht="12.0" customHeight="1">
      <c r="A613" s="63"/>
      <c r="B613" s="64"/>
      <c r="C613" s="65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</row>
    <row r="614" ht="12.0" customHeight="1">
      <c r="A614" s="63"/>
      <c r="B614" s="64"/>
      <c r="C614" s="65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</row>
    <row r="615" ht="12.0" customHeight="1">
      <c r="A615" s="63"/>
      <c r="B615" s="64"/>
      <c r="C615" s="65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</row>
    <row r="616" ht="12.0" customHeight="1">
      <c r="A616" s="63"/>
      <c r="B616" s="64"/>
      <c r="C616" s="65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</row>
    <row r="617" ht="12.0" customHeight="1">
      <c r="A617" s="63"/>
      <c r="B617" s="64"/>
      <c r="C617" s="65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</row>
    <row r="618" ht="12.0" customHeight="1">
      <c r="A618" s="63"/>
      <c r="B618" s="64"/>
      <c r="C618" s="65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</row>
    <row r="619" ht="12.0" customHeight="1">
      <c r="A619" s="63"/>
      <c r="B619" s="64"/>
      <c r="C619" s="65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</row>
    <row r="620" ht="12.0" customHeight="1">
      <c r="A620" s="63"/>
      <c r="B620" s="64"/>
      <c r="C620" s="65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</row>
    <row r="621" ht="12.0" customHeight="1">
      <c r="A621" s="63"/>
      <c r="B621" s="64"/>
      <c r="C621" s="65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</row>
    <row r="622" ht="12.0" customHeight="1">
      <c r="A622" s="63"/>
      <c r="B622" s="64"/>
      <c r="C622" s="65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</row>
    <row r="623" ht="12.0" customHeight="1">
      <c r="A623" s="63"/>
      <c r="B623" s="64"/>
      <c r="C623" s="65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</row>
    <row r="624" ht="12.0" customHeight="1">
      <c r="A624" s="63"/>
      <c r="B624" s="64"/>
      <c r="C624" s="65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</row>
    <row r="625" ht="12.0" customHeight="1">
      <c r="A625" s="63"/>
      <c r="B625" s="64"/>
      <c r="C625" s="65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</row>
    <row r="626" ht="12.0" customHeight="1">
      <c r="A626" s="63"/>
      <c r="B626" s="64"/>
      <c r="C626" s="65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</row>
    <row r="627" ht="12.0" customHeight="1">
      <c r="A627" s="63"/>
      <c r="B627" s="64"/>
      <c r="C627" s="65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</row>
    <row r="628" ht="12.0" customHeight="1">
      <c r="A628" s="63"/>
      <c r="B628" s="64"/>
      <c r="C628" s="65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</row>
    <row r="629" ht="12.0" customHeight="1">
      <c r="A629" s="63"/>
      <c r="B629" s="64"/>
      <c r="C629" s="65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</row>
    <row r="630" ht="12.0" customHeight="1">
      <c r="A630" s="63"/>
      <c r="B630" s="64"/>
      <c r="C630" s="65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</row>
    <row r="631" ht="12.0" customHeight="1">
      <c r="A631" s="63"/>
      <c r="B631" s="64"/>
      <c r="C631" s="65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</row>
    <row r="632" ht="12.0" customHeight="1">
      <c r="A632" s="63"/>
      <c r="B632" s="64"/>
      <c r="C632" s="65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</row>
    <row r="633" ht="12.0" customHeight="1">
      <c r="A633" s="63"/>
      <c r="B633" s="64"/>
      <c r="C633" s="65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</row>
    <row r="634" ht="12.0" customHeight="1">
      <c r="A634" s="63"/>
      <c r="B634" s="64"/>
      <c r="C634" s="65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</row>
    <row r="635" ht="12.0" customHeight="1">
      <c r="A635" s="63"/>
      <c r="B635" s="64"/>
      <c r="C635" s="65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</row>
    <row r="636" ht="12.0" customHeight="1">
      <c r="A636" s="63"/>
      <c r="B636" s="64"/>
      <c r="C636" s="65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</row>
    <row r="637" ht="12.0" customHeight="1">
      <c r="A637" s="63"/>
      <c r="B637" s="64"/>
      <c r="C637" s="65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</row>
    <row r="638" ht="12.0" customHeight="1">
      <c r="A638" s="63"/>
      <c r="B638" s="64"/>
      <c r="C638" s="65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</row>
    <row r="639" ht="12.0" customHeight="1">
      <c r="A639" s="63"/>
      <c r="B639" s="64"/>
      <c r="C639" s="65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</row>
    <row r="640" ht="12.0" customHeight="1">
      <c r="A640" s="63"/>
      <c r="B640" s="64"/>
      <c r="C640" s="65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</row>
    <row r="641" ht="12.0" customHeight="1">
      <c r="A641" s="63"/>
      <c r="B641" s="64"/>
      <c r="C641" s="65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</row>
    <row r="642" ht="12.0" customHeight="1">
      <c r="A642" s="63"/>
      <c r="B642" s="64"/>
      <c r="C642" s="65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</row>
    <row r="643" ht="12.0" customHeight="1">
      <c r="A643" s="63"/>
      <c r="B643" s="64"/>
      <c r="C643" s="65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</row>
    <row r="644" ht="12.0" customHeight="1">
      <c r="A644" s="63"/>
      <c r="B644" s="64"/>
      <c r="C644" s="65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</row>
    <row r="645" ht="12.0" customHeight="1">
      <c r="A645" s="63"/>
      <c r="B645" s="64"/>
      <c r="C645" s="65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</row>
    <row r="646" ht="12.0" customHeight="1">
      <c r="A646" s="63"/>
      <c r="B646" s="64"/>
      <c r="C646" s="65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</row>
    <row r="647" ht="12.0" customHeight="1">
      <c r="A647" s="63"/>
      <c r="B647" s="64"/>
      <c r="C647" s="65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</row>
    <row r="648" ht="12.0" customHeight="1">
      <c r="A648" s="63"/>
      <c r="B648" s="64"/>
      <c r="C648" s="65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</row>
    <row r="649" ht="12.0" customHeight="1">
      <c r="A649" s="63"/>
      <c r="B649" s="64"/>
      <c r="C649" s="65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</row>
    <row r="650" ht="12.0" customHeight="1">
      <c r="A650" s="63"/>
      <c r="B650" s="64"/>
      <c r="C650" s="65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</row>
    <row r="651" ht="12.0" customHeight="1">
      <c r="A651" s="63"/>
      <c r="B651" s="64"/>
      <c r="C651" s="65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</row>
    <row r="652" ht="12.0" customHeight="1">
      <c r="A652" s="63"/>
      <c r="B652" s="64"/>
      <c r="C652" s="65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</row>
    <row r="653" ht="12.0" customHeight="1">
      <c r="A653" s="63"/>
      <c r="B653" s="64"/>
      <c r="C653" s="65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</row>
    <row r="654" ht="12.0" customHeight="1">
      <c r="A654" s="63"/>
      <c r="B654" s="64"/>
      <c r="C654" s="65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</row>
    <row r="655" ht="12.0" customHeight="1">
      <c r="A655" s="63"/>
      <c r="B655" s="64"/>
      <c r="C655" s="65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</row>
    <row r="656" ht="12.0" customHeight="1">
      <c r="A656" s="63"/>
      <c r="B656" s="64"/>
      <c r="C656" s="65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</row>
    <row r="657" ht="12.0" customHeight="1">
      <c r="A657" s="63"/>
      <c r="B657" s="64"/>
      <c r="C657" s="65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</row>
    <row r="658" ht="12.0" customHeight="1">
      <c r="A658" s="63"/>
      <c r="B658" s="64"/>
      <c r="C658" s="65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</row>
    <row r="659" ht="12.0" customHeight="1">
      <c r="A659" s="63"/>
      <c r="B659" s="64"/>
      <c r="C659" s="65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</row>
    <row r="660" ht="12.0" customHeight="1">
      <c r="A660" s="63"/>
      <c r="B660" s="64"/>
      <c r="C660" s="65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</row>
    <row r="661" ht="12.0" customHeight="1">
      <c r="A661" s="63"/>
      <c r="B661" s="64"/>
      <c r="C661" s="65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</row>
    <row r="662" ht="12.0" customHeight="1">
      <c r="A662" s="63"/>
      <c r="B662" s="64"/>
      <c r="C662" s="65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</row>
    <row r="663" ht="12.0" customHeight="1">
      <c r="A663" s="63"/>
      <c r="B663" s="64"/>
      <c r="C663" s="65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</row>
    <row r="664" ht="12.0" customHeight="1">
      <c r="A664" s="63"/>
      <c r="B664" s="64"/>
      <c r="C664" s="65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</row>
    <row r="665" ht="12.0" customHeight="1">
      <c r="A665" s="63"/>
      <c r="B665" s="64"/>
      <c r="C665" s="65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</row>
    <row r="666" ht="12.0" customHeight="1">
      <c r="A666" s="63"/>
      <c r="B666" s="64"/>
      <c r="C666" s="65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</row>
    <row r="667" ht="12.0" customHeight="1">
      <c r="A667" s="63"/>
      <c r="B667" s="64"/>
      <c r="C667" s="65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</row>
    <row r="668" ht="12.0" customHeight="1">
      <c r="A668" s="63"/>
      <c r="B668" s="64"/>
      <c r="C668" s="65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</row>
    <row r="669" ht="12.0" customHeight="1">
      <c r="A669" s="63"/>
      <c r="B669" s="64"/>
      <c r="C669" s="65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</row>
    <row r="670" ht="12.0" customHeight="1">
      <c r="A670" s="63"/>
      <c r="B670" s="64"/>
      <c r="C670" s="65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</row>
    <row r="671" ht="12.0" customHeight="1">
      <c r="A671" s="63"/>
      <c r="B671" s="64"/>
      <c r="C671" s="65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</row>
    <row r="672" ht="12.0" customHeight="1">
      <c r="A672" s="63"/>
      <c r="B672" s="64"/>
      <c r="C672" s="65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</row>
    <row r="673" ht="12.0" customHeight="1">
      <c r="A673" s="63"/>
      <c r="B673" s="64"/>
      <c r="C673" s="65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</row>
    <row r="674" ht="12.0" customHeight="1">
      <c r="A674" s="63"/>
      <c r="B674" s="64"/>
      <c r="C674" s="65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</row>
    <row r="675" ht="12.0" customHeight="1">
      <c r="A675" s="63"/>
      <c r="B675" s="64"/>
      <c r="C675" s="65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</row>
    <row r="676" ht="12.0" customHeight="1">
      <c r="A676" s="63"/>
      <c r="B676" s="64"/>
      <c r="C676" s="65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</row>
    <row r="677" ht="12.0" customHeight="1">
      <c r="A677" s="63"/>
      <c r="B677" s="64"/>
      <c r="C677" s="65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</row>
    <row r="678" ht="12.0" customHeight="1">
      <c r="A678" s="63"/>
      <c r="B678" s="64"/>
      <c r="C678" s="65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</row>
    <row r="679" ht="12.0" customHeight="1">
      <c r="A679" s="63"/>
      <c r="B679" s="64"/>
      <c r="C679" s="65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</row>
    <row r="680" ht="12.0" customHeight="1">
      <c r="A680" s="63"/>
      <c r="B680" s="64"/>
      <c r="C680" s="65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</row>
    <row r="681" ht="12.0" customHeight="1">
      <c r="A681" s="63"/>
      <c r="B681" s="64"/>
      <c r="C681" s="65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</row>
    <row r="682" ht="12.0" customHeight="1">
      <c r="A682" s="63"/>
      <c r="B682" s="64"/>
      <c r="C682" s="65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</row>
    <row r="683" ht="12.0" customHeight="1">
      <c r="A683" s="63"/>
      <c r="B683" s="64"/>
      <c r="C683" s="65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</row>
    <row r="684" ht="12.0" customHeight="1">
      <c r="A684" s="63"/>
      <c r="B684" s="64"/>
      <c r="C684" s="65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</row>
    <row r="685" ht="12.0" customHeight="1">
      <c r="A685" s="63"/>
      <c r="B685" s="64"/>
      <c r="C685" s="65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</row>
    <row r="686" ht="12.0" customHeight="1">
      <c r="A686" s="63"/>
      <c r="B686" s="64"/>
      <c r="C686" s="65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</row>
    <row r="687" ht="12.0" customHeight="1">
      <c r="A687" s="63"/>
      <c r="B687" s="64"/>
      <c r="C687" s="65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</row>
    <row r="688" ht="12.0" customHeight="1">
      <c r="A688" s="63"/>
      <c r="B688" s="64"/>
      <c r="C688" s="65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</row>
    <row r="689" ht="12.0" customHeight="1">
      <c r="A689" s="63"/>
      <c r="B689" s="64"/>
      <c r="C689" s="65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</row>
    <row r="690" ht="12.0" customHeight="1">
      <c r="A690" s="63"/>
      <c r="B690" s="64"/>
      <c r="C690" s="65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</row>
    <row r="691" ht="12.0" customHeight="1">
      <c r="A691" s="63"/>
      <c r="B691" s="64"/>
      <c r="C691" s="65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</row>
    <row r="692" ht="12.0" customHeight="1">
      <c r="A692" s="63"/>
      <c r="B692" s="64"/>
      <c r="C692" s="65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</row>
    <row r="693" ht="12.0" customHeight="1">
      <c r="A693" s="63"/>
      <c r="B693" s="64"/>
      <c r="C693" s="65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</row>
    <row r="694" ht="12.0" customHeight="1">
      <c r="A694" s="63"/>
      <c r="B694" s="64"/>
      <c r="C694" s="65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</row>
    <row r="695" ht="12.0" customHeight="1">
      <c r="A695" s="63"/>
      <c r="B695" s="64"/>
      <c r="C695" s="65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</row>
    <row r="696" ht="12.0" customHeight="1">
      <c r="A696" s="63"/>
      <c r="B696" s="64"/>
      <c r="C696" s="65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</row>
    <row r="697" ht="12.0" customHeight="1">
      <c r="A697" s="63"/>
      <c r="B697" s="64"/>
      <c r="C697" s="65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</row>
    <row r="698" ht="12.0" customHeight="1">
      <c r="A698" s="63"/>
      <c r="B698" s="64"/>
      <c r="C698" s="65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</row>
    <row r="699" ht="12.0" customHeight="1">
      <c r="A699" s="63"/>
      <c r="B699" s="64"/>
      <c r="C699" s="65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</row>
    <row r="700" ht="12.0" customHeight="1">
      <c r="A700" s="63"/>
      <c r="B700" s="64"/>
      <c r="C700" s="65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</row>
    <row r="701" ht="12.0" customHeight="1">
      <c r="A701" s="63"/>
      <c r="B701" s="64"/>
      <c r="C701" s="65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</row>
    <row r="702" ht="12.0" customHeight="1">
      <c r="A702" s="63"/>
      <c r="B702" s="64"/>
      <c r="C702" s="65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</row>
    <row r="703" ht="12.0" customHeight="1">
      <c r="A703" s="63"/>
      <c r="B703" s="64"/>
      <c r="C703" s="65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</row>
    <row r="704" ht="12.0" customHeight="1">
      <c r="A704" s="63"/>
      <c r="B704" s="64"/>
      <c r="C704" s="65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</row>
    <row r="705" ht="12.0" customHeight="1">
      <c r="A705" s="63"/>
      <c r="B705" s="64"/>
      <c r="C705" s="65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</row>
    <row r="706" ht="12.0" customHeight="1">
      <c r="A706" s="63"/>
      <c r="B706" s="64"/>
      <c r="C706" s="65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</row>
    <row r="707" ht="12.0" customHeight="1">
      <c r="A707" s="63"/>
      <c r="B707" s="64"/>
      <c r="C707" s="65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</row>
    <row r="708" ht="12.0" customHeight="1">
      <c r="A708" s="63"/>
      <c r="B708" s="64"/>
      <c r="C708" s="65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</row>
    <row r="709" ht="12.0" customHeight="1">
      <c r="A709" s="63"/>
      <c r="B709" s="64"/>
      <c r="C709" s="65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</row>
    <row r="710" ht="12.0" customHeight="1">
      <c r="A710" s="63"/>
      <c r="B710" s="64"/>
      <c r="C710" s="65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</row>
    <row r="711" ht="12.0" customHeight="1">
      <c r="A711" s="63"/>
      <c r="B711" s="64"/>
      <c r="C711" s="65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</row>
    <row r="712" ht="12.0" customHeight="1">
      <c r="A712" s="63"/>
      <c r="B712" s="64"/>
      <c r="C712" s="65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</row>
    <row r="713" ht="12.0" customHeight="1">
      <c r="A713" s="63"/>
      <c r="B713" s="64"/>
      <c r="C713" s="65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</row>
    <row r="714" ht="12.0" customHeight="1">
      <c r="A714" s="63"/>
      <c r="B714" s="64"/>
      <c r="C714" s="65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</row>
    <row r="715" ht="12.0" customHeight="1">
      <c r="A715" s="63"/>
      <c r="B715" s="64"/>
      <c r="C715" s="65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</row>
    <row r="716" ht="12.0" customHeight="1">
      <c r="A716" s="63"/>
      <c r="B716" s="64"/>
      <c r="C716" s="65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</row>
    <row r="717" ht="12.0" customHeight="1">
      <c r="A717" s="63"/>
      <c r="B717" s="64"/>
      <c r="C717" s="65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</row>
    <row r="718" ht="12.0" customHeight="1">
      <c r="A718" s="63"/>
      <c r="B718" s="64"/>
      <c r="C718" s="65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</row>
    <row r="719" ht="12.0" customHeight="1">
      <c r="A719" s="63"/>
      <c r="B719" s="64"/>
      <c r="C719" s="65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</row>
    <row r="720" ht="12.0" customHeight="1">
      <c r="A720" s="63"/>
      <c r="B720" s="64"/>
      <c r="C720" s="65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</row>
    <row r="721" ht="12.0" customHeight="1">
      <c r="A721" s="63"/>
      <c r="B721" s="64"/>
      <c r="C721" s="65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</row>
    <row r="722" ht="12.0" customHeight="1">
      <c r="A722" s="63"/>
      <c r="B722" s="64"/>
      <c r="C722" s="65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</row>
    <row r="723" ht="12.0" customHeight="1">
      <c r="A723" s="63"/>
      <c r="B723" s="64"/>
      <c r="C723" s="65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</row>
    <row r="724" ht="12.0" customHeight="1">
      <c r="A724" s="63"/>
      <c r="B724" s="64"/>
      <c r="C724" s="65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</row>
    <row r="725" ht="12.0" customHeight="1">
      <c r="A725" s="63"/>
      <c r="B725" s="64"/>
      <c r="C725" s="65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</row>
    <row r="726" ht="12.0" customHeight="1">
      <c r="A726" s="63"/>
      <c r="B726" s="64"/>
      <c r="C726" s="65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</row>
    <row r="727" ht="12.0" customHeight="1">
      <c r="A727" s="63"/>
      <c r="B727" s="64"/>
      <c r="C727" s="65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</row>
    <row r="728" ht="12.0" customHeight="1">
      <c r="A728" s="63"/>
      <c r="B728" s="64"/>
      <c r="C728" s="65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</row>
    <row r="729" ht="12.0" customHeight="1">
      <c r="A729" s="63"/>
      <c r="B729" s="64"/>
      <c r="C729" s="65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</row>
    <row r="730" ht="12.0" customHeight="1">
      <c r="A730" s="63"/>
      <c r="B730" s="64"/>
      <c r="C730" s="65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</row>
    <row r="731" ht="12.0" customHeight="1">
      <c r="A731" s="63"/>
      <c r="B731" s="64"/>
      <c r="C731" s="65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</row>
    <row r="732" ht="12.0" customHeight="1">
      <c r="A732" s="63"/>
      <c r="B732" s="64"/>
      <c r="C732" s="65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</row>
    <row r="733" ht="12.0" customHeight="1">
      <c r="A733" s="63"/>
      <c r="B733" s="64"/>
      <c r="C733" s="65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</row>
    <row r="734" ht="12.0" customHeight="1">
      <c r="A734" s="63"/>
      <c r="B734" s="64"/>
      <c r="C734" s="65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</row>
    <row r="735" ht="12.0" customHeight="1">
      <c r="A735" s="63"/>
      <c r="B735" s="64"/>
      <c r="C735" s="65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</row>
    <row r="736" ht="12.0" customHeight="1">
      <c r="A736" s="63"/>
      <c r="B736" s="64"/>
      <c r="C736" s="65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</row>
    <row r="737" ht="12.0" customHeight="1">
      <c r="A737" s="63"/>
      <c r="B737" s="64"/>
      <c r="C737" s="65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</row>
    <row r="738" ht="12.0" customHeight="1">
      <c r="A738" s="63"/>
      <c r="B738" s="64"/>
      <c r="C738" s="65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</row>
    <row r="739" ht="12.0" customHeight="1">
      <c r="A739" s="63"/>
      <c r="B739" s="64"/>
      <c r="C739" s="65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</row>
    <row r="740" ht="12.0" customHeight="1">
      <c r="A740" s="63"/>
      <c r="B740" s="64"/>
      <c r="C740" s="65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</row>
    <row r="741" ht="12.0" customHeight="1">
      <c r="A741" s="63"/>
      <c r="B741" s="64"/>
      <c r="C741" s="65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</row>
    <row r="742" ht="12.0" customHeight="1">
      <c r="A742" s="63"/>
      <c r="B742" s="64"/>
      <c r="C742" s="65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</row>
    <row r="743" ht="12.0" customHeight="1">
      <c r="A743" s="63"/>
      <c r="B743" s="64"/>
      <c r="C743" s="65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</row>
    <row r="744" ht="12.0" customHeight="1">
      <c r="A744" s="63"/>
      <c r="B744" s="64"/>
      <c r="C744" s="65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</row>
    <row r="745" ht="12.0" customHeight="1">
      <c r="A745" s="63"/>
      <c r="B745" s="64"/>
      <c r="C745" s="65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</row>
    <row r="746" ht="12.0" customHeight="1">
      <c r="A746" s="63"/>
      <c r="B746" s="64"/>
      <c r="C746" s="65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</row>
    <row r="747" ht="12.0" customHeight="1">
      <c r="A747" s="63"/>
      <c r="B747" s="64"/>
      <c r="C747" s="65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</row>
    <row r="748" ht="12.0" customHeight="1">
      <c r="A748" s="63"/>
      <c r="B748" s="64"/>
      <c r="C748" s="65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</row>
    <row r="749" ht="12.0" customHeight="1">
      <c r="A749" s="63"/>
      <c r="B749" s="64"/>
      <c r="C749" s="65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</row>
    <row r="750" ht="12.0" customHeight="1">
      <c r="A750" s="63"/>
      <c r="B750" s="64"/>
      <c r="C750" s="65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</row>
    <row r="751" ht="12.0" customHeight="1">
      <c r="A751" s="63"/>
      <c r="B751" s="64"/>
      <c r="C751" s="65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</row>
    <row r="752" ht="12.0" customHeight="1">
      <c r="A752" s="63"/>
      <c r="B752" s="64"/>
      <c r="C752" s="65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</row>
    <row r="753" ht="12.0" customHeight="1">
      <c r="A753" s="63"/>
      <c r="B753" s="64"/>
      <c r="C753" s="65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</row>
    <row r="754" ht="12.0" customHeight="1">
      <c r="A754" s="63"/>
      <c r="B754" s="64"/>
      <c r="C754" s="65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</row>
    <row r="755" ht="12.0" customHeight="1">
      <c r="A755" s="63"/>
      <c r="B755" s="64"/>
      <c r="C755" s="65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</row>
    <row r="756" ht="12.0" customHeight="1">
      <c r="A756" s="63"/>
      <c r="B756" s="64"/>
      <c r="C756" s="65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</row>
    <row r="757" ht="12.0" customHeight="1">
      <c r="A757" s="63"/>
      <c r="B757" s="64"/>
      <c r="C757" s="65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</row>
    <row r="758" ht="12.0" customHeight="1">
      <c r="A758" s="63"/>
      <c r="B758" s="64"/>
      <c r="C758" s="65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</row>
    <row r="759" ht="12.0" customHeight="1">
      <c r="A759" s="63"/>
      <c r="B759" s="64"/>
      <c r="C759" s="65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</row>
    <row r="760" ht="12.0" customHeight="1">
      <c r="A760" s="63"/>
      <c r="B760" s="64"/>
      <c r="C760" s="65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</row>
    <row r="761" ht="12.0" customHeight="1">
      <c r="A761" s="63"/>
      <c r="B761" s="64"/>
      <c r="C761" s="65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</row>
    <row r="762" ht="12.0" customHeight="1">
      <c r="A762" s="63"/>
      <c r="B762" s="64"/>
      <c r="C762" s="65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</row>
    <row r="763" ht="12.0" customHeight="1">
      <c r="A763" s="63"/>
      <c r="B763" s="64"/>
      <c r="C763" s="65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</row>
    <row r="764" ht="12.0" customHeight="1">
      <c r="A764" s="63"/>
      <c r="B764" s="64"/>
      <c r="C764" s="65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</row>
    <row r="765" ht="12.0" customHeight="1">
      <c r="A765" s="63"/>
      <c r="B765" s="64"/>
      <c r="C765" s="65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</row>
    <row r="766" ht="12.0" customHeight="1">
      <c r="A766" s="63"/>
      <c r="B766" s="64"/>
      <c r="C766" s="65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</row>
    <row r="767" ht="12.0" customHeight="1">
      <c r="A767" s="63"/>
      <c r="B767" s="64"/>
      <c r="C767" s="65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</row>
    <row r="768" ht="12.0" customHeight="1">
      <c r="A768" s="63"/>
      <c r="B768" s="64"/>
      <c r="C768" s="65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</row>
    <row r="769" ht="12.0" customHeight="1">
      <c r="A769" s="63"/>
      <c r="B769" s="64"/>
      <c r="C769" s="65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</row>
    <row r="770" ht="12.0" customHeight="1">
      <c r="A770" s="63"/>
      <c r="B770" s="64"/>
      <c r="C770" s="65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</row>
    <row r="771" ht="12.0" customHeight="1">
      <c r="A771" s="63"/>
      <c r="B771" s="64"/>
      <c r="C771" s="65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</row>
    <row r="772" ht="12.0" customHeight="1">
      <c r="A772" s="63"/>
      <c r="B772" s="64"/>
      <c r="C772" s="65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</row>
    <row r="773" ht="12.0" customHeight="1">
      <c r="A773" s="63"/>
      <c r="B773" s="64"/>
      <c r="C773" s="65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</row>
    <row r="774" ht="12.0" customHeight="1">
      <c r="A774" s="63"/>
      <c r="B774" s="64"/>
      <c r="C774" s="65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</row>
    <row r="775" ht="12.0" customHeight="1">
      <c r="A775" s="63"/>
      <c r="B775" s="64"/>
      <c r="C775" s="65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</row>
    <row r="776" ht="12.0" customHeight="1">
      <c r="A776" s="63"/>
      <c r="B776" s="64"/>
      <c r="C776" s="65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</row>
    <row r="777" ht="12.0" customHeight="1">
      <c r="A777" s="63"/>
      <c r="B777" s="64"/>
      <c r="C777" s="65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</row>
    <row r="778" ht="12.0" customHeight="1">
      <c r="A778" s="63"/>
      <c r="B778" s="64"/>
      <c r="C778" s="65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</row>
    <row r="779" ht="12.0" customHeight="1">
      <c r="A779" s="63"/>
      <c r="B779" s="64"/>
      <c r="C779" s="65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</row>
    <row r="780" ht="12.0" customHeight="1">
      <c r="A780" s="63"/>
      <c r="B780" s="64"/>
      <c r="C780" s="65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</row>
    <row r="781" ht="12.0" customHeight="1">
      <c r="A781" s="63"/>
      <c r="B781" s="64"/>
      <c r="C781" s="65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</row>
    <row r="782" ht="12.0" customHeight="1">
      <c r="A782" s="63"/>
      <c r="B782" s="64"/>
      <c r="C782" s="65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</row>
    <row r="783" ht="12.0" customHeight="1">
      <c r="A783" s="63"/>
      <c r="B783" s="64"/>
      <c r="C783" s="65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</row>
    <row r="784" ht="12.0" customHeight="1">
      <c r="A784" s="63"/>
      <c r="B784" s="64"/>
      <c r="C784" s="65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</row>
    <row r="785" ht="12.0" customHeight="1">
      <c r="A785" s="63"/>
      <c r="B785" s="64"/>
      <c r="C785" s="65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</row>
    <row r="786" ht="12.0" customHeight="1">
      <c r="A786" s="63"/>
      <c r="B786" s="64"/>
      <c r="C786" s="65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</row>
    <row r="787" ht="12.0" customHeight="1">
      <c r="A787" s="63"/>
      <c r="B787" s="64"/>
      <c r="C787" s="65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</row>
    <row r="788" ht="12.0" customHeight="1">
      <c r="A788" s="63"/>
      <c r="B788" s="64"/>
      <c r="C788" s="65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</row>
    <row r="789" ht="12.0" customHeight="1">
      <c r="A789" s="63"/>
      <c r="B789" s="64"/>
      <c r="C789" s="65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</row>
    <row r="790" ht="12.0" customHeight="1">
      <c r="A790" s="63"/>
      <c r="B790" s="64"/>
      <c r="C790" s="65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</row>
    <row r="791" ht="12.0" customHeight="1">
      <c r="A791" s="63"/>
      <c r="B791" s="64"/>
      <c r="C791" s="65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</row>
    <row r="792" ht="12.0" customHeight="1">
      <c r="A792" s="63"/>
      <c r="B792" s="64"/>
      <c r="C792" s="65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</row>
    <row r="793" ht="12.0" customHeight="1">
      <c r="A793" s="63"/>
      <c r="B793" s="64"/>
      <c r="C793" s="65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</row>
    <row r="794" ht="12.0" customHeight="1">
      <c r="A794" s="63"/>
      <c r="B794" s="64"/>
      <c r="C794" s="65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</row>
    <row r="795" ht="12.0" customHeight="1">
      <c r="A795" s="63"/>
      <c r="B795" s="64"/>
      <c r="C795" s="65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</row>
    <row r="796" ht="12.0" customHeight="1">
      <c r="A796" s="63"/>
      <c r="B796" s="64"/>
      <c r="C796" s="65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</row>
    <row r="797" ht="12.0" customHeight="1">
      <c r="A797" s="63"/>
      <c r="B797" s="64"/>
      <c r="C797" s="65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</row>
    <row r="798" ht="12.0" customHeight="1">
      <c r="A798" s="63"/>
      <c r="B798" s="64"/>
      <c r="C798" s="65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</row>
    <row r="799" ht="12.0" customHeight="1">
      <c r="A799" s="63"/>
      <c r="B799" s="64"/>
      <c r="C799" s="65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</row>
    <row r="800" ht="12.0" customHeight="1">
      <c r="A800" s="63"/>
      <c r="B800" s="64"/>
      <c r="C800" s="65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</row>
    <row r="801" ht="12.0" customHeight="1">
      <c r="A801" s="63"/>
      <c r="B801" s="64"/>
      <c r="C801" s="65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</row>
    <row r="802" ht="12.0" customHeight="1">
      <c r="A802" s="63"/>
      <c r="B802" s="64"/>
      <c r="C802" s="65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</row>
    <row r="803" ht="12.0" customHeight="1">
      <c r="A803" s="63"/>
      <c r="B803" s="64"/>
      <c r="C803" s="65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</row>
    <row r="804" ht="12.0" customHeight="1">
      <c r="A804" s="63"/>
      <c r="B804" s="64"/>
      <c r="C804" s="65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</row>
    <row r="805" ht="12.0" customHeight="1">
      <c r="A805" s="63"/>
      <c r="B805" s="64"/>
      <c r="C805" s="65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</row>
    <row r="806" ht="12.0" customHeight="1">
      <c r="A806" s="63"/>
      <c r="B806" s="64"/>
      <c r="C806" s="65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</row>
    <row r="807" ht="12.0" customHeight="1">
      <c r="A807" s="63"/>
      <c r="B807" s="64"/>
      <c r="C807" s="65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</row>
    <row r="808" ht="12.0" customHeight="1">
      <c r="A808" s="63"/>
      <c r="B808" s="64"/>
      <c r="C808" s="65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</row>
    <row r="809" ht="12.0" customHeight="1">
      <c r="A809" s="63"/>
      <c r="B809" s="64"/>
      <c r="C809" s="65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</row>
    <row r="810" ht="12.0" customHeight="1">
      <c r="A810" s="63"/>
      <c r="B810" s="64"/>
      <c r="C810" s="65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</row>
    <row r="811" ht="12.0" customHeight="1">
      <c r="A811" s="63"/>
      <c r="B811" s="64"/>
      <c r="C811" s="65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</row>
    <row r="812" ht="12.0" customHeight="1">
      <c r="A812" s="63"/>
      <c r="B812" s="64"/>
      <c r="C812" s="65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</row>
    <row r="813" ht="12.0" customHeight="1">
      <c r="A813" s="63"/>
      <c r="B813" s="64"/>
      <c r="C813" s="65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</row>
    <row r="814" ht="12.0" customHeight="1">
      <c r="A814" s="63"/>
      <c r="B814" s="64"/>
      <c r="C814" s="65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</row>
    <row r="815" ht="12.0" customHeight="1">
      <c r="A815" s="63"/>
      <c r="B815" s="64"/>
      <c r="C815" s="65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</row>
    <row r="816" ht="12.0" customHeight="1">
      <c r="A816" s="63"/>
      <c r="B816" s="64"/>
      <c r="C816" s="65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</row>
    <row r="817" ht="12.0" customHeight="1">
      <c r="A817" s="63"/>
      <c r="B817" s="64"/>
      <c r="C817" s="65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</row>
    <row r="818" ht="12.0" customHeight="1">
      <c r="A818" s="63"/>
      <c r="B818" s="64"/>
      <c r="C818" s="65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</row>
    <row r="819" ht="12.0" customHeight="1">
      <c r="A819" s="63"/>
      <c r="B819" s="64"/>
      <c r="C819" s="65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</row>
    <row r="820" ht="12.0" customHeight="1">
      <c r="A820" s="63"/>
      <c r="B820" s="64"/>
      <c r="C820" s="65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</row>
    <row r="821" ht="12.0" customHeight="1">
      <c r="A821" s="63"/>
      <c r="B821" s="64"/>
      <c r="C821" s="65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</row>
    <row r="822" ht="12.0" customHeight="1">
      <c r="A822" s="63"/>
      <c r="B822" s="64"/>
      <c r="C822" s="65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</row>
    <row r="823" ht="12.0" customHeight="1">
      <c r="A823" s="63"/>
      <c r="B823" s="64"/>
      <c r="C823" s="65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</row>
    <row r="824" ht="12.0" customHeight="1">
      <c r="A824" s="63"/>
      <c r="B824" s="64"/>
      <c r="C824" s="65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</row>
    <row r="825" ht="12.0" customHeight="1">
      <c r="A825" s="63"/>
      <c r="B825" s="64"/>
      <c r="C825" s="65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</row>
    <row r="826" ht="12.0" customHeight="1">
      <c r="A826" s="63"/>
      <c r="B826" s="64"/>
      <c r="C826" s="65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</row>
    <row r="827" ht="12.0" customHeight="1">
      <c r="A827" s="63"/>
      <c r="B827" s="64"/>
      <c r="C827" s="65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</row>
    <row r="828" ht="12.0" customHeight="1">
      <c r="A828" s="63"/>
      <c r="B828" s="64"/>
      <c r="C828" s="65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</row>
    <row r="829" ht="12.0" customHeight="1">
      <c r="A829" s="63"/>
      <c r="B829" s="64"/>
      <c r="C829" s="65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</row>
    <row r="830" ht="12.0" customHeight="1">
      <c r="A830" s="63"/>
      <c r="B830" s="64"/>
      <c r="C830" s="65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</row>
    <row r="831" ht="12.0" customHeight="1">
      <c r="A831" s="63"/>
      <c r="B831" s="64"/>
      <c r="C831" s="65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</row>
    <row r="832" ht="12.0" customHeight="1">
      <c r="A832" s="63"/>
      <c r="B832" s="64"/>
      <c r="C832" s="65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</row>
    <row r="833" ht="12.0" customHeight="1">
      <c r="A833" s="63"/>
      <c r="B833" s="64"/>
      <c r="C833" s="65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</row>
    <row r="834" ht="12.0" customHeight="1">
      <c r="A834" s="63"/>
      <c r="B834" s="64"/>
      <c r="C834" s="65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</row>
    <row r="835" ht="12.0" customHeight="1">
      <c r="A835" s="63"/>
      <c r="B835" s="64"/>
      <c r="C835" s="65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</row>
    <row r="836" ht="12.0" customHeight="1">
      <c r="A836" s="63"/>
      <c r="B836" s="64"/>
      <c r="C836" s="65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</row>
    <row r="837" ht="12.0" customHeight="1">
      <c r="A837" s="63"/>
      <c r="B837" s="64"/>
      <c r="C837" s="65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</row>
    <row r="838" ht="12.0" customHeight="1">
      <c r="A838" s="63"/>
      <c r="B838" s="64"/>
      <c r="C838" s="65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</row>
    <row r="839" ht="12.0" customHeight="1">
      <c r="A839" s="63"/>
      <c r="B839" s="64"/>
      <c r="C839" s="65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</row>
    <row r="840" ht="12.0" customHeight="1">
      <c r="A840" s="63"/>
      <c r="B840" s="64"/>
      <c r="C840" s="65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</row>
    <row r="841" ht="12.0" customHeight="1">
      <c r="A841" s="63"/>
      <c r="B841" s="64"/>
      <c r="C841" s="65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</row>
    <row r="842" ht="12.0" customHeight="1">
      <c r="A842" s="63"/>
      <c r="B842" s="64"/>
      <c r="C842" s="65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</row>
    <row r="843" ht="12.0" customHeight="1">
      <c r="A843" s="63"/>
      <c r="B843" s="64"/>
      <c r="C843" s="65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</row>
    <row r="844" ht="12.0" customHeight="1">
      <c r="A844" s="63"/>
      <c r="B844" s="64"/>
      <c r="C844" s="65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</row>
    <row r="845" ht="12.0" customHeight="1">
      <c r="A845" s="63"/>
      <c r="B845" s="64"/>
      <c r="C845" s="65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</row>
    <row r="846" ht="12.0" customHeight="1">
      <c r="A846" s="63"/>
      <c r="B846" s="64"/>
      <c r="C846" s="65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</row>
    <row r="847" ht="12.0" customHeight="1">
      <c r="A847" s="63"/>
      <c r="B847" s="64"/>
      <c r="C847" s="65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</row>
    <row r="848" ht="12.0" customHeight="1">
      <c r="A848" s="63"/>
      <c r="B848" s="64"/>
      <c r="C848" s="65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</row>
    <row r="849" ht="12.0" customHeight="1">
      <c r="A849" s="63"/>
      <c r="B849" s="64"/>
      <c r="C849" s="65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</row>
    <row r="850" ht="12.0" customHeight="1">
      <c r="A850" s="63"/>
      <c r="B850" s="64"/>
      <c r="C850" s="65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</row>
    <row r="851" ht="12.0" customHeight="1">
      <c r="A851" s="63"/>
      <c r="B851" s="64"/>
      <c r="C851" s="65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</row>
    <row r="852" ht="12.0" customHeight="1">
      <c r="A852" s="63"/>
      <c r="B852" s="64"/>
      <c r="C852" s="65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</row>
    <row r="853" ht="12.0" customHeight="1">
      <c r="A853" s="63"/>
      <c r="B853" s="64"/>
      <c r="C853" s="65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</row>
    <row r="854" ht="12.0" customHeight="1">
      <c r="A854" s="63"/>
      <c r="B854" s="64"/>
      <c r="C854" s="65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</row>
    <row r="855" ht="12.0" customHeight="1">
      <c r="A855" s="63"/>
      <c r="B855" s="64"/>
      <c r="C855" s="65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</row>
    <row r="856" ht="12.0" customHeight="1">
      <c r="A856" s="63"/>
      <c r="B856" s="64"/>
      <c r="C856" s="65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</row>
    <row r="857" ht="12.0" customHeight="1">
      <c r="A857" s="63"/>
      <c r="B857" s="64"/>
      <c r="C857" s="65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</row>
    <row r="858" ht="12.0" customHeight="1">
      <c r="A858" s="63"/>
      <c r="B858" s="64"/>
      <c r="C858" s="65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</row>
    <row r="859" ht="12.0" customHeight="1">
      <c r="A859" s="63"/>
      <c r="B859" s="64"/>
      <c r="C859" s="65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</row>
    <row r="860" ht="12.0" customHeight="1">
      <c r="A860" s="63"/>
      <c r="B860" s="64"/>
      <c r="C860" s="65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</row>
    <row r="861" ht="12.0" customHeight="1">
      <c r="A861" s="63"/>
      <c r="B861" s="64"/>
      <c r="C861" s="65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</row>
    <row r="862" ht="12.0" customHeight="1">
      <c r="A862" s="63"/>
      <c r="B862" s="64"/>
      <c r="C862" s="65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</row>
    <row r="863" ht="12.0" customHeight="1">
      <c r="A863" s="63"/>
      <c r="B863" s="64"/>
      <c r="C863" s="65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</row>
    <row r="864" ht="12.0" customHeight="1">
      <c r="A864" s="63"/>
      <c r="B864" s="64"/>
      <c r="C864" s="65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</row>
    <row r="865" ht="12.0" customHeight="1">
      <c r="A865" s="63"/>
      <c r="B865" s="64"/>
      <c r="C865" s="65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</row>
    <row r="866" ht="12.0" customHeight="1">
      <c r="A866" s="63"/>
      <c r="B866" s="64"/>
      <c r="C866" s="65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</row>
    <row r="867" ht="12.0" customHeight="1">
      <c r="A867" s="63"/>
      <c r="B867" s="64"/>
      <c r="C867" s="65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</row>
    <row r="868" ht="12.0" customHeight="1">
      <c r="A868" s="63"/>
      <c r="B868" s="64"/>
      <c r="C868" s="65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</row>
    <row r="869" ht="12.0" customHeight="1">
      <c r="A869" s="63"/>
      <c r="B869" s="64"/>
      <c r="C869" s="65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</row>
    <row r="870" ht="12.0" customHeight="1">
      <c r="A870" s="63"/>
      <c r="B870" s="64"/>
      <c r="C870" s="65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</row>
    <row r="871" ht="12.0" customHeight="1">
      <c r="A871" s="63"/>
      <c r="B871" s="64"/>
      <c r="C871" s="65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</row>
    <row r="872" ht="12.0" customHeight="1">
      <c r="A872" s="63"/>
      <c r="B872" s="64"/>
      <c r="C872" s="65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</row>
    <row r="873" ht="12.0" customHeight="1">
      <c r="A873" s="63"/>
      <c r="B873" s="64"/>
      <c r="C873" s="65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</row>
    <row r="874" ht="12.0" customHeight="1">
      <c r="A874" s="63"/>
      <c r="B874" s="64"/>
      <c r="C874" s="65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</row>
    <row r="875" ht="12.0" customHeight="1">
      <c r="A875" s="63"/>
      <c r="B875" s="64"/>
      <c r="C875" s="65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</row>
    <row r="876" ht="12.0" customHeight="1">
      <c r="A876" s="63"/>
      <c r="B876" s="64"/>
      <c r="C876" s="65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</row>
    <row r="877" ht="12.0" customHeight="1">
      <c r="A877" s="63"/>
      <c r="B877" s="64"/>
      <c r="C877" s="65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</row>
    <row r="878" ht="12.0" customHeight="1">
      <c r="A878" s="63"/>
      <c r="B878" s="64"/>
      <c r="C878" s="65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</row>
    <row r="879" ht="12.0" customHeight="1">
      <c r="A879" s="63"/>
      <c r="B879" s="64"/>
      <c r="C879" s="65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</row>
    <row r="880" ht="12.0" customHeight="1">
      <c r="A880" s="63"/>
      <c r="B880" s="64"/>
      <c r="C880" s="65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</row>
    <row r="881" ht="12.0" customHeight="1">
      <c r="A881" s="63"/>
      <c r="B881" s="64"/>
      <c r="C881" s="65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</row>
    <row r="882" ht="12.0" customHeight="1">
      <c r="A882" s="63"/>
      <c r="B882" s="64"/>
      <c r="C882" s="65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</row>
    <row r="883" ht="12.0" customHeight="1">
      <c r="A883" s="63"/>
      <c r="B883" s="64"/>
      <c r="C883" s="65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</row>
    <row r="884" ht="12.0" customHeight="1">
      <c r="A884" s="63"/>
      <c r="B884" s="64"/>
      <c r="C884" s="65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</row>
    <row r="885" ht="12.0" customHeight="1">
      <c r="A885" s="63"/>
      <c r="B885" s="64"/>
      <c r="C885" s="65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</row>
    <row r="886" ht="12.0" customHeight="1">
      <c r="A886" s="63"/>
      <c r="B886" s="64"/>
      <c r="C886" s="65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</row>
    <row r="887" ht="12.0" customHeight="1">
      <c r="A887" s="63"/>
      <c r="B887" s="64"/>
      <c r="C887" s="65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</row>
    <row r="888" ht="12.0" customHeight="1">
      <c r="A888" s="63"/>
      <c r="B888" s="64"/>
      <c r="C888" s="65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</row>
    <row r="889" ht="12.0" customHeight="1">
      <c r="A889" s="63"/>
      <c r="B889" s="64"/>
      <c r="C889" s="65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</row>
    <row r="890" ht="12.0" customHeight="1">
      <c r="A890" s="63"/>
      <c r="B890" s="64"/>
      <c r="C890" s="65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</row>
    <row r="891" ht="12.0" customHeight="1">
      <c r="A891" s="63"/>
      <c r="B891" s="64"/>
      <c r="C891" s="65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</row>
    <row r="892" ht="12.0" customHeight="1">
      <c r="A892" s="63"/>
      <c r="B892" s="64"/>
      <c r="C892" s="65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</row>
    <row r="893" ht="12.0" customHeight="1">
      <c r="A893" s="63"/>
      <c r="B893" s="64"/>
      <c r="C893" s="65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</row>
    <row r="894" ht="12.0" customHeight="1">
      <c r="A894" s="63"/>
      <c r="B894" s="64"/>
      <c r="C894" s="65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</row>
    <row r="895" ht="12.0" customHeight="1">
      <c r="A895" s="63"/>
      <c r="B895" s="64"/>
      <c r="C895" s="65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</row>
    <row r="896" ht="12.0" customHeight="1">
      <c r="A896" s="63"/>
      <c r="B896" s="64"/>
      <c r="C896" s="65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</row>
    <row r="897" ht="12.0" customHeight="1">
      <c r="A897" s="63"/>
      <c r="B897" s="64"/>
      <c r="C897" s="65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</row>
    <row r="898" ht="12.0" customHeight="1">
      <c r="A898" s="63"/>
      <c r="B898" s="64"/>
      <c r="C898" s="65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</row>
    <row r="899" ht="12.0" customHeight="1">
      <c r="A899" s="63"/>
      <c r="B899" s="64"/>
      <c r="C899" s="65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</row>
    <row r="900" ht="12.0" customHeight="1">
      <c r="A900" s="63"/>
      <c r="B900" s="64"/>
      <c r="C900" s="65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</row>
    <row r="901" ht="12.0" customHeight="1">
      <c r="A901" s="63"/>
      <c r="B901" s="64"/>
      <c r="C901" s="65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</row>
    <row r="902" ht="12.0" customHeight="1">
      <c r="A902" s="63"/>
      <c r="B902" s="64"/>
      <c r="C902" s="65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</row>
    <row r="903" ht="12.0" customHeight="1">
      <c r="A903" s="63"/>
      <c r="B903" s="64"/>
      <c r="C903" s="65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</row>
    <row r="904" ht="12.0" customHeight="1">
      <c r="A904" s="63"/>
      <c r="B904" s="64"/>
      <c r="C904" s="65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</row>
    <row r="905" ht="12.0" customHeight="1">
      <c r="A905" s="63"/>
      <c r="B905" s="64"/>
      <c r="C905" s="65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</row>
    <row r="906" ht="12.0" customHeight="1">
      <c r="A906" s="63"/>
      <c r="B906" s="64"/>
      <c r="C906" s="65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</row>
    <row r="907" ht="12.0" customHeight="1">
      <c r="A907" s="63"/>
      <c r="B907" s="64"/>
      <c r="C907" s="65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</row>
    <row r="908" ht="12.0" customHeight="1">
      <c r="A908" s="63"/>
      <c r="B908" s="64"/>
      <c r="C908" s="65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</row>
    <row r="909" ht="12.0" customHeight="1">
      <c r="A909" s="63"/>
      <c r="B909" s="64"/>
      <c r="C909" s="65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</row>
    <row r="910" ht="12.0" customHeight="1">
      <c r="A910" s="63"/>
      <c r="B910" s="64"/>
      <c r="C910" s="65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</row>
    <row r="911" ht="12.0" customHeight="1">
      <c r="A911" s="63"/>
      <c r="B911" s="64"/>
      <c r="C911" s="65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</row>
    <row r="912" ht="12.0" customHeight="1">
      <c r="A912" s="63"/>
      <c r="B912" s="64"/>
      <c r="C912" s="65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</row>
    <row r="913" ht="12.0" customHeight="1">
      <c r="A913" s="63"/>
      <c r="B913" s="64"/>
      <c r="C913" s="65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</row>
    <row r="914" ht="12.0" customHeight="1">
      <c r="A914" s="63"/>
      <c r="B914" s="64"/>
      <c r="C914" s="65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</row>
    <row r="915" ht="12.0" customHeight="1">
      <c r="A915" s="63"/>
      <c r="B915" s="64"/>
      <c r="C915" s="65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</row>
    <row r="916" ht="12.0" customHeight="1">
      <c r="A916" s="63"/>
      <c r="B916" s="64"/>
      <c r="C916" s="65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</row>
    <row r="917" ht="12.0" customHeight="1">
      <c r="A917" s="63"/>
      <c r="B917" s="64"/>
      <c r="C917" s="65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</row>
    <row r="918" ht="12.0" customHeight="1">
      <c r="A918" s="63"/>
      <c r="B918" s="64"/>
      <c r="C918" s="65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</row>
    <row r="919" ht="12.0" customHeight="1">
      <c r="A919" s="63"/>
      <c r="B919" s="64"/>
      <c r="C919" s="65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</row>
    <row r="920" ht="12.0" customHeight="1">
      <c r="A920" s="63"/>
      <c r="B920" s="64"/>
      <c r="C920" s="65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</row>
    <row r="921" ht="12.0" customHeight="1">
      <c r="A921" s="63"/>
      <c r="B921" s="64"/>
      <c r="C921" s="65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</row>
    <row r="922" ht="12.0" customHeight="1">
      <c r="A922" s="63"/>
      <c r="B922" s="64"/>
      <c r="C922" s="65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</row>
    <row r="923" ht="12.0" customHeight="1">
      <c r="A923" s="63"/>
      <c r="B923" s="64"/>
      <c r="C923" s="65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</row>
    <row r="924" ht="12.0" customHeight="1">
      <c r="A924" s="63"/>
      <c r="B924" s="64"/>
      <c r="C924" s="65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</row>
    <row r="925" ht="12.0" customHeight="1">
      <c r="A925" s="63"/>
      <c r="B925" s="64"/>
      <c r="C925" s="65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</row>
    <row r="926" ht="12.0" customHeight="1">
      <c r="A926" s="63"/>
      <c r="B926" s="64"/>
      <c r="C926" s="65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</row>
    <row r="927" ht="12.0" customHeight="1">
      <c r="A927" s="63"/>
      <c r="B927" s="64"/>
      <c r="C927" s="65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</row>
    <row r="928" ht="12.0" customHeight="1">
      <c r="A928" s="63"/>
      <c r="B928" s="64"/>
      <c r="C928" s="65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</row>
    <row r="929" ht="12.0" customHeight="1">
      <c r="A929" s="63"/>
      <c r="B929" s="64"/>
      <c r="C929" s="65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</row>
    <row r="930" ht="12.0" customHeight="1">
      <c r="A930" s="63"/>
      <c r="B930" s="64"/>
      <c r="C930" s="65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</row>
    <row r="931" ht="12.0" customHeight="1">
      <c r="A931" s="63"/>
      <c r="B931" s="64"/>
      <c r="C931" s="65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</row>
    <row r="932" ht="12.0" customHeight="1">
      <c r="A932" s="63"/>
      <c r="B932" s="64"/>
      <c r="C932" s="65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</row>
    <row r="933" ht="12.0" customHeight="1">
      <c r="A933" s="63"/>
      <c r="B933" s="64"/>
      <c r="C933" s="65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</row>
    <row r="934" ht="12.0" customHeight="1">
      <c r="A934" s="63"/>
      <c r="B934" s="64"/>
      <c r="C934" s="65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</row>
    <row r="935" ht="12.0" customHeight="1">
      <c r="A935" s="63"/>
      <c r="B935" s="64"/>
      <c r="C935" s="65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</row>
    <row r="936" ht="12.0" customHeight="1">
      <c r="A936" s="63"/>
      <c r="B936" s="64"/>
      <c r="C936" s="65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</row>
    <row r="937" ht="12.0" customHeight="1">
      <c r="A937" s="63"/>
      <c r="B937" s="64"/>
      <c r="C937" s="65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</row>
    <row r="938" ht="12.0" customHeight="1">
      <c r="A938" s="63"/>
      <c r="B938" s="64"/>
      <c r="C938" s="65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</row>
    <row r="939" ht="12.0" customHeight="1">
      <c r="A939" s="63"/>
      <c r="B939" s="64"/>
      <c r="C939" s="65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</row>
    <row r="940" ht="12.0" customHeight="1">
      <c r="A940" s="63"/>
      <c r="B940" s="64"/>
      <c r="C940" s="65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</row>
    <row r="941" ht="12.0" customHeight="1">
      <c r="A941" s="63"/>
      <c r="B941" s="64"/>
      <c r="C941" s="65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</row>
    <row r="942" ht="12.0" customHeight="1">
      <c r="A942" s="63"/>
      <c r="B942" s="64"/>
      <c r="C942" s="65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</row>
    <row r="943" ht="12.0" customHeight="1">
      <c r="A943" s="63"/>
      <c r="B943" s="64"/>
      <c r="C943" s="65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</row>
    <row r="944" ht="12.0" customHeight="1">
      <c r="A944" s="63"/>
      <c r="B944" s="64"/>
      <c r="C944" s="65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</row>
    <row r="945" ht="12.0" customHeight="1">
      <c r="A945" s="63"/>
      <c r="B945" s="64"/>
      <c r="C945" s="65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</row>
    <row r="946" ht="12.0" customHeight="1">
      <c r="A946" s="63"/>
      <c r="B946" s="64"/>
      <c r="C946" s="65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</row>
    <row r="947" ht="12.0" customHeight="1">
      <c r="A947" s="63"/>
      <c r="B947" s="64"/>
      <c r="C947" s="65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</row>
    <row r="948" ht="12.0" customHeight="1">
      <c r="A948" s="63"/>
      <c r="B948" s="64"/>
      <c r="C948" s="65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</row>
    <row r="949" ht="12.0" customHeight="1">
      <c r="A949" s="63"/>
      <c r="B949" s="64"/>
      <c r="C949" s="65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</row>
    <row r="950" ht="12.0" customHeight="1">
      <c r="A950" s="63"/>
      <c r="B950" s="64"/>
      <c r="C950" s="65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</row>
    <row r="951" ht="12.0" customHeight="1">
      <c r="A951" s="63"/>
      <c r="B951" s="64"/>
      <c r="C951" s="65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</row>
    <row r="952" ht="12.0" customHeight="1">
      <c r="A952" s="63"/>
      <c r="B952" s="64"/>
      <c r="C952" s="65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</row>
    <row r="953" ht="12.0" customHeight="1">
      <c r="A953" s="63"/>
      <c r="B953" s="64"/>
      <c r="C953" s="65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</row>
    <row r="954" ht="12.0" customHeight="1">
      <c r="A954" s="63"/>
      <c r="B954" s="64"/>
      <c r="C954" s="65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</row>
    <row r="955" ht="12.0" customHeight="1">
      <c r="A955" s="63"/>
      <c r="B955" s="64"/>
      <c r="C955" s="65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</row>
    <row r="956" ht="12.0" customHeight="1">
      <c r="A956" s="63"/>
      <c r="B956" s="64"/>
      <c r="C956" s="65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</row>
    <row r="957" ht="12.0" customHeight="1">
      <c r="A957" s="63"/>
      <c r="B957" s="64"/>
      <c r="C957" s="65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</row>
    <row r="958" ht="12.0" customHeight="1">
      <c r="A958" s="63"/>
      <c r="B958" s="64"/>
      <c r="C958" s="65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</row>
    <row r="959" ht="12.0" customHeight="1">
      <c r="A959" s="63"/>
      <c r="B959" s="64"/>
      <c r="C959" s="65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</row>
    <row r="960" ht="12.0" customHeight="1">
      <c r="A960" s="63"/>
      <c r="B960" s="64"/>
      <c r="C960" s="65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</row>
    <row r="961" ht="12.0" customHeight="1">
      <c r="A961" s="63"/>
      <c r="B961" s="64"/>
      <c r="C961" s="65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</row>
    <row r="962" ht="12.0" customHeight="1">
      <c r="A962" s="63"/>
      <c r="B962" s="64"/>
      <c r="C962" s="65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</row>
    <row r="963" ht="12.0" customHeight="1">
      <c r="A963" s="63"/>
      <c r="B963" s="64"/>
      <c r="C963" s="65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</row>
    <row r="964" ht="12.0" customHeight="1">
      <c r="A964" s="63"/>
      <c r="B964" s="64"/>
      <c r="C964" s="65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</row>
    <row r="965" ht="12.0" customHeight="1">
      <c r="A965" s="63"/>
      <c r="B965" s="64"/>
      <c r="C965" s="65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</row>
    <row r="966" ht="12.0" customHeight="1">
      <c r="A966" s="63"/>
      <c r="B966" s="64"/>
      <c r="C966" s="65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</row>
    <row r="967" ht="12.0" customHeight="1">
      <c r="A967" s="63"/>
      <c r="B967" s="64"/>
      <c r="C967" s="65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</row>
    <row r="968" ht="12.0" customHeight="1">
      <c r="A968" s="63"/>
      <c r="B968" s="64"/>
      <c r="C968" s="65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</row>
    <row r="969" ht="12.0" customHeight="1">
      <c r="A969" s="63"/>
      <c r="B969" s="64"/>
      <c r="C969" s="65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</row>
    <row r="970" ht="12.0" customHeight="1">
      <c r="A970" s="63"/>
      <c r="B970" s="64"/>
      <c r="C970" s="65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</row>
    <row r="971" ht="12.0" customHeight="1">
      <c r="A971" s="63"/>
      <c r="B971" s="64"/>
      <c r="C971" s="65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</row>
    <row r="972" ht="12.0" customHeight="1">
      <c r="A972" s="63"/>
      <c r="B972" s="64"/>
      <c r="C972" s="65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</row>
    <row r="973" ht="12.0" customHeight="1">
      <c r="A973" s="63"/>
      <c r="B973" s="64"/>
      <c r="C973" s="65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</row>
    <row r="974" ht="12.0" customHeight="1">
      <c r="A974" s="63"/>
      <c r="B974" s="64"/>
      <c r="C974" s="65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</row>
    <row r="975" ht="12.0" customHeight="1">
      <c r="A975" s="63"/>
      <c r="B975" s="64"/>
      <c r="C975" s="65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</row>
    <row r="976" ht="12.0" customHeight="1">
      <c r="A976" s="63"/>
      <c r="B976" s="64"/>
      <c r="C976" s="65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</row>
    <row r="977" ht="12.0" customHeight="1">
      <c r="A977" s="63"/>
      <c r="B977" s="64"/>
      <c r="C977" s="65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</row>
    <row r="978" ht="12.0" customHeight="1">
      <c r="A978" s="63"/>
      <c r="B978" s="64"/>
      <c r="C978" s="65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</row>
    <row r="979" ht="12.0" customHeight="1">
      <c r="A979" s="63"/>
      <c r="B979" s="64"/>
      <c r="C979" s="65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</row>
    <row r="980" ht="12.0" customHeight="1">
      <c r="A980" s="63"/>
      <c r="B980" s="64"/>
      <c r="C980" s="65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</row>
    <row r="981" ht="12.0" customHeight="1">
      <c r="A981" s="63"/>
      <c r="B981" s="64"/>
      <c r="C981" s="65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</row>
    <row r="982" ht="12.0" customHeight="1">
      <c r="A982" s="63"/>
      <c r="B982" s="64"/>
      <c r="C982" s="65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</row>
    <row r="983" ht="12.0" customHeight="1">
      <c r="A983" s="63"/>
      <c r="B983" s="64"/>
      <c r="C983" s="65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</row>
    <row r="984" ht="12.0" customHeight="1">
      <c r="A984" s="63"/>
      <c r="B984" s="64"/>
      <c r="C984" s="65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</row>
    <row r="985" ht="12.0" customHeight="1">
      <c r="A985" s="63"/>
      <c r="B985" s="64"/>
      <c r="C985" s="65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</row>
    <row r="986" ht="12.0" customHeight="1">
      <c r="A986" s="63"/>
      <c r="B986" s="64"/>
      <c r="C986" s="65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</row>
    <row r="987" ht="12.0" customHeight="1">
      <c r="A987" s="63"/>
      <c r="B987" s="64"/>
      <c r="C987" s="65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</row>
    <row r="988" ht="12.0" customHeight="1">
      <c r="A988" s="63"/>
      <c r="B988" s="64"/>
      <c r="C988" s="65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</row>
    <row r="989" ht="12.0" customHeight="1">
      <c r="A989" s="63"/>
      <c r="B989" s="64"/>
      <c r="C989" s="65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</row>
    <row r="990" ht="12.0" customHeight="1">
      <c r="A990" s="63"/>
      <c r="B990" s="64"/>
      <c r="C990" s="65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</row>
    <row r="991" ht="12.0" customHeight="1">
      <c r="A991" s="63"/>
      <c r="B991" s="64"/>
      <c r="C991" s="65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</row>
    <row r="992" ht="12.0" customHeight="1">
      <c r="A992" s="63"/>
      <c r="B992" s="64"/>
      <c r="C992" s="65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</row>
    <row r="993" ht="12.0" customHeight="1">
      <c r="A993" s="63"/>
      <c r="B993" s="64"/>
      <c r="C993" s="65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</row>
    <row r="994" ht="12.0" customHeight="1">
      <c r="A994" s="63"/>
      <c r="B994" s="64"/>
      <c r="C994" s="65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</row>
    <row r="995" ht="12.0" customHeight="1">
      <c r="A995" s="63"/>
      <c r="B995" s="64"/>
      <c r="C995" s="65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</row>
    <row r="996" ht="12.0" customHeight="1">
      <c r="A996" s="63"/>
      <c r="B996" s="64"/>
      <c r="C996" s="65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</row>
    <row r="997" ht="12.0" customHeight="1">
      <c r="A997" s="63"/>
      <c r="B997" s="64"/>
      <c r="C997" s="65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</row>
    <row r="998" ht="12.0" customHeight="1">
      <c r="A998" s="63"/>
      <c r="B998" s="64"/>
      <c r="C998" s="65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</row>
    <row r="999" ht="12.0" customHeight="1">
      <c r="A999" s="63"/>
      <c r="B999" s="64"/>
      <c r="C999" s="65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</row>
    <row r="1000" ht="12.0" customHeight="1">
      <c r="A1000" s="63"/>
      <c r="B1000" s="64"/>
      <c r="C1000" s="65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</row>
  </sheetData>
  <mergeCells count="209">
    <mergeCell ref="B239:C239"/>
    <mergeCell ref="A245:L245"/>
    <mergeCell ref="N255:V255"/>
    <mergeCell ref="N254:V254"/>
    <mergeCell ref="N262:V262"/>
    <mergeCell ref="N263:V263"/>
    <mergeCell ref="A223:W225"/>
    <mergeCell ref="A237:L237"/>
    <mergeCell ref="B230:C230"/>
    <mergeCell ref="A262:L262"/>
    <mergeCell ref="A263:L263"/>
    <mergeCell ref="A254:L254"/>
    <mergeCell ref="A236:L236"/>
    <mergeCell ref="AD224:AD229"/>
    <mergeCell ref="AE224:AE229"/>
    <mergeCell ref="Y223:AF223"/>
    <mergeCell ref="AC224:AC229"/>
    <mergeCell ref="AB224:AB229"/>
    <mergeCell ref="Y224:Y229"/>
    <mergeCell ref="Z224:Z229"/>
    <mergeCell ref="AA224:AA229"/>
    <mergeCell ref="AF224:AF229"/>
    <mergeCell ref="X223:X229"/>
    <mergeCell ref="A255:L255"/>
    <mergeCell ref="B256:C256"/>
    <mergeCell ref="A228:C228"/>
    <mergeCell ref="A227:C227"/>
    <mergeCell ref="A246:L246"/>
    <mergeCell ref="B248:C248"/>
    <mergeCell ref="N237:V237"/>
    <mergeCell ref="N236:V236"/>
    <mergeCell ref="N245:V245"/>
    <mergeCell ref="N246:V246"/>
    <mergeCell ref="A140:C140"/>
    <mergeCell ref="B107:C107"/>
    <mergeCell ref="A87:L87"/>
    <mergeCell ref="N87:V87"/>
    <mergeCell ref="A149:L149"/>
    <mergeCell ref="A148:L148"/>
    <mergeCell ref="N149:V149"/>
    <mergeCell ref="A91:W93"/>
    <mergeCell ref="A131:L131"/>
    <mergeCell ref="B142:C142"/>
    <mergeCell ref="B151:C151"/>
    <mergeCell ref="Y135:AF135"/>
    <mergeCell ref="A135:W137"/>
    <mergeCell ref="A134:AF134"/>
    <mergeCell ref="A133:AF133"/>
    <mergeCell ref="N148:V148"/>
    <mergeCell ref="X135:X141"/>
    <mergeCell ref="AB136:AB141"/>
    <mergeCell ref="Y136:Y141"/>
    <mergeCell ref="AC136:AC141"/>
    <mergeCell ref="AD136:AD141"/>
    <mergeCell ref="AF136:AF141"/>
    <mergeCell ref="AE136:AE141"/>
    <mergeCell ref="B98:C98"/>
    <mergeCell ref="A95:C95"/>
    <mergeCell ref="A96:C96"/>
    <mergeCell ref="Z92:Z97"/>
    <mergeCell ref="AA92:AA97"/>
    <mergeCell ref="Z136:Z141"/>
    <mergeCell ref="AA136:AA141"/>
    <mergeCell ref="AD92:AD97"/>
    <mergeCell ref="AE92:AE97"/>
    <mergeCell ref="Y91:AF91"/>
    <mergeCell ref="AC92:AC97"/>
    <mergeCell ref="AB92:AB97"/>
    <mergeCell ref="A139:C139"/>
    <mergeCell ref="B125:C125"/>
    <mergeCell ref="N61:V61"/>
    <mergeCell ref="N79:V79"/>
    <mergeCell ref="N35:V35"/>
    <mergeCell ref="N44:V44"/>
    <mergeCell ref="N43:V43"/>
    <mergeCell ref="N17:V17"/>
    <mergeCell ref="N132:V132"/>
    <mergeCell ref="N104:V104"/>
    <mergeCell ref="N105:V105"/>
    <mergeCell ref="N25:V25"/>
    <mergeCell ref="AF4:AF9"/>
    <mergeCell ref="AE4:AE9"/>
    <mergeCell ref="AD48:AD53"/>
    <mergeCell ref="AF48:AF53"/>
    <mergeCell ref="AE48:AE53"/>
    <mergeCell ref="A8:C8"/>
    <mergeCell ref="B10:C10"/>
    <mergeCell ref="B54:C54"/>
    <mergeCell ref="B63:C63"/>
    <mergeCell ref="B116:C116"/>
    <mergeCell ref="A184:C184"/>
    <mergeCell ref="A183:C183"/>
    <mergeCell ref="N176:V176"/>
    <mergeCell ref="N175:V175"/>
    <mergeCell ref="B169:C169"/>
    <mergeCell ref="A114:L114"/>
    <mergeCell ref="A122:L122"/>
    <mergeCell ref="A123:L123"/>
    <mergeCell ref="N69:V69"/>
    <mergeCell ref="N70:V70"/>
    <mergeCell ref="B72:C72"/>
    <mergeCell ref="A69:L69"/>
    <mergeCell ref="A70:L70"/>
    <mergeCell ref="B81:C81"/>
    <mergeCell ref="A113:L113"/>
    <mergeCell ref="N34:V34"/>
    <mergeCell ref="N26:V26"/>
    <mergeCell ref="N16:V16"/>
    <mergeCell ref="A44:L44"/>
    <mergeCell ref="A43:L43"/>
    <mergeCell ref="B19:C19"/>
    <mergeCell ref="B28:C28"/>
    <mergeCell ref="B37:C37"/>
    <mergeCell ref="A34:L34"/>
    <mergeCell ref="A35:L35"/>
    <mergeCell ref="A26:L26"/>
    <mergeCell ref="A25:L25"/>
    <mergeCell ref="A89:AF89"/>
    <mergeCell ref="N88:V88"/>
    <mergeCell ref="A88:L88"/>
    <mergeCell ref="N123:V123"/>
    <mergeCell ref="N122:V122"/>
    <mergeCell ref="N113:V113"/>
    <mergeCell ref="A104:L104"/>
    <mergeCell ref="A105:L105"/>
    <mergeCell ref="X91:X97"/>
    <mergeCell ref="AF92:AF97"/>
    <mergeCell ref="Y92:Y97"/>
    <mergeCell ref="N114:V114"/>
    <mergeCell ref="A90:AF90"/>
    <mergeCell ref="A132:L132"/>
    <mergeCell ref="A78:L78"/>
    <mergeCell ref="N78:V78"/>
    <mergeCell ref="A79:L79"/>
    <mergeCell ref="N131:V131"/>
    <mergeCell ref="A52:C52"/>
    <mergeCell ref="A51:C51"/>
    <mergeCell ref="AA48:AA53"/>
    <mergeCell ref="AB48:AB53"/>
    <mergeCell ref="Z48:Z53"/>
    <mergeCell ref="Y48:Y53"/>
    <mergeCell ref="A47:W49"/>
    <mergeCell ref="A46:AF46"/>
    <mergeCell ref="A60:L60"/>
    <mergeCell ref="N60:V60"/>
    <mergeCell ref="A61:L61"/>
    <mergeCell ref="AC48:AC53"/>
    <mergeCell ref="Y47:AF47"/>
    <mergeCell ref="X47:X53"/>
    <mergeCell ref="AD4:AD9"/>
    <mergeCell ref="AB4:AB9"/>
    <mergeCell ref="AC4:AC9"/>
    <mergeCell ref="Z4:Z9"/>
    <mergeCell ref="Y4:Y9"/>
    <mergeCell ref="AA4:AA9"/>
    <mergeCell ref="Y3:AF3"/>
    <mergeCell ref="X3:X9"/>
    <mergeCell ref="A16:L16"/>
    <mergeCell ref="A17:L17"/>
    <mergeCell ref="A1:AF1"/>
    <mergeCell ref="A2:AF2"/>
    <mergeCell ref="A3:W5"/>
    <mergeCell ref="A7:C7"/>
    <mergeCell ref="A176:L176"/>
    <mergeCell ref="B186:C186"/>
    <mergeCell ref="Z180:Z185"/>
    <mergeCell ref="AA180:AA185"/>
    <mergeCell ref="A157:L157"/>
    <mergeCell ref="N157:V157"/>
    <mergeCell ref="N158:V158"/>
    <mergeCell ref="Y179:AF179"/>
    <mergeCell ref="N193:V193"/>
    <mergeCell ref="N192:V192"/>
    <mergeCell ref="Y180:Y185"/>
    <mergeCell ref="A219:L219"/>
    <mergeCell ref="A220:L220"/>
    <mergeCell ref="N211:V211"/>
    <mergeCell ref="N210:V210"/>
    <mergeCell ref="N219:V219"/>
    <mergeCell ref="N220:V220"/>
    <mergeCell ref="A221:AF221"/>
    <mergeCell ref="A222:AF222"/>
    <mergeCell ref="A201:L201"/>
    <mergeCell ref="A202:L202"/>
    <mergeCell ref="AF180:AF185"/>
    <mergeCell ref="AB180:AB185"/>
    <mergeCell ref="AE180:AE185"/>
    <mergeCell ref="A158:L158"/>
    <mergeCell ref="B160:C160"/>
    <mergeCell ref="A192:L192"/>
    <mergeCell ref="A193:L193"/>
    <mergeCell ref="B195:C195"/>
    <mergeCell ref="A210:L210"/>
    <mergeCell ref="A211:L211"/>
    <mergeCell ref="A178:AF178"/>
    <mergeCell ref="A177:AF177"/>
    <mergeCell ref="B213:C213"/>
    <mergeCell ref="B204:C204"/>
    <mergeCell ref="N201:V201"/>
    <mergeCell ref="N202:V202"/>
    <mergeCell ref="AC180:AC185"/>
    <mergeCell ref="X179:X185"/>
    <mergeCell ref="AD180:AD185"/>
    <mergeCell ref="A166:L166"/>
    <mergeCell ref="N166:V166"/>
    <mergeCell ref="A167:L167"/>
    <mergeCell ref="N167:V167"/>
    <mergeCell ref="A175:L175"/>
    <mergeCell ref="A179:W181"/>
  </mergeCells>
  <dataValidations>
    <dataValidation type="decimal" operator="greaterThan" allowBlank="1" showInputMessage="1" showErrorMessage="1" prompt=" -  - " sqref="D11:L15 N11:V15 D20:L24 N20:V24 D29:L33 N29:V33 D38:L42 N38:V42 D55:L59 N55:V59 D64:L68 N64:V68 D73:L77 N73:V77 D82:L86 N82:V86 D99:L103 N99:V103 D108:L112 N108:V112 D117:L121 N117:V121 D126:L130 N126:V130 D143:L147 N143:V147 D152:L156 N152:V156 D161:L165 N161:V165 D170:L174 N170:V174 D187:L191 N187:V191 D196:L200 N196:V200 D205:L209 N205:V209 D214:L218 N214:V218 D231:L235 N231:V235 D240:L244 N240:V244 D249:L253 N249:V253 D257:L261 N257:V261">
      <formula1>0.0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3.29"/>
    <col customWidth="1" min="2" max="2" width="2.0"/>
    <col customWidth="1" min="3" max="3" width="14.0"/>
    <col customWidth="1" min="4" max="12" width="3.71"/>
    <col customWidth="1" min="13" max="13" width="5.71"/>
    <col customWidth="1" min="14" max="22" width="3.71"/>
    <col customWidth="1" min="23" max="23" width="5.71"/>
    <col customWidth="1" min="24" max="33" width="3.71"/>
    <col customWidth="1" min="34" max="43" width="8.86"/>
  </cols>
  <sheetData>
    <row r="1" ht="18.0" customHeight="1">
      <c r="A1" s="66" t="s">
        <v>187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5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ht="15.75" customHeight="1">
      <c r="A2" s="67" t="s">
        <v>188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68" t="str">
        <f>'Score Sheet (ENTER DATA)'!X3</f>
        <v>Grand Total</v>
      </c>
      <c r="Y2" s="69" t="str">
        <f>'Score Sheet (ENTER DATA)'!Y3</f>
        <v>Tie Breaker Criteria</v>
      </c>
      <c r="Z2" s="6"/>
      <c r="AA2" s="6"/>
      <c r="AB2" s="6"/>
      <c r="AC2" s="6"/>
      <c r="AD2" s="6"/>
      <c r="AE2" s="6"/>
      <c r="AF2" s="7"/>
      <c r="AG2" s="68" t="s">
        <v>189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ht="12.0" customHeight="1">
      <c r="A3" s="17"/>
      <c r="W3" s="18"/>
      <c r="X3" s="19"/>
      <c r="Y3" s="70" t="str">
        <f>'Score Sheet (ENTER DATA)'!Y4</f>
        <v>Holes 10-18</v>
      </c>
      <c r="Z3" s="70" t="str">
        <f>'Score Sheet (ENTER DATA)'!Z4</f>
        <v>Holes 13-18</v>
      </c>
      <c r="AA3" s="70" t="str">
        <f>'Score Sheet (ENTER DATA)'!AA4</f>
        <v>Holes 16-18</v>
      </c>
      <c r="AB3" s="70" t="str">
        <f>'Score Sheet (ENTER DATA)'!AB4</f>
        <v>Hole 18</v>
      </c>
      <c r="AC3" s="70" t="str">
        <f>'Score Sheet (ENTER DATA)'!AC4</f>
        <v>Holes 1-9</v>
      </c>
      <c r="AD3" s="70" t="str">
        <f>'Score Sheet (ENTER DATA)'!AD4</f>
        <v>Holes 4-9</v>
      </c>
      <c r="AE3" s="70" t="str">
        <f>'Score Sheet (ENTER DATA)'!AE4</f>
        <v>Holes 7-9</v>
      </c>
      <c r="AF3" s="70" t="str">
        <f>'Score Sheet (ENTER DATA)'!AF4</f>
        <v>Hole 9</v>
      </c>
      <c r="AG3" s="19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ht="12.0" customHeight="1">
      <c r="A4" s="17"/>
      <c r="W4" s="18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ht="12.0" customHeight="1">
      <c r="A5" s="17"/>
      <c r="W5" s="18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ht="12.0" customHeight="1">
      <c r="A6" s="17"/>
      <c r="W6" s="18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ht="12.0" customHeight="1">
      <c r="A7" s="17"/>
      <c r="W7" s="18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ht="12.0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ht="13.5" customHeight="1">
      <c r="A9" s="72" t="str">
        <f>IF(ISBLANK('Score Sheet (ENTER DATA)'!C205),"",'Score Sheet (ENTER DATA)'!A205)</f>
        <v>LGB</v>
      </c>
      <c r="B9" s="73" t="str">
        <f>IF(ISBLANK('Score Sheet (ENTER DATA)'!C205),"",'Score Sheet (ENTER DATA)'!B205)</f>
        <v>1</v>
      </c>
      <c r="C9" s="74" t="str">
        <f>IF(ISBLANK('Score Sheet (ENTER DATA)'!C205),"",'Score Sheet (ENTER DATA)'!C205)</f>
        <v>Luke Bourneuf</v>
      </c>
      <c r="D9" s="72" t="str">
        <f>IF(ISBLANK('Score Sheet (ENTER DATA)'!D205),"",'Score Sheet (ENTER DATA)'!D205)</f>
        <v>5</v>
      </c>
      <c r="E9" s="72" t="str">
        <f>IF(ISBLANK('Score Sheet (ENTER DATA)'!E205),"",'Score Sheet (ENTER DATA)'!E205)</f>
        <v>4</v>
      </c>
      <c r="F9" s="72" t="str">
        <f>IF(ISBLANK('Score Sheet (ENTER DATA)'!F205),"",'Score Sheet (ENTER DATA)'!F205)</f>
        <v>4</v>
      </c>
      <c r="G9" s="72" t="str">
        <f>IF(ISBLANK('Score Sheet (ENTER DATA)'!G205),"",'Score Sheet (ENTER DATA)'!G205)</f>
        <v>4</v>
      </c>
      <c r="H9" s="72" t="str">
        <f>IF(ISBLANK('Score Sheet (ENTER DATA)'!H205),"",'Score Sheet (ENTER DATA)'!H205)</f>
        <v>4</v>
      </c>
      <c r="I9" s="72" t="str">
        <f>IF(ISBLANK('Score Sheet (ENTER DATA)'!I205),"",'Score Sheet (ENTER DATA)'!I205)</f>
        <v>4</v>
      </c>
      <c r="J9" s="72" t="str">
        <f>IF(ISBLANK('Score Sheet (ENTER DATA)'!J205),"",'Score Sheet (ENTER DATA)'!J205)</f>
        <v>3</v>
      </c>
      <c r="K9" s="72" t="str">
        <f>IF(ISBLANK('Score Sheet (ENTER DATA)'!K205),"",'Score Sheet (ENTER DATA)'!K205)</f>
        <v>4</v>
      </c>
      <c r="L9" s="72" t="str">
        <f>IF(ISBLANK('Score Sheet (ENTER DATA)'!L205),"",'Score Sheet (ENTER DATA)'!L205)</f>
        <v>4</v>
      </c>
      <c r="M9" s="72" t="str">
        <f>IF('Score Sheet (ENTER DATA)'!M205=0,"",'Score Sheet (ENTER DATA)'!M205)</f>
        <v>36</v>
      </c>
      <c r="N9" s="72" t="str">
        <f>IF(ISBLANK('Score Sheet (ENTER DATA)'!N205),"",'Score Sheet (ENTER DATA)'!N205)</f>
        <v>5</v>
      </c>
      <c r="O9" s="72" t="str">
        <f>IF(ISBLANK('Score Sheet (ENTER DATA)'!O205),"",'Score Sheet (ENTER DATA)'!O205)</f>
        <v>4</v>
      </c>
      <c r="P9" s="72" t="str">
        <f>IF(ISBLANK('Score Sheet (ENTER DATA)'!P205),"",'Score Sheet (ENTER DATA)'!P205)</f>
        <v>3</v>
      </c>
      <c r="Q9" s="72" t="str">
        <f>IF(ISBLANK('Score Sheet (ENTER DATA)'!Q205),"",'Score Sheet (ENTER DATA)'!Q205)</f>
        <v>5</v>
      </c>
      <c r="R9" s="72" t="str">
        <f>IF(ISBLANK('Score Sheet (ENTER DATA)'!R205),"",'Score Sheet (ENTER DATA)'!R205)</f>
        <v>5</v>
      </c>
      <c r="S9" s="72" t="str">
        <f>IF(ISBLANK('Score Sheet (ENTER DATA)'!S205),"",'Score Sheet (ENTER DATA)'!S205)</f>
        <v>3</v>
      </c>
      <c r="T9" s="72" t="str">
        <f>IF(ISBLANK('Score Sheet (ENTER DATA)'!T205),"",'Score Sheet (ENTER DATA)'!T205)</f>
        <v>3</v>
      </c>
      <c r="U9" s="72" t="str">
        <f>IF(ISBLANK('Score Sheet (ENTER DATA)'!U205),"",'Score Sheet (ENTER DATA)'!U205)</f>
        <v>4</v>
      </c>
      <c r="V9" s="72" t="str">
        <f>IF(ISBLANK('Score Sheet (ENTER DATA)'!V205),"",'Score Sheet (ENTER DATA)'!V205)</f>
        <v>6</v>
      </c>
      <c r="W9" s="75" t="str">
        <f>IF('Score Sheet (ENTER DATA)'!W205=0,"",'Score Sheet (ENTER DATA)'!W205)</f>
        <v>38</v>
      </c>
      <c r="X9" s="72" t="str">
        <f>IF('Score Sheet (ENTER DATA)'!X205=0,"",'Score Sheet (ENTER DATA)'!X205)</f>
        <v>74</v>
      </c>
      <c r="Y9" s="72" t="str">
        <f>IF('Score Sheet (ENTER DATA)'!Y205=0,"",'Score Sheet (ENTER DATA)'!Y205)</f>
        <v>38</v>
      </c>
      <c r="Z9" s="72" t="str">
        <f>IF('Score Sheet (ENTER DATA)'!Z205=0,"",'Score Sheet (ENTER DATA)'!Z205)</f>
        <v>26</v>
      </c>
      <c r="AA9" s="72" t="str">
        <f>IF('Score Sheet (ENTER DATA)'!AA205=0,"",'Score Sheet (ENTER DATA)'!AA205)</f>
        <v>13</v>
      </c>
      <c r="AB9" s="72" t="str">
        <f>IF('Score Sheet (ENTER DATA)'!AB205=0,"",'Score Sheet (ENTER DATA)'!AB205)</f>
        <v>6</v>
      </c>
      <c r="AC9" s="72" t="str">
        <f>IF('Score Sheet (ENTER DATA)'!AC205=0,"",'Score Sheet (ENTER DATA)'!AC205)</f>
        <v>36</v>
      </c>
      <c r="AD9" s="72" t="str">
        <f>IF('Score Sheet (ENTER DATA)'!AD205=0,"",'Score Sheet (ENTER DATA)'!AD205)</f>
        <v>23</v>
      </c>
      <c r="AE9" s="72" t="str">
        <f>IF('Score Sheet (ENTER DATA)'!AE205=0,"",'Score Sheet (ENTER DATA)'!AE205)</f>
        <v>11</v>
      </c>
      <c r="AF9" s="72" t="str">
        <f>IF('Score Sheet (ENTER DATA)'!AF205=0,"",'Score Sheet (ENTER DATA)'!AF205)</f>
        <v>4</v>
      </c>
      <c r="AG9" s="76">
        <v>1.0</v>
      </c>
      <c r="AH9" s="8"/>
      <c r="AI9" s="8"/>
      <c r="AJ9" s="8"/>
      <c r="AK9" s="8"/>
      <c r="AL9" s="8"/>
      <c r="AM9" s="8"/>
      <c r="AN9" s="8"/>
      <c r="AO9" s="8"/>
      <c r="AP9" s="8"/>
      <c r="AQ9" s="8"/>
    </row>
    <row r="10" ht="13.5" customHeight="1">
      <c r="A10" s="72" t="str">
        <f>IF(ISBLANK('Score Sheet (ENTER DATA)'!C12),"",'Score Sheet (ENTER DATA)'!A12)</f>
        <v>ARR</v>
      </c>
      <c r="B10" s="73" t="str">
        <f>IF(ISBLANK('Score Sheet (ENTER DATA)'!C12),"",'Score Sheet (ENTER DATA)'!B12)</f>
        <v>2</v>
      </c>
      <c r="C10" s="74" t="str">
        <f>IF(ISBLANK('Score Sheet (ENTER DATA)'!C12),"",'Score Sheet (ENTER DATA)'!C12)</f>
        <v>Alex Yost</v>
      </c>
      <c r="D10" s="72" t="str">
        <f>IF(ISBLANK('Score Sheet (ENTER DATA)'!D12),"",'Score Sheet (ENTER DATA)'!D12)</f>
        <v>5</v>
      </c>
      <c r="E10" s="72" t="str">
        <f>IF(ISBLANK('Score Sheet (ENTER DATA)'!E12),"",'Score Sheet (ENTER DATA)'!E12)</f>
        <v>3</v>
      </c>
      <c r="F10" s="72" t="str">
        <f>IF(ISBLANK('Score Sheet (ENTER DATA)'!F12),"",'Score Sheet (ENTER DATA)'!F12)</f>
        <v>4</v>
      </c>
      <c r="G10" s="72" t="str">
        <f>IF(ISBLANK('Score Sheet (ENTER DATA)'!G12),"",'Score Sheet (ENTER DATA)'!G12)</f>
        <v>4</v>
      </c>
      <c r="H10" s="72" t="str">
        <f>IF(ISBLANK('Score Sheet (ENTER DATA)'!H12),"",'Score Sheet (ENTER DATA)'!H12)</f>
        <v>4</v>
      </c>
      <c r="I10" s="72" t="str">
        <f>IF(ISBLANK('Score Sheet (ENTER DATA)'!I12),"",'Score Sheet (ENTER DATA)'!I12)</f>
        <v>6</v>
      </c>
      <c r="J10" s="72" t="str">
        <f>IF(ISBLANK('Score Sheet (ENTER DATA)'!J12),"",'Score Sheet (ENTER DATA)'!J12)</f>
        <v>6</v>
      </c>
      <c r="K10" s="72" t="str">
        <f>IF(ISBLANK('Score Sheet (ENTER DATA)'!K12),"",'Score Sheet (ENTER DATA)'!K12)</f>
        <v>5</v>
      </c>
      <c r="L10" s="72" t="str">
        <f>IF(ISBLANK('Score Sheet (ENTER DATA)'!L12),"",'Score Sheet (ENTER DATA)'!L12)</f>
        <v>3</v>
      </c>
      <c r="M10" s="72" t="str">
        <f>IF('Score Sheet (ENTER DATA)'!M12=0,"",'Score Sheet (ENTER DATA)'!M12)</f>
        <v>40</v>
      </c>
      <c r="N10" s="72" t="str">
        <f>IF(ISBLANK('Score Sheet (ENTER DATA)'!N12),"",'Score Sheet (ENTER DATA)'!N12)</f>
        <v>5</v>
      </c>
      <c r="O10" s="72" t="str">
        <f>IF(ISBLANK('Score Sheet (ENTER DATA)'!O12),"",'Score Sheet (ENTER DATA)'!O12)</f>
        <v>4</v>
      </c>
      <c r="P10" s="72" t="str">
        <f>IF(ISBLANK('Score Sheet (ENTER DATA)'!P12),"",'Score Sheet (ENTER DATA)'!P12)</f>
        <v>4</v>
      </c>
      <c r="Q10" s="72" t="str">
        <f>IF(ISBLANK('Score Sheet (ENTER DATA)'!Q12),"",'Score Sheet (ENTER DATA)'!Q12)</f>
        <v>4</v>
      </c>
      <c r="R10" s="72" t="str">
        <f>IF(ISBLANK('Score Sheet (ENTER DATA)'!R12),"",'Score Sheet (ENTER DATA)'!R12)</f>
        <v>4</v>
      </c>
      <c r="S10" s="72" t="str">
        <f>IF(ISBLANK('Score Sheet (ENTER DATA)'!S12),"",'Score Sheet (ENTER DATA)'!S12)</f>
        <v>3</v>
      </c>
      <c r="T10" s="72" t="str">
        <f>IF(ISBLANK('Score Sheet (ENTER DATA)'!T12),"",'Score Sheet (ENTER DATA)'!T12)</f>
        <v>5</v>
      </c>
      <c r="U10" s="72" t="str">
        <f>IF(ISBLANK('Score Sheet (ENTER DATA)'!U12),"",'Score Sheet (ENTER DATA)'!U12)</f>
        <v>4</v>
      </c>
      <c r="V10" s="72" t="str">
        <f>IF(ISBLANK('Score Sheet (ENTER DATA)'!V12),"",'Score Sheet (ENTER DATA)'!V12)</f>
        <v>3</v>
      </c>
      <c r="W10" s="75" t="str">
        <f>IF('Score Sheet (ENTER DATA)'!W12=0,"",'Score Sheet (ENTER DATA)'!W12)</f>
        <v>36</v>
      </c>
      <c r="X10" s="72" t="str">
        <f>IF('Score Sheet (ENTER DATA)'!X12=0,"",'Score Sheet (ENTER DATA)'!X12)</f>
        <v>76</v>
      </c>
      <c r="Y10" s="72" t="str">
        <f>IF('Score Sheet (ENTER DATA)'!Y12=0,"",'Score Sheet (ENTER DATA)'!Y12)</f>
        <v>36</v>
      </c>
      <c r="Z10" s="72" t="str">
        <f>IF('Score Sheet (ENTER DATA)'!Z12=0,"",'Score Sheet (ENTER DATA)'!Z12)</f>
        <v>23</v>
      </c>
      <c r="AA10" s="72" t="str">
        <f>IF('Score Sheet (ENTER DATA)'!AA12=0,"",'Score Sheet (ENTER DATA)'!AA12)</f>
        <v>12</v>
      </c>
      <c r="AB10" s="72" t="str">
        <f>IF('Score Sheet (ENTER DATA)'!AB12=0,"",'Score Sheet (ENTER DATA)'!AB12)</f>
        <v>3</v>
      </c>
      <c r="AC10" s="72" t="str">
        <f>IF('Score Sheet (ENTER DATA)'!AC12=0,"",'Score Sheet (ENTER DATA)'!AC12)</f>
        <v>40</v>
      </c>
      <c r="AD10" s="72" t="str">
        <f>IF('Score Sheet (ENTER DATA)'!AD12=0,"",'Score Sheet (ENTER DATA)'!AD12)</f>
        <v>28</v>
      </c>
      <c r="AE10" s="72" t="str">
        <f>IF('Score Sheet (ENTER DATA)'!AE12=0,"",'Score Sheet (ENTER DATA)'!AE12)</f>
        <v>14</v>
      </c>
      <c r="AF10" s="72" t="str">
        <f>IF('Score Sheet (ENTER DATA)'!AF12=0,"",'Score Sheet (ENTER DATA)'!AF12)</f>
        <v>3</v>
      </c>
      <c r="AG10" s="76">
        <v>2.0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ht="13.5" customHeight="1">
      <c r="A11" s="72" t="str">
        <f>IF(ISBLANK('Score Sheet (ENTER DATA)'!C38),"",'Score Sheet (ENTER DATA)'!A38)</f>
        <v>WF</v>
      </c>
      <c r="B11" s="73" t="str">
        <f>IF(ISBLANK('Score Sheet (ENTER DATA)'!C38),"",'Score Sheet (ENTER DATA)'!B38)</f>
        <v>1</v>
      </c>
      <c r="C11" s="74" t="str">
        <f>IF(ISBLANK('Score Sheet (ENTER DATA)'!C38),"",'Score Sheet (ENTER DATA)'!C38)</f>
        <v>Patrick Sicula</v>
      </c>
      <c r="D11" s="72" t="str">
        <f>IF(ISBLANK('Score Sheet (ENTER DATA)'!D38),"",'Score Sheet (ENTER DATA)'!D38)</f>
        <v>6</v>
      </c>
      <c r="E11" s="72" t="str">
        <f>IF(ISBLANK('Score Sheet (ENTER DATA)'!E38),"",'Score Sheet (ENTER DATA)'!E38)</f>
        <v>4</v>
      </c>
      <c r="F11" s="72" t="str">
        <f>IF(ISBLANK('Score Sheet (ENTER DATA)'!F38),"",'Score Sheet (ENTER DATA)'!F38)</f>
        <v>4</v>
      </c>
      <c r="G11" s="72" t="str">
        <f>IF(ISBLANK('Score Sheet (ENTER DATA)'!G38),"",'Score Sheet (ENTER DATA)'!G38)</f>
        <v>4</v>
      </c>
      <c r="H11" s="72" t="str">
        <f>IF(ISBLANK('Score Sheet (ENTER DATA)'!H38),"",'Score Sheet (ENTER DATA)'!H38)</f>
        <v>4</v>
      </c>
      <c r="I11" s="72" t="str">
        <f>IF(ISBLANK('Score Sheet (ENTER DATA)'!I38),"",'Score Sheet (ENTER DATA)'!I38)</f>
        <v>5</v>
      </c>
      <c r="J11" s="72" t="str">
        <f>IF(ISBLANK('Score Sheet (ENTER DATA)'!J38),"",'Score Sheet (ENTER DATA)'!J38)</f>
        <v>3</v>
      </c>
      <c r="K11" s="72" t="str">
        <f>IF(ISBLANK('Score Sheet (ENTER DATA)'!K38),"",'Score Sheet (ENTER DATA)'!K38)</f>
        <v>4</v>
      </c>
      <c r="L11" s="72" t="str">
        <f>IF(ISBLANK('Score Sheet (ENTER DATA)'!L38),"",'Score Sheet (ENTER DATA)'!L38)</f>
        <v>5</v>
      </c>
      <c r="M11" s="72" t="str">
        <f>IF('Score Sheet (ENTER DATA)'!M38=0,"",'Score Sheet (ENTER DATA)'!M38)</f>
        <v>39</v>
      </c>
      <c r="N11" s="72" t="str">
        <f>IF(ISBLANK('Score Sheet (ENTER DATA)'!N38),"",'Score Sheet (ENTER DATA)'!N38)</f>
        <v>4</v>
      </c>
      <c r="O11" s="72" t="str">
        <f>IF(ISBLANK('Score Sheet (ENTER DATA)'!O38),"",'Score Sheet (ENTER DATA)'!O38)</f>
        <v>5</v>
      </c>
      <c r="P11" s="72" t="str">
        <f>IF(ISBLANK('Score Sheet (ENTER DATA)'!P38),"",'Score Sheet (ENTER DATA)'!P38)</f>
        <v>3</v>
      </c>
      <c r="Q11" s="72" t="str">
        <f>IF(ISBLANK('Score Sheet (ENTER DATA)'!Q38),"",'Score Sheet (ENTER DATA)'!Q38)</f>
        <v>4</v>
      </c>
      <c r="R11" s="72" t="str">
        <f>IF(ISBLANK('Score Sheet (ENTER DATA)'!R38),"",'Score Sheet (ENTER DATA)'!R38)</f>
        <v>5</v>
      </c>
      <c r="S11" s="72" t="str">
        <f>IF(ISBLANK('Score Sheet (ENTER DATA)'!S38),"",'Score Sheet (ENTER DATA)'!S38)</f>
        <v>4</v>
      </c>
      <c r="T11" s="72" t="str">
        <f>IF(ISBLANK('Score Sheet (ENTER DATA)'!T38),"",'Score Sheet (ENTER DATA)'!T38)</f>
        <v>4</v>
      </c>
      <c r="U11" s="72" t="str">
        <f>IF(ISBLANK('Score Sheet (ENTER DATA)'!U38),"",'Score Sheet (ENTER DATA)'!U38)</f>
        <v>4</v>
      </c>
      <c r="V11" s="72" t="str">
        <f>IF(ISBLANK('Score Sheet (ENTER DATA)'!V38),"",'Score Sheet (ENTER DATA)'!V38)</f>
        <v>5</v>
      </c>
      <c r="W11" s="75" t="str">
        <f>IF('Score Sheet (ENTER DATA)'!W38=0,"",'Score Sheet (ENTER DATA)'!W38)</f>
        <v>38</v>
      </c>
      <c r="X11" s="72" t="str">
        <f>IF('Score Sheet (ENTER DATA)'!X38=0,"",'Score Sheet (ENTER DATA)'!X38)</f>
        <v>77</v>
      </c>
      <c r="Y11" s="72" t="str">
        <f>IF('Score Sheet (ENTER DATA)'!Y38=0,"",'Score Sheet (ENTER DATA)'!Y38)</f>
        <v>38</v>
      </c>
      <c r="Z11" s="72" t="str">
        <f>IF('Score Sheet (ENTER DATA)'!Z38=0,"",'Score Sheet (ENTER DATA)'!Z38)</f>
        <v>26</v>
      </c>
      <c r="AA11" s="72" t="str">
        <f>IF('Score Sheet (ENTER DATA)'!AA38=0,"",'Score Sheet (ENTER DATA)'!AA38)</f>
        <v>13</v>
      </c>
      <c r="AB11" s="72" t="str">
        <f>IF('Score Sheet (ENTER DATA)'!AB38=0,"",'Score Sheet (ENTER DATA)'!AB38)</f>
        <v>5</v>
      </c>
      <c r="AC11" s="72" t="str">
        <f>IF('Score Sheet (ENTER DATA)'!AC38=0,"",'Score Sheet (ENTER DATA)'!AC38)</f>
        <v>39</v>
      </c>
      <c r="AD11" s="72" t="str">
        <f>IF('Score Sheet (ENTER DATA)'!AD38=0,"",'Score Sheet (ENTER DATA)'!AD38)</f>
        <v>25</v>
      </c>
      <c r="AE11" s="72" t="str">
        <f>IF('Score Sheet (ENTER DATA)'!AE38=0,"",'Score Sheet (ENTER DATA)'!AE38)</f>
        <v>12</v>
      </c>
      <c r="AF11" s="72" t="str">
        <f>IF('Score Sheet (ENTER DATA)'!AF38=0,"",'Score Sheet (ENTER DATA)'!AF38)</f>
        <v>5</v>
      </c>
      <c r="AG11" s="76">
        <v>3.0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ht="13.5" customHeight="1">
      <c r="A12" s="72" t="str">
        <f>IF(ISBLANK('Score Sheet (ENTER DATA)'!C233),"",'Score Sheet (ENTER DATA)'!A233)</f>
        <v>NBI</v>
      </c>
      <c r="B12" s="73" t="str">
        <f>IF(ISBLANK('Score Sheet (ENTER DATA)'!C233),"",'Score Sheet (ENTER DATA)'!B233)</f>
        <v>3</v>
      </c>
      <c r="C12" s="74" t="str">
        <f>IF(ISBLANK('Score Sheet (ENTER DATA)'!C233),"",'Score Sheet (ENTER DATA)'!C233)</f>
        <v>Ian Gatzke</v>
      </c>
      <c r="D12" s="72" t="str">
        <f>IF(ISBLANK('Score Sheet (ENTER DATA)'!D233),"",'Score Sheet (ENTER DATA)'!D233)</f>
        <v>6</v>
      </c>
      <c r="E12" s="72" t="str">
        <f>IF(ISBLANK('Score Sheet (ENTER DATA)'!E233),"",'Score Sheet (ENTER DATA)'!E233)</f>
        <v>4</v>
      </c>
      <c r="F12" s="72" t="str">
        <f>IF(ISBLANK('Score Sheet (ENTER DATA)'!F233),"",'Score Sheet (ENTER DATA)'!F233)</f>
        <v>4</v>
      </c>
      <c r="G12" s="72" t="str">
        <f>IF(ISBLANK('Score Sheet (ENTER DATA)'!G233),"",'Score Sheet (ENTER DATA)'!G233)</f>
        <v>4</v>
      </c>
      <c r="H12" s="72" t="str">
        <f>IF(ISBLANK('Score Sheet (ENTER DATA)'!H233),"",'Score Sheet (ENTER DATA)'!H233)</f>
        <v>3</v>
      </c>
      <c r="I12" s="72" t="str">
        <f>IF(ISBLANK('Score Sheet (ENTER DATA)'!I233),"",'Score Sheet (ENTER DATA)'!I233)</f>
        <v>5</v>
      </c>
      <c r="J12" s="72" t="str">
        <f>IF(ISBLANK('Score Sheet (ENTER DATA)'!J233),"",'Score Sheet (ENTER DATA)'!J233)</f>
        <v>3</v>
      </c>
      <c r="K12" s="72" t="str">
        <f>IF(ISBLANK('Score Sheet (ENTER DATA)'!K233),"",'Score Sheet (ENTER DATA)'!K233)</f>
        <v>4</v>
      </c>
      <c r="L12" s="72" t="str">
        <f>IF(ISBLANK('Score Sheet (ENTER DATA)'!L233),"",'Score Sheet (ENTER DATA)'!L233)</f>
        <v>4</v>
      </c>
      <c r="M12" s="72" t="str">
        <f>IF('Score Sheet (ENTER DATA)'!M233=0,"",'Score Sheet (ENTER DATA)'!M233)</f>
        <v>37</v>
      </c>
      <c r="N12" s="72" t="str">
        <f>IF(ISBLANK('Score Sheet (ENTER DATA)'!N233),"",'Score Sheet (ENTER DATA)'!N233)</f>
        <v>5</v>
      </c>
      <c r="O12" s="72" t="str">
        <f>IF(ISBLANK('Score Sheet (ENTER DATA)'!O233),"",'Score Sheet (ENTER DATA)'!O233)</f>
        <v>4</v>
      </c>
      <c r="P12" s="72" t="str">
        <f>IF(ISBLANK('Score Sheet (ENTER DATA)'!P233),"",'Score Sheet (ENTER DATA)'!P233)</f>
        <v>4</v>
      </c>
      <c r="Q12" s="72" t="str">
        <f>IF(ISBLANK('Score Sheet (ENTER DATA)'!Q233),"",'Score Sheet (ENTER DATA)'!Q233)</f>
        <v>5</v>
      </c>
      <c r="R12" s="72" t="str">
        <f>IF(ISBLANK('Score Sheet (ENTER DATA)'!R233),"",'Score Sheet (ENTER DATA)'!R233)</f>
        <v>5</v>
      </c>
      <c r="S12" s="72" t="str">
        <f>IF(ISBLANK('Score Sheet (ENTER DATA)'!S233),"",'Score Sheet (ENTER DATA)'!S233)</f>
        <v>4</v>
      </c>
      <c r="T12" s="72" t="str">
        <f>IF(ISBLANK('Score Sheet (ENTER DATA)'!T233),"",'Score Sheet (ENTER DATA)'!T233)</f>
        <v>4</v>
      </c>
      <c r="U12" s="72" t="str">
        <f>IF(ISBLANK('Score Sheet (ENTER DATA)'!U233),"",'Score Sheet (ENTER DATA)'!U233)</f>
        <v>4</v>
      </c>
      <c r="V12" s="72" t="str">
        <f>IF(ISBLANK('Score Sheet (ENTER DATA)'!V233),"",'Score Sheet (ENTER DATA)'!V233)</f>
        <v>5</v>
      </c>
      <c r="W12" s="75" t="str">
        <f>IF('Score Sheet (ENTER DATA)'!W233=0,"",'Score Sheet (ENTER DATA)'!W233)</f>
        <v>40</v>
      </c>
      <c r="X12" s="72" t="str">
        <f>IF('Score Sheet (ENTER DATA)'!X233=0,"",'Score Sheet (ENTER DATA)'!X233)</f>
        <v>77</v>
      </c>
      <c r="Y12" s="72" t="str">
        <f>IF('Score Sheet (ENTER DATA)'!Y233=0,"",'Score Sheet (ENTER DATA)'!Y233)</f>
        <v>40</v>
      </c>
      <c r="Z12" s="72" t="str">
        <f>IF('Score Sheet (ENTER DATA)'!Z233=0,"",'Score Sheet (ENTER DATA)'!Z233)</f>
        <v>27</v>
      </c>
      <c r="AA12" s="72" t="str">
        <f>IF('Score Sheet (ENTER DATA)'!AA233=0,"",'Score Sheet (ENTER DATA)'!AA233)</f>
        <v>13</v>
      </c>
      <c r="AB12" s="72" t="str">
        <f>IF('Score Sheet (ENTER DATA)'!AB233=0,"",'Score Sheet (ENTER DATA)'!AB233)</f>
        <v>5</v>
      </c>
      <c r="AC12" s="72" t="str">
        <f>IF('Score Sheet (ENTER DATA)'!AC233=0,"",'Score Sheet (ENTER DATA)'!AC233)</f>
        <v>37</v>
      </c>
      <c r="AD12" s="72" t="str">
        <f>IF('Score Sheet (ENTER DATA)'!AD233=0,"",'Score Sheet (ENTER DATA)'!AD233)</f>
        <v>23</v>
      </c>
      <c r="AE12" s="72" t="str">
        <f>IF('Score Sheet (ENTER DATA)'!AE233=0,"",'Score Sheet (ENTER DATA)'!AE233)</f>
        <v>11</v>
      </c>
      <c r="AF12" s="72" t="str">
        <f>IF('Score Sheet (ENTER DATA)'!AF233=0,"",'Score Sheet (ENTER DATA)'!AF233)</f>
        <v>4</v>
      </c>
      <c r="AG12" s="76">
        <v>4.0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ht="13.5" customHeight="1">
      <c r="A13" s="72" t="str">
        <f>IF(ISBLANK('Score Sheet (ENTER DATA)'!C152),"",'Score Sheet (ENTER DATA)'!A152)</f>
        <v>HOM</v>
      </c>
      <c r="B13" s="73" t="str">
        <f>IF(ISBLANK('Score Sheet (ENTER DATA)'!C152),"",'Score Sheet (ENTER DATA)'!B152)</f>
        <v>1</v>
      </c>
      <c r="C13" s="74" t="str">
        <f>IF(ISBLANK('Score Sheet (ENTER DATA)'!C152),"",'Score Sheet (ENTER DATA)'!C152)</f>
        <v>Robbie Morway</v>
      </c>
      <c r="D13" s="72" t="str">
        <f>IF(ISBLANK('Score Sheet (ENTER DATA)'!D152),"",'Score Sheet (ENTER DATA)'!D152)</f>
        <v>5</v>
      </c>
      <c r="E13" s="72" t="str">
        <f>IF(ISBLANK('Score Sheet (ENTER DATA)'!E152),"",'Score Sheet (ENTER DATA)'!E152)</f>
        <v>4</v>
      </c>
      <c r="F13" s="72" t="str">
        <f>IF(ISBLANK('Score Sheet (ENTER DATA)'!F152),"",'Score Sheet (ENTER DATA)'!F152)</f>
        <v>4</v>
      </c>
      <c r="G13" s="72" t="str">
        <f>IF(ISBLANK('Score Sheet (ENTER DATA)'!G152),"",'Score Sheet (ENTER DATA)'!G152)</f>
        <v>4</v>
      </c>
      <c r="H13" s="72" t="str">
        <f>IF(ISBLANK('Score Sheet (ENTER DATA)'!H152),"",'Score Sheet (ENTER DATA)'!H152)</f>
        <v>4</v>
      </c>
      <c r="I13" s="72" t="str">
        <f>IF(ISBLANK('Score Sheet (ENTER DATA)'!I152),"",'Score Sheet (ENTER DATA)'!I152)</f>
        <v>6</v>
      </c>
      <c r="J13" s="72" t="str">
        <f>IF(ISBLANK('Score Sheet (ENTER DATA)'!J152),"",'Score Sheet (ENTER DATA)'!J152)</f>
        <v>4</v>
      </c>
      <c r="K13" s="72" t="str">
        <f>IF(ISBLANK('Score Sheet (ENTER DATA)'!K152),"",'Score Sheet (ENTER DATA)'!K152)</f>
        <v>4</v>
      </c>
      <c r="L13" s="72" t="str">
        <f>IF(ISBLANK('Score Sheet (ENTER DATA)'!L152),"",'Score Sheet (ENTER DATA)'!L152)</f>
        <v>5</v>
      </c>
      <c r="M13" s="72" t="str">
        <f>IF('Score Sheet (ENTER DATA)'!M152=0,"",'Score Sheet (ENTER DATA)'!M152)</f>
        <v>40</v>
      </c>
      <c r="N13" s="72" t="str">
        <f>IF(ISBLANK('Score Sheet (ENTER DATA)'!N152),"",'Score Sheet (ENTER DATA)'!N152)</f>
        <v>4</v>
      </c>
      <c r="O13" s="72" t="str">
        <f>IF(ISBLANK('Score Sheet (ENTER DATA)'!O152),"",'Score Sheet (ENTER DATA)'!O152)</f>
        <v>4</v>
      </c>
      <c r="P13" s="72" t="str">
        <f>IF(ISBLANK('Score Sheet (ENTER DATA)'!P152),"",'Score Sheet (ENTER DATA)'!P152)</f>
        <v>3</v>
      </c>
      <c r="Q13" s="72" t="str">
        <f>IF(ISBLANK('Score Sheet (ENTER DATA)'!Q152),"",'Score Sheet (ENTER DATA)'!Q152)</f>
        <v>5</v>
      </c>
      <c r="R13" s="72" t="str">
        <f>IF(ISBLANK('Score Sheet (ENTER DATA)'!R152),"",'Score Sheet (ENTER DATA)'!R152)</f>
        <v>5</v>
      </c>
      <c r="S13" s="72" t="str">
        <f>IF(ISBLANK('Score Sheet (ENTER DATA)'!S152),"",'Score Sheet (ENTER DATA)'!S152)</f>
        <v>3</v>
      </c>
      <c r="T13" s="72" t="str">
        <f>IF(ISBLANK('Score Sheet (ENTER DATA)'!T152),"",'Score Sheet (ENTER DATA)'!T152)</f>
        <v>4</v>
      </c>
      <c r="U13" s="72" t="str">
        <f>IF(ISBLANK('Score Sheet (ENTER DATA)'!U152),"",'Score Sheet (ENTER DATA)'!U152)</f>
        <v>5</v>
      </c>
      <c r="V13" s="72" t="str">
        <f>IF(ISBLANK('Score Sheet (ENTER DATA)'!V152),"",'Score Sheet (ENTER DATA)'!V152)</f>
        <v>5</v>
      </c>
      <c r="W13" s="75" t="str">
        <f>IF('Score Sheet (ENTER DATA)'!W152=0,"",'Score Sheet (ENTER DATA)'!W152)</f>
        <v>38</v>
      </c>
      <c r="X13" s="72" t="str">
        <f>IF('Score Sheet (ENTER DATA)'!X152=0,"",'Score Sheet (ENTER DATA)'!X152)</f>
        <v>78</v>
      </c>
      <c r="Y13" s="72" t="str">
        <f>IF('Score Sheet (ENTER DATA)'!Y152=0,"",'Score Sheet (ENTER DATA)'!Y152)</f>
        <v>38</v>
      </c>
      <c r="Z13" s="72" t="str">
        <f>IF('Score Sheet (ENTER DATA)'!Z152=0,"",'Score Sheet (ENTER DATA)'!Z152)</f>
        <v>27</v>
      </c>
      <c r="AA13" s="72" t="str">
        <f>IF('Score Sheet (ENTER DATA)'!AA152=0,"",'Score Sheet (ENTER DATA)'!AA152)</f>
        <v>14</v>
      </c>
      <c r="AB13" s="72" t="str">
        <f>IF('Score Sheet (ENTER DATA)'!AB152=0,"",'Score Sheet (ENTER DATA)'!AB152)</f>
        <v>5</v>
      </c>
      <c r="AC13" s="72" t="str">
        <f>IF('Score Sheet (ENTER DATA)'!AC152=0,"",'Score Sheet (ENTER DATA)'!AC152)</f>
        <v>40</v>
      </c>
      <c r="AD13" s="72" t="str">
        <f>IF('Score Sheet (ENTER DATA)'!AD152=0,"",'Score Sheet (ENTER DATA)'!AD152)</f>
        <v>27</v>
      </c>
      <c r="AE13" s="72" t="str">
        <f>IF('Score Sheet (ENTER DATA)'!AE152=0,"",'Score Sheet (ENTER DATA)'!AE152)</f>
        <v>13</v>
      </c>
      <c r="AF13" s="72" t="str">
        <f>IF('Score Sheet (ENTER DATA)'!AF152=0,"",'Score Sheet (ENTER DATA)'!AF152)</f>
        <v>5</v>
      </c>
      <c r="AG13" s="76">
        <v>5.0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ht="13.5" customHeight="1">
      <c r="A14" s="72" t="str">
        <f>IF(ISBLANK('Score Sheet (ENTER DATA)'!C11),"",'Score Sheet (ENTER DATA)'!A11)</f>
        <v>ARR</v>
      </c>
      <c r="B14" s="73" t="str">
        <f>IF(ISBLANK('Score Sheet (ENTER DATA)'!C11),"",'Score Sheet (ENTER DATA)'!B11)</f>
        <v>1</v>
      </c>
      <c r="C14" s="74" t="str">
        <f>IF(ISBLANK('Score Sheet (ENTER DATA)'!C11),"",'Score Sheet (ENTER DATA)'!C11)</f>
        <v>Bennett Knapek</v>
      </c>
      <c r="D14" s="72" t="str">
        <f>IF(ISBLANK('Score Sheet (ENTER DATA)'!D11),"",'Score Sheet (ENTER DATA)'!D11)</f>
        <v>7</v>
      </c>
      <c r="E14" s="72" t="str">
        <f>IF(ISBLANK('Score Sheet (ENTER DATA)'!E11),"",'Score Sheet (ENTER DATA)'!E11)</f>
        <v>4</v>
      </c>
      <c r="F14" s="72" t="str">
        <f>IF(ISBLANK('Score Sheet (ENTER DATA)'!F11),"",'Score Sheet (ENTER DATA)'!F11)</f>
        <v>4</v>
      </c>
      <c r="G14" s="72" t="str">
        <f>IF(ISBLANK('Score Sheet (ENTER DATA)'!G11),"",'Score Sheet (ENTER DATA)'!G11)</f>
        <v>4</v>
      </c>
      <c r="H14" s="72" t="str">
        <f>IF(ISBLANK('Score Sheet (ENTER DATA)'!H11),"",'Score Sheet (ENTER DATA)'!H11)</f>
        <v>5</v>
      </c>
      <c r="I14" s="72" t="str">
        <f>IF(ISBLANK('Score Sheet (ENTER DATA)'!I11),"",'Score Sheet (ENTER DATA)'!I11)</f>
        <v>4</v>
      </c>
      <c r="J14" s="72" t="str">
        <f>IF(ISBLANK('Score Sheet (ENTER DATA)'!J11),"",'Score Sheet (ENTER DATA)'!J11)</f>
        <v>3</v>
      </c>
      <c r="K14" s="72" t="str">
        <f>IF(ISBLANK('Score Sheet (ENTER DATA)'!K11),"",'Score Sheet (ENTER DATA)'!K11)</f>
        <v>4</v>
      </c>
      <c r="L14" s="72" t="str">
        <f>IF(ISBLANK('Score Sheet (ENTER DATA)'!L11),"",'Score Sheet (ENTER DATA)'!L11)</f>
        <v>4</v>
      </c>
      <c r="M14" s="72" t="str">
        <f>IF('Score Sheet (ENTER DATA)'!M11=0,"",'Score Sheet (ENTER DATA)'!M11)</f>
        <v>39</v>
      </c>
      <c r="N14" s="72" t="str">
        <f>IF(ISBLANK('Score Sheet (ENTER DATA)'!N11),"",'Score Sheet (ENTER DATA)'!N11)</f>
        <v>4</v>
      </c>
      <c r="O14" s="72" t="str">
        <f>IF(ISBLANK('Score Sheet (ENTER DATA)'!O11),"",'Score Sheet (ENTER DATA)'!O11)</f>
        <v>6</v>
      </c>
      <c r="P14" s="72" t="str">
        <f>IF(ISBLANK('Score Sheet (ENTER DATA)'!P11),"",'Score Sheet (ENTER DATA)'!P11)</f>
        <v>4</v>
      </c>
      <c r="Q14" s="72" t="str">
        <f>IF(ISBLANK('Score Sheet (ENTER DATA)'!Q11),"",'Score Sheet (ENTER DATA)'!Q11)</f>
        <v>5</v>
      </c>
      <c r="R14" s="72" t="str">
        <f>IF(ISBLANK('Score Sheet (ENTER DATA)'!R11),"",'Score Sheet (ENTER DATA)'!R11)</f>
        <v>4</v>
      </c>
      <c r="S14" s="72" t="str">
        <f>IF(ISBLANK('Score Sheet (ENTER DATA)'!S11),"",'Score Sheet (ENTER DATA)'!S11)</f>
        <v>4</v>
      </c>
      <c r="T14" s="72" t="str">
        <f>IF(ISBLANK('Score Sheet (ENTER DATA)'!T11),"",'Score Sheet (ENTER DATA)'!T11)</f>
        <v>4</v>
      </c>
      <c r="U14" s="72" t="str">
        <f>IF(ISBLANK('Score Sheet (ENTER DATA)'!U11),"",'Score Sheet (ENTER DATA)'!U11)</f>
        <v>3</v>
      </c>
      <c r="V14" s="72" t="str">
        <f>IF(ISBLANK('Score Sheet (ENTER DATA)'!V11),"",'Score Sheet (ENTER DATA)'!V11)</f>
        <v>5</v>
      </c>
      <c r="W14" s="75" t="str">
        <f>IF('Score Sheet (ENTER DATA)'!W11=0,"",'Score Sheet (ENTER DATA)'!W11)</f>
        <v>39</v>
      </c>
      <c r="X14" s="72" t="str">
        <f>IF('Score Sheet (ENTER DATA)'!X11=0,"",'Score Sheet (ENTER DATA)'!X11)</f>
        <v>78</v>
      </c>
      <c r="Y14" s="72" t="str">
        <f>IF('Score Sheet (ENTER DATA)'!Y11=0,"",'Score Sheet (ENTER DATA)'!Y11)</f>
        <v>39</v>
      </c>
      <c r="Z14" s="72" t="str">
        <f>IF('Score Sheet (ENTER DATA)'!Z11=0,"",'Score Sheet (ENTER DATA)'!Z11)</f>
        <v>25</v>
      </c>
      <c r="AA14" s="72" t="str">
        <f>IF('Score Sheet (ENTER DATA)'!AA11=0,"",'Score Sheet (ENTER DATA)'!AA11)</f>
        <v>12</v>
      </c>
      <c r="AB14" s="72" t="str">
        <f>IF('Score Sheet (ENTER DATA)'!AB11=0,"",'Score Sheet (ENTER DATA)'!AB11)</f>
        <v>5</v>
      </c>
      <c r="AC14" s="72" t="str">
        <f>IF('Score Sheet (ENTER DATA)'!AC11=0,"",'Score Sheet (ENTER DATA)'!AC11)</f>
        <v>39</v>
      </c>
      <c r="AD14" s="72" t="str">
        <f>IF('Score Sheet (ENTER DATA)'!AD11=0,"",'Score Sheet (ENTER DATA)'!AD11)</f>
        <v>24</v>
      </c>
      <c r="AE14" s="72" t="str">
        <f>IF('Score Sheet (ENTER DATA)'!AE11=0,"",'Score Sheet (ENTER DATA)'!AE11)</f>
        <v>11</v>
      </c>
      <c r="AF14" s="72" t="str">
        <f>IF('Score Sheet (ENTER DATA)'!AF11=0,"",'Score Sheet (ENTER DATA)'!AF11)</f>
        <v>4</v>
      </c>
      <c r="AG14" s="76">
        <v>6.0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ht="13.5" customHeight="1">
      <c r="A15" s="72" t="str">
        <f>IF(ISBLANK('Score Sheet (ENTER DATA)'!C64),"",'Score Sheet (ENTER DATA)'!A64)</f>
        <v>KM</v>
      </c>
      <c r="B15" s="73" t="str">
        <f>IF(ISBLANK('Score Sheet (ENTER DATA)'!C64),"",'Score Sheet (ENTER DATA)'!B64)</f>
        <v>1</v>
      </c>
      <c r="C15" s="74" t="str">
        <f>IF(ISBLANK('Score Sheet (ENTER DATA)'!C64),"",'Score Sheet (ENTER DATA)'!C64)</f>
        <v>David Phillips</v>
      </c>
      <c r="D15" s="72" t="str">
        <f>IF(ISBLANK('Score Sheet (ENTER DATA)'!D64),"",'Score Sheet (ENTER DATA)'!D64)</f>
        <v>7</v>
      </c>
      <c r="E15" s="72" t="str">
        <f>IF(ISBLANK('Score Sheet (ENTER DATA)'!E64),"",'Score Sheet (ENTER DATA)'!E64)</f>
        <v>4</v>
      </c>
      <c r="F15" s="72" t="str">
        <f>IF(ISBLANK('Score Sheet (ENTER DATA)'!F64),"",'Score Sheet (ENTER DATA)'!F64)</f>
        <v>5</v>
      </c>
      <c r="G15" s="72" t="str">
        <f>IF(ISBLANK('Score Sheet (ENTER DATA)'!G64),"",'Score Sheet (ENTER DATA)'!G64)</f>
        <v>4</v>
      </c>
      <c r="H15" s="72" t="str">
        <f>IF(ISBLANK('Score Sheet (ENTER DATA)'!H64),"",'Score Sheet (ENTER DATA)'!H64)</f>
        <v>3</v>
      </c>
      <c r="I15" s="72" t="str">
        <f>IF(ISBLANK('Score Sheet (ENTER DATA)'!I64),"",'Score Sheet (ENTER DATA)'!I64)</f>
        <v>3</v>
      </c>
      <c r="J15" s="72" t="str">
        <f>IF(ISBLANK('Score Sheet (ENTER DATA)'!J64),"",'Score Sheet (ENTER DATA)'!J64)</f>
        <v>4</v>
      </c>
      <c r="K15" s="72" t="str">
        <f>IF(ISBLANK('Score Sheet (ENTER DATA)'!K64),"",'Score Sheet (ENTER DATA)'!K64)</f>
        <v>4</v>
      </c>
      <c r="L15" s="72" t="str">
        <f>IF(ISBLANK('Score Sheet (ENTER DATA)'!L64),"",'Score Sheet (ENTER DATA)'!L64)</f>
        <v>4</v>
      </c>
      <c r="M15" s="72" t="str">
        <f>IF('Score Sheet (ENTER DATA)'!M64=0,"",'Score Sheet (ENTER DATA)'!M64)</f>
        <v>38</v>
      </c>
      <c r="N15" s="72" t="str">
        <f>IF(ISBLANK('Score Sheet (ENTER DATA)'!N64),"",'Score Sheet (ENTER DATA)'!N64)</f>
        <v>5</v>
      </c>
      <c r="O15" s="72" t="str">
        <f>IF(ISBLANK('Score Sheet (ENTER DATA)'!O64),"",'Score Sheet (ENTER DATA)'!O64)</f>
        <v>5</v>
      </c>
      <c r="P15" s="72" t="str">
        <f>IF(ISBLANK('Score Sheet (ENTER DATA)'!P64),"",'Score Sheet (ENTER DATA)'!P64)</f>
        <v>4</v>
      </c>
      <c r="Q15" s="72" t="str">
        <f>IF(ISBLANK('Score Sheet (ENTER DATA)'!Q64),"",'Score Sheet (ENTER DATA)'!Q64)</f>
        <v>5</v>
      </c>
      <c r="R15" s="72" t="str">
        <f>IF(ISBLANK('Score Sheet (ENTER DATA)'!R64),"",'Score Sheet (ENTER DATA)'!R64)</f>
        <v>4</v>
      </c>
      <c r="S15" s="72" t="str">
        <f>IF(ISBLANK('Score Sheet (ENTER DATA)'!S64),"",'Score Sheet (ENTER DATA)'!S64)</f>
        <v>5</v>
      </c>
      <c r="T15" s="72" t="str">
        <f>IF(ISBLANK('Score Sheet (ENTER DATA)'!T64),"",'Score Sheet (ENTER DATA)'!T64)</f>
        <v>4</v>
      </c>
      <c r="U15" s="72" t="str">
        <f>IF(ISBLANK('Score Sheet (ENTER DATA)'!U64),"",'Score Sheet (ENTER DATA)'!U64)</f>
        <v>4</v>
      </c>
      <c r="V15" s="72" t="str">
        <f>IF(ISBLANK('Score Sheet (ENTER DATA)'!V64),"",'Score Sheet (ENTER DATA)'!V64)</f>
        <v>4</v>
      </c>
      <c r="W15" s="75" t="str">
        <f>IF('Score Sheet (ENTER DATA)'!W64=0,"",'Score Sheet (ENTER DATA)'!W64)</f>
        <v>40</v>
      </c>
      <c r="X15" s="72" t="str">
        <f>IF('Score Sheet (ENTER DATA)'!X64=0,"",'Score Sheet (ENTER DATA)'!X64)</f>
        <v>78</v>
      </c>
      <c r="Y15" s="72" t="str">
        <f>IF('Score Sheet (ENTER DATA)'!Y64=0,"",'Score Sheet (ENTER DATA)'!Y64)</f>
        <v>40</v>
      </c>
      <c r="Z15" s="72" t="str">
        <f>IF('Score Sheet (ENTER DATA)'!Z64=0,"",'Score Sheet (ENTER DATA)'!Z64)</f>
        <v>26</v>
      </c>
      <c r="AA15" s="72" t="str">
        <f>IF('Score Sheet (ENTER DATA)'!AA64=0,"",'Score Sheet (ENTER DATA)'!AA64)</f>
        <v>12</v>
      </c>
      <c r="AB15" s="72" t="str">
        <f>IF('Score Sheet (ENTER DATA)'!AB64=0,"",'Score Sheet (ENTER DATA)'!AB64)</f>
        <v>4</v>
      </c>
      <c r="AC15" s="72" t="str">
        <f>IF('Score Sheet (ENTER DATA)'!AC64=0,"",'Score Sheet (ENTER DATA)'!AC64)</f>
        <v>38</v>
      </c>
      <c r="AD15" s="72" t="str">
        <f>IF('Score Sheet (ENTER DATA)'!AD64=0,"",'Score Sheet (ENTER DATA)'!AD64)</f>
        <v>22</v>
      </c>
      <c r="AE15" s="72" t="str">
        <f>IF('Score Sheet (ENTER DATA)'!AE64=0,"",'Score Sheet (ENTER DATA)'!AE64)</f>
        <v>12</v>
      </c>
      <c r="AF15" s="72" t="str">
        <f>IF('Score Sheet (ENTER DATA)'!AF64=0,"",'Score Sheet (ENTER DATA)'!AF64)</f>
        <v>4</v>
      </c>
      <c r="AG15" s="76">
        <v>7.0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ht="13.5" customHeight="1">
      <c r="A16" s="72" t="str">
        <f>IF(ISBLANK('Score Sheet (ENTER DATA)'!C55),"",'Score Sheet (ENTER DATA)'!A55)</f>
        <v>GBP</v>
      </c>
      <c r="B16" s="73" t="str">
        <f>IF(ISBLANK('Score Sheet (ENTER DATA)'!C55),"",'Score Sheet (ENTER DATA)'!B55)</f>
        <v>1</v>
      </c>
      <c r="C16" s="74" t="str">
        <f>IF(ISBLANK('Score Sheet (ENTER DATA)'!C55),"",'Score Sheet (ENTER DATA)'!C55)</f>
        <v>Isaac Prefontaine</v>
      </c>
      <c r="D16" s="72" t="str">
        <f>IF(ISBLANK('Score Sheet (ENTER DATA)'!D55),"",'Score Sheet (ENTER DATA)'!D55)</f>
        <v>5</v>
      </c>
      <c r="E16" s="72" t="str">
        <f>IF(ISBLANK('Score Sheet (ENTER DATA)'!E55),"",'Score Sheet (ENTER DATA)'!E55)</f>
        <v>4</v>
      </c>
      <c r="F16" s="72" t="str">
        <f>IF(ISBLANK('Score Sheet (ENTER DATA)'!F55),"",'Score Sheet (ENTER DATA)'!F55)</f>
        <v>5</v>
      </c>
      <c r="G16" s="72" t="str">
        <f>IF(ISBLANK('Score Sheet (ENTER DATA)'!G55),"",'Score Sheet (ENTER DATA)'!G55)</f>
        <v>4</v>
      </c>
      <c r="H16" s="72" t="str">
        <f>IF(ISBLANK('Score Sheet (ENTER DATA)'!H55),"",'Score Sheet (ENTER DATA)'!H55)</f>
        <v>4</v>
      </c>
      <c r="I16" s="72" t="str">
        <f>IF(ISBLANK('Score Sheet (ENTER DATA)'!I55),"",'Score Sheet (ENTER DATA)'!I55)</f>
        <v>5</v>
      </c>
      <c r="J16" s="72" t="str">
        <f>IF(ISBLANK('Score Sheet (ENTER DATA)'!J55),"",'Score Sheet (ENTER DATA)'!J55)</f>
        <v>3</v>
      </c>
      <c r="K16" s="72" t="str">
        <f>IF(ISBLANK('Score Sheet (ENTER DATA)'!K55),"",'Score Sheet (ENTER DATA)'!K55)</f>
        <v>4</v>
      </c>
      <c r="L16" s="72" t="str">
        <f>IF(ISBLANK('Score Sheet (ENTER DATA)'!L55),"",'Score Sheet (ENTER DATA)'!L55)</f>
        <v>4</v>
      </c>
      <c r="M16" s="72" t="str">
        <f>IF('Score Sheet (ENTER DATA)'!M55=0,"",'Score Sheet (ENTER DATA)'!M55)</f>
        <v>38</v>
      </c>
      <c r="N16" s="72" t="str">
        <f>IF(ISBLANK('Score Sheet (ENTER DATA)'!N55),"",'Score Sheet (ENTER DATA)'!N55)</f>
        <v>5</v>
      </c>
      <c r="O16" s="72" t="str">
        <f>IF(ISBLANK('Score Sheet (ENTER DATA)'!O55),"",'Score Sheet (ENTER DATA)'!O55)</f>
        <v>4</v>
      </c>
      <c r="P16" s="72" t="str">
        <f>IF(ISBLANK('Score Sheet (ENTER DATA)'!P55),"",'Score Sheet (ENTER DATA)'!P55)</f>
        <v>3</v>
      </c>
      <c r="Q16" s="72" t="str">
        <f>IF(ISBLANK('Score Sheet (ENTER DATA)'!Q55),"",'Score Sheet (ENTER DATA)'!Q55)</f>
        <v>5</v>
      </c>
      <c r="R16" s="72" t="str">
        <f>IF(ISBLANK('Score Sheet (ENTER DATA)'!R55),"",'Score Sheet (ENTER DATA)'!R55)</f>
        <v>4</v>
      </c>
      <c r="S16" s="72" t="str">
        <f>IF(ISBLANK('Score Sheet (ENTER DATA)'!S55),"",'Score Sheet (ENTER DATA)'!S55)</f>
        <v>3</v>
      </c>
      <c r="T16" s="72" t="str">
        <f>IF(ISBLANK('Score Sheet (ENTER DATA)'!T55),"",'Score Sheet (ENTER DATA)'!T55)</f>
        <v>5</v>
      </c>
      <c r="U16" s="72" t="str">
        <f>IF(ISBLANK('Score Sheet (ENTER DATA)'!U55),"",'Score Sheet (ENTER DATA)'!U55)</f>
        <v>5</v>
      </c>
      <c r="V16" s="72" t="str">
        <f>IF(ISBLANK('Score Sheet (ENTER DATA)'!V55),"",'Score Sheet (ENTER DATA)'!V55)</f>
        <v>6</v>
      </c>
      <c r="W16" s="75" t="str">
        <f>IF('Score Sheet (ENTER DATA)'!W55=0,"",'Score Sheet (ENTER DATA)'!W55)</f>
        <v>40</v>
      </c>
      <c r="X16" s="72" t="str">
        <f>IF('Score Sheet (ENTER DATA)'!X55=0,"",'Score Sheet (ENTER DATA)'!X55)</f>
        <v>78</v>
      </c>
      <c r="Y16" s="72" t="str">
        <f>IF('Score Sheet (ENTER DATA)'!Y55=0,"",'Score Sheet (ENTER DATA)'!Y55)</f>
        <v>40</v>
      </c>
      <c r="Z16" s="72" t="str">
        <f>IF('Score Sheet (ENTER DATA)'!Z55=0,"",'Score Sheet (ENTER DATA)'!Z55)</f>
        <v>28</v>
      </c>
      <c r="AA16" s="72" t="str">
        <f>IF('Score Sheet (ENTER DATA)'!AA55=0,"",'Score Sheet (ENTER DATA)'!AA55)</f>
        <v>16</v>
      </c>
      <c r="AB16" s="72" t="str">
        <f>IF('Score Sheet (ENTER DATA)'!AB55=0,"",'Score Sheet (ENTER DATA)'!AB55)</f>
        <v>6</v>
      </c>
      <c r="AC16" s="72" t="str">
        <f>IF('Score Sheet (ENTER DATA)'!AC55=0,"",'Score Sheet (ENTER DATA)'!AC55)</f>
        <v>38</v>
      </c>
      <c r="AD16" s="72" t="str">
        <f>IF('Score Sheet (ENTER DATA)'!AD55=0,"",'Score Sheet (ENTER DATA)'!AD55)</f>
        <v>24</v>
      </c>
      <c r="AE16" s="72" t="str">
        <f>IF('Score Sheet (ENTER DATA)'!AE55=0,"",'Score Sheet (ENTER DATA)'!AE55)</f>
        <v>11</v>
      </c>
      <c r="AF16" s="72" t="str">
        <f>IF('Score Sheet (ENTER DATA)'!AF55=0,"",'Score Sheet (ENTER DATA)'!AF55)</f>
        <v>4</v>
      </c>
      <c r="AG16" s="76">
        <v>8.0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ht="13.5" customHeight="1">
      <c r="A17" s="72" t="str">
        <f>IF(ISBLANK('Score Sheet (ENTER DATA)'!C39),"",'Score Sheet (ENTER DATA)'!A39)</f>
        <v>WF</v>
      </c>
      <c r="B17" s="73" t="str">
        <f>IF(ISBLANK('Score Sheet (ENTER DATA)'!C39),"",'Score Sheet (ENTER DATA)'!B39)</f>
        <v>2</v>
      </c>
      <c r="C17" s="74" t="str">
        <f>IF(ISBLANK('Score Sheet (ENTER DATA)'!C39),"",'Score Sheet (ENTER DATA)'!C39)</f>
        <v>Gus Grunau</v>
      </c>
      <c r="D17" s="72" t="str">
        <f>IF(ISBLANK('Score Sheet (ENTER DATA)'!D39),"",'Score Sheet (ENTER DATA)'!D39)</f>
        <v>6</v>
      </c>
      <c r="E17" s="72" t="str">
        <f>IF(ISBLANK('Score Sheet (ENTER DATA)'!E39),"",'Score Sheet (ENTER DATA)'!E39)</f>
        <v>5</v>
      </c>
      <c r="F17" s="72" t="str">
        <f>IF(ISBLANK('Score Sheet (ENTER DATA)'!F39),"",'Score Sheet (ENTER DATA)'!F39)</f>
        <v>4</v>
      </c>
      <c r="G17" s="72" t="str">
        <f>IF(ISBLANK('Score Sheet (ENTER DATA)'!G39),"",'Score Sheet (ENTER DATA)'!G39)</f>
        <v>4</v>
      </c>
      <c r="H17" s="72" t="str">
        <f>IF(ISBLANK('Score Sheet (ENTER DATA)'!H39),"",'Score Sheet (ENTER DATA)'!H39)</f>
        <v>3</v>
      </c>
      <c r="I17" s="72" t="str">
        <f>IF(ISBLANK('Score Sheet (ENTER DATA)'!I39),"",'Score Sheet (ENTER DATA)'!I39)</f>
        <v>5</v>
      </c>
      <c r="J17" s="72" t="str">
        <f>IF(ISBLANK('Score Sheet (ENTER DATA)'!J39),"",'Score Sheet (ENTER DATA)'!J39)</f>
        <v>3</v>
      </c>
      <c r="K17" s="72" t="str">
        <f>IF(ISBLANK('Score Sheet (ENTER DATA)'!K39),"",'Score Sheet (ENTER DATA)'!K39)</f>
        <v>4</v>
      </c>
      <c r="L17" s="72" t="str">
        <f>IF(ISBLANK('Score Sheet (ENTER DATA)'!L39),"",'Score Sheet (ENTER DATA)'!L39)</f>
        <v>5</v>
      </c>
      <c r="M17" s="72" t="str">
        <f>IF('Score Sheet (ENTER DATA)'!M39=0,"",'Score Sheet (ENTER DATA)'!M39)</f>
        <v>39</v>
      </c>
      <c r="N17" s="72" t="str">
        <f>IF(ISBLANK('Score Sheet (ENTER DATA)'!N39),"",'Score Sheet (ENTER DATA)'!N39)</f>
        <v>5</v>
      </c>
      <c r="O17" s="72" t="str">
        <f>IF(ISBLANK('Score Sheet (ENTER DATA)'!O39),"",'Score Sheet (ENTER DATA)'!O39)</f>
        <v>5</v>
      </c>
      <c r="P17" s="72" t="str">
        <f>IF(ISBLANK('Score Sheet (ENTER DATA)'!P39),"",'Score Sheet (ENTER DATA)'!P39)</f>
        <v>4</v>
      </c>
      <c r="Q17" s="72" t="str">
        <f>IF(ISBLANK('Score Sheet (ENTER DATA)'!Q39),"",'Score Sheet (ENTER DATA)'!Q39)</f>
        <v>5</v>
      </c>
      <c r="R17" s="72" t="str">
        <f>IF(ISBLANK('Score Sheet (ENTER DATA)'!R39),"",'Score Sheet (ENTER DATA)'!R39)</f>
        <v>4</v>
      </c>
      <c r="S17" s="72" t="str">
        <f>IF(ISBLANK('Score Sheet (ENTER DATA)'!S39),"",'Score Sheet (ENTER DATA)'!S39)</f>
        <v>3</v>
      </c>
      <c r="T17" s="72" t="str">
        <f>IF(ISBLANK('Score Sheet (ENTER DATA)'!T39),"",'Score Sheet (ENTER DATA)'!T39)</f>
        <v>4</v>
      </c>
      <c r="U17" s="72" t="str">
        <f>IF(ISBLANK('Score Sheet (ENTER DATA)'!U39),"",'Score Sheet (ENTER DATA)'!U39)</f>
        <v>5</v>
      </c>
      <c r="V17" s="72" t="str">
        <f>IF(ISBLANK('Score Sheet (ENTER DATA)'!V39),"",'Score Sheet (ENTER DATA)'!V39)</f>
        <v>5</v>
      </c>
      <c r="W17" s="75" t="str">
        <f>IF('Score Sheet (ENTER DATA)'!W39=0,"",'Score Sheet (ENTER DATA)'!W39)</f>
        <v>40</v>
      </c>
      <c r="X17" s="72" t="str">
        <f>IF('Score Sheet (ENTER DATA)'!X39=0,"",'Score Sheet (ENTER DATA)'!X39)</f>
        <v>79</v>
      </c>
      <c r="Y17" s="72" t="str">
        <f>IF('Score Sheet (ENTER DATA)'!Y39=0,"",'Score Sheet (ENTER DATA)'!Y39)</f>
        <v>40</v>
      </c>
      <c r="Z17" s="72" t="str">
        <f>IF('Score Sheet (ENTER DATA)'!Z39=0,"",'Score Sheet (ENTER DATA)'!Z39)</f>
        <v>26</v>
      </c>
      <c r="AA17" s="72" t="str">
        <f>IF('Score Sheet (ENTER DATA)'!AA39=0,"",'Score Sheet (ENTER DATA)'!AA39)</f>
        <v>14</v>
      </c>
      <c r="AB17" s="72" t="str">
        <f>IF('Score Sheet (ENTER DATA)'!AB39=0,"",'Score Sheet (ENTER DATA)'!AB39)</f>
        <v>5</v>
      </c>
      <c r="AC17" s="72" t="str">
        <f>IF('Score Sheet (ENTER DATA)'!AC39=0,"",'Score Sheet (ENTER DATA)'!AC39)</f>
        <v>39</v>
      </c>
      <c r="AD17" s="72" t="str">
        <f>IF('Score Sheet (ENTER DATA)'!AD39=0,"",'Score Sheet (ENTER DATA)'!AD39)</f>
        <v>24</v>
      </c>
      <c r="AE17" s="72" t="str">
        <f>IF('Score Sheet (ENTER DATA)'!AE39=0,"",'Score Sheet (ENTER DATA)'!AE39)</f>
        <v>12</v>
      </c>
      <c r="AF17" s="72" t="str">
        <f>IF('Score Sheet (ENTER DATA)'!AF39=0,"",'Score Sheet (ENTER DATA)'!AF39)</f>
        <v>5</v>
      </c>
      <c r="AG17" s="76">
        <v>9.0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ht="13.5" customHeight="1">
      <c r="A18" s="72" t="str">
        <f>IF(ISBLANK('Score Sheet (ENTER DATA)'!C145),"",'Score Sheet (ENTER DATA)'!A145)</f>
        <v>BC</v>
      </c>
      <c r="B18" s="73" t="str">
        <f>IF(ISBLANK('Score Sheet (ENTER DATA)'!C145),"",'Score Sheet (ENTER DATA)'!B145)</f>
        <v>3</v>
      </c>
      <c r="C18" s="74" t="str">
        <f>IF(ISBLANK('Score Sheet (ENTER DATA)'!C145),"",'Score Sheet (ENTER DATA)'!C145)</f>
        <v>Mike Burzynski</v>
      </c>
      <c r="D18" s="72" t="str">
        <f>IF(ISBLANK('Score Sheet (ENTER DATA)'!D145),"",'Score Sheet (ENTER DATA)'!D145)</f>
        <v>5</v>
      </c>
      <c r="E18" s="72" t="str">
        <f>IF(ISBLANK('Score Sheet (ENTER DATA)'!E145),"",'Score Sheet (ENTER DATA)'!E145)</f>
        <v>3</v>
      </c>
      <c r="F18" s="72" t="str">
        <f>IF(ISBLANK('Score Sheet (ENTER DATA)'!F145),"",'Score Sheet (ENTER DATA)'!F145)</f>
        <v>4</v>
      </c>
      <c r="G18" s="72" t="str">
        <f>IF(ISBLANK('Score Sheet (ENTER DATA)'!G145),"",'Score Sheet (ENTER DATA)'!G145)</f>
        <v>5</v>
      </c>
      <c r="H18" s="72" t="str">
        <f>IF(ISBLANK('Score Sheet (ENTER DATA)'!H145),"",'Score Sheet (ENTER DATA)'!H145)</f>
        <v>5</v>
      </c>
      <c r="I18" s="72" t="str">
        <f>IF(ISBLANK('Score Sheet (ENTER DATA)'!I145),"",'Score Sheet (ENTER DATA)'!I145)</f>
        <v>5</v>
      </c>
      <c r="J18" s="72" t="str">
        <f>IF(ISBLANK('Score Sheet (ENTER DATA)'!J145),"",'Score Sheet (ENTER DATA)'!J145)</f>
        <v>3</v>
      </c>
      <c r="K18" s="72" t="str">
        <f>IF(ISBLANK('Score Sheet (ENTER DATA)'!K145),"",'Score Sheet (ENTER DATA)'!K145)</f>
        <v>3</v>
      </c>
      <c r="L18" s="72" t="str">
        <f>IF(ISBLANK('Score Sheet (ENTER DATA)'!L145),"",'Score Sheet (ENTER DATA)'!L145)</f>
        <v>4</v>
      </c>
      <c r="M18" s="72" t="str">
        <f>IF('Score Sheet (ENTER DATA)'!M145=0,"",'Score Sheet (ENTER DATA)'!M145)</f>
        <v>37</v>
      </c>
      <c r="N18" s="72" t="str">
        <f>IF(ISBLANK('Score Sheet (ENTER DATA)'!N145),"",'Score Sheet (ENTER DATA)'!N145)</f>
        <v>5</v>
      </c>
      <c r="O18" s="72" t="str">
        <f>IF(ISBLANK('Score Sheet (ENTER DATA)'!O145),"",'Score Sheet (ENTER DATA)'!O145)</f>
        <v>6</v>
      </c>
      <c r="P18" s="72" t="str">
        <f>IF(ISBLANK('Score Sheet (ENTER DATA)'!P145),"",'Score Sheet (ENTER DATA)'!P145)</f>
        <v>2</v>
      </c>
      <c r="Q18" s="72" t="str">
        <f>IF(ISBLANK('Score Sheet (ENTER DATA)'!Q145),"",'Score Sheet (ENTER DATA)'!Q145)</f>
        <v>7</v>
      </c>
      <c r="R18" s="72" t="str">
        <f>IF(ISBLANK('Score Sheet (ENTER DATA)'!R145),"",'Score Sheet (ENTER DATA)'!R145)</f>
        <v>6</v>
      </c>
      <c r="S18" s="72" t="str">
        <f>IF(ISBLANK('Score Sheet (ENTER DATA)'!S145),"",'Score Sheet (ENTER DATA)'!S145)</f>
        <v>3</v>
      </c>
      <c r="T18" s="72" t="str">
        <f>IF(ISBLANK('Score Sheet (ENTER DATA)'!T145),"",'Score Sheet (ENTER DATA)'!T145)</f>
        <v>3</v>
      </c>
      <c r="U18" s="72" t="str">
        <f>IF(ISBLANK('Score Sheet (ENTER DATA)'!U145),"",'Score Sheet (ENTER DATA)'!U145)</f>
        <v>5</v>
      </c>
      <c r="V18" s="72" t="str">
        <f>IF(ISBLANK('Score Sheet (ENTER DATA)'!V145),"",'Score Sheet (ENTER DATA)'!V145)</f>
        <v>5</v>
      </c>
      <c r="W18" s="75" t="str">
        <f>IF('Score Sheet (ENTER DATA)'!W145=0,"",'Score Sheet (ENTER DATA)'!W145)</f>
        <v>42</v>
      </c>
      <c r="X18" s="72" t="str">
        <f>IF('Score Sheet (ENTER DATA)'!X145=0,"",'Score Sheet (ENTER DATA)'!X145)</f>
        <v>79</v>
      </c>
      <c r="Y18" s="72" t="str">
        <f>IF('Score Sheet (ENTER DATA)'!Y145=0,"",'Score Sheet (ENTER DATA)'!Y145)</f>
        <v>42</v>
      </c>
      <c r="Z18" s="72" t="str">
        <f>IF('Score Sheet (ENTER DATA)'!Z145=0,"",'Score Sheet (ENTER DATA)'!Z145)</f>
        <v>29</v>
      </c>
      <c r="AA18" s="72" t="str">
        <f>IF('Score Sheet (ENTER DATA)'!AA145=0,"",'Score Sheet (ENTER DATA)'!AA145)</f>
        <v>13</v>
      </c>
      <c r="AB18" s="72" t="str">
        <f>IF('Score Sheet (ENTER DATA)'!AB145=0,"",'Score Sheet (ENTER DATA)'!AB145)</f>
        <v>5</v>
      </c>
      <c r="AC18" s="72" t="str">
        <f>IF('Score Sheet (ENTER DATA)'!AC145=0,"",'Score Sheet (ENTER DATA)'!AC145)</f>
        <v>37</v>
      </c>
      <c r="AD18" s="72" t="str">
        <f>IF('Score Sheet (ENTER DATA)'!AD145=0,"",'Score Sheet (ENTER DATA)'!AD145)</f>
        <v>25</v>
      </c>
      <c r="AE18" s="72" t="str">
        <f>IF('Score Sheet (ENTER DATA)'!AE145=0,"",'Score Sheet (ENTER DATA)'!AE145)</f>
        <v>10</v>
      </c>
      <c r="AF18" s="72" t="str">
        <f>IF('Score Sheet (ENTER DATA)'!AF145=0,"",'Score Sheet (ENTER DATA)'!AF145)</f>
        <v>4</v>
      </c>
      <c r="AG18" s="76">
        <v>10.0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ht="13.5" customHeight="1">
      <c r="A19" s="72" t="str">
        <f>IF(ISBLANK('Score Sheet (ENTER DATA)'!C214),"",'Score Sheet (ENTER DATA)'!A214)</f>
        <v>WAU</v>
      </c>
      <c r="B19" s="73" t="str">
        <f>IF(ISBLANK('Score Sheet (ENTER DATA)'!C214),"",'Score Sheet (ENTER DATA)'!B214)</f>
        <v>1</v>
      </c>
      <c r="C19" s="74" t="str">
        <f>IF(ISBLANK('Score Sheet (ENTER DATA)'!C214),"",'Score Sheet (ENTER DATA)'!C214)</f>
        <v>Adam Garski</v>
      </c>
      <c r="D19" s="72" t="str">
        <f>IF(ISBLANK('Score Sheet (ENTER DATA)'!D214),"",'Score Sheet (ENTER DATA)'!D214)</f>
        <v>4</v>
      </c>
      <c r="E19" s="72" t="str">
        <f>IF(ISBLANK('Score Sheet (ENTER DATA)'!E214),"",'Score Sheet (ENTER DATA)'!E214)</f>
        <v>6</v>
      </c>
      <c r="F19" s="72" t="str">
        <f>IF(ISBLANK('Score Sheet (ENTER DATA)'!F214),"",'Score Sheet (ENTER DATA)'!F214)</f>
        <v>5</v>
      </c>
      <c r="G19" s="72" t="str">
        <f>IF(ISBLANK('Score Sheet (ENTER DATA)'!G214),"",'Score Sheet (ENTER DATA)'!G214)</f>
        <v>4</v>
      </c>
      <c r="H19" s="72" t="str">
        <f>IF(ISBLANK('Score Sheet (ENTER DATA)'!H214),"",'Score Sheet (ENTER DATA)'!H214)</f>
        <v>4</v>
      </c>
      <c r="I19" s="72" t="str">
        <f>IF(ISBLANK('Score Sheet (ENTER DATA)'!I214),"",'Score Sheet (ENTER DATA)'!I214)</f>
        <v>6</v>
      </c>
      <c r="J19" s="72" t="str">
        <f>IF(ISBLANK('Score Sheet (ENTER DATA)'!J214),"",'Score Sheet (ENTER DATA)'!J214)</f>
        <v>4</v>
      </c>
      <c r="K19" s="72" t="str">
        <f>IF(ISBLANK('Score Sheet (ENTER DATA)'!K214),"",'Score Sheet (ENTER DATA)'!K214)</f>
        <v>4</v>
      </c>
      <c r="L19" s="72" t="str">
        <f>IF(ISBLANK('Score Sheet (ENTER DATA)'!L214),"",'Score Sheet (ENTER DATA)'!L214)</f>
        <v>4</v>
      </c>
      <c r="M19" s="72" t="str">
        <f>IF('Score Sheet (ENTER DATA)'!M214=0,"",'Score Sheet (ENTER DATA)'!M214)</f>
        <v>41</v>
      </c>
      <c r="N19" s="72" t="str">
        <f>IF(ISBLANK('Score Sheet (ENTER DATA)'!N214),"",'Score Sheet (ENTER DATA)'!N214)</f>
        <v>5</v>
      </c>
      <c r="O19" s="72" t="str">
        <f>IF(ISBLANK('Score Sheet (ENTER DATA)'!O214),"",'Score Sheet (ENTER DATA)'!O214)</f>
        <v>4</v>
      </c>
      <c r="P19" s="72" t="str">
        <f>IF(ISBLANK('Score Sheet (ENTER DATA)'!P214),"",'Score Sheet (ENTER DATA)'!P214)</f>
        <v>4</v>
      </c>
      <c r="Q19" s="72" t="str">
        <f>IF(ISBLANK('Score Sheet (ENTER DATA)'!Q214),"",'Score Sheet (ENTER DATA)'!Q214)</f>
        <v>5</v>
      </c>
      <c r="R19" s="72" t="str">
        <f>IF(ISBLANK('Score Sheet (ENTER DATA)'!R214),"",'Score Sheet (ENTER DATA)'!R214)</f>
        <v>4</v>
      </c>
      <c r="S19" s="72" t="str">
        <f>IF(ISBLANK('Score Sheet (ENTER DATA)'!S214),"",'Score Sheet (ENTER DATA)'!S214)</f>
        <v>4</v>
      </c>
      <c r="T19" s="72" t="str">
        <f>IF(ISBLANK('Score Sheet (ENTER DATA)'!T214),"",'Score Sheet (ENTER DATA)'!T214)</f>
        <v>4</v>
      </c>
      <c r="U19" s="72" t="str">
        <f>IF(ISBLANK('Score Sheet (ENTER DATA)'!U214),"",'Score Sheet (ENTER DATA)'!U214)</f>
        <v>5</v>
      </c>
      <c r="V19" s="72" t="str">
        <f>IF(ISBLANK('Score Sheet (ENTER DATA)'!V214),"",'Score Sheet (ENTER DATA)'!V214)</f>
        <v>4</v>
      </c>
      <c r="W19" s="72" t="str">
        <f>IF('Score Sheet (ENTER DATA)'!W214=0,"",'Score Sheet (ENTER DATA)'!W214)</f>
        <v>39</v>
      </c>
      <c r="X19" s="77" t="str">
        <f>IF('Score Sheet (ENTER DATA)'!X214=0,"",'Score Sheet (ENTER DATA)'!X214)</f>
        <v>80</v>
      </c>
      <c r="Y19" s="77" t="str">
        <f>IF('Score Sheet (ENTER DATA)'!Y214=0,"",'Score Sheet (ENTER DATA)'!Y214)</f>
        <v>39</v>
      </c>
      <c r="Z19" s="77" t="str">
        <f>IF('Score Sheet (ENTER DATA)'!Z214=0,"",'Score Sheet (ENTER DATA)'!Z214)</f>
        <v>26</v>
      </c>
      <c r="AA19" s="77" t="str">
        <f>IF('Score Sheet (ENTER DATA)'!AA214=0,"",'Score Sheet (ENTER DATA)'!AA214)</f>
        <v>13</v>
      </c>
      <c r="AB19" s="77" t="str">
        <f>IF('Score Sheet (ENTER DATA)'!AB214=0,"",'Score Sheet (ENTER DATA)'!AB214)</f>
        <v>4</v>
      </c>
      <c r="AC19" s="77" t="str">
        <f>IF('Score Sheet (ENTER DATA)'!AC214=0,"",'Score Sheet (ENTER DATA)'!AC214)</f>
        <v>41</v>
      </c>
      <c r="AD19" s="77" t="str">
        <f>IF('Score Sheet (ENTER DATA)'!AD214=0,"",'Score Sheet (ENTER DATA)'!AD214)</f>
        <v>26</v>
      </c>
      <c r="AE19" s="77" t="str">
        <f>IF('Score Sheet (ENTER DATA)'!AE214=0,"",'Score Sheet (ENTER DATA)'!AE214)</f>
        <v>12</v>
      </c>
      <c r="AF19" s="77" t="str">
        <f>IF('Score Sheet (ENTER DATA)'!AF214=0,"",'Score Sheet (ENTER DATA)'!AF214)</f>
        <v>4</v>
      </c>
      <c r="AG19" s="7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ht="13.5" customHeight="1">
      <c r="A20" s="72" t="str">
        <f>IF(ISBLANK('Score Sheet (ENTER DATA)'!C173),"",'Score Sheet (ENTER DATA)'!A173)</f>
        <v>SN</v>
      </c>
      <c r="B20" s="73" t="str">
        <f>IF(ISBLANK('Score Sheet (ENTER DATA)'!C173),"",'Score Sheet (ENTER DATA)'!B173)</f>
        <v>4</v>
      </c>
      <c r="C20" s="74" t="str">
        <f>IF(ISBLANK('Score Sheet (ENTER DATA)'!C173),"",'Score Sheet (ENTER DATA)'!C173)</f>
        <v>Max Schmidttee</v>
      </c>
      <c r="D20" s="72" t="str">
        <f>IF(ISBLANK('Score Sheet (ENTER DATA)'!D173),"",'Score Sheet (ENTER DATA)'!D173)</f>
        <v>4</v>
      </c>
      <c r="E20" s="72" t="str">
        <f>IF(ISBLANK('Score Sheet (ENTER DATA)'!E173),"",'Score Sheet (ENTER DATA)'!E173)</f>
        <v>5</v>
      </c>
      <c r="F20" s="72" t="str">
        <f>IF(ISBLANK('Score Sheet (ENTER DATA)'!F173),"",'Score Sheet (ENTER DATA)'!F173)</f>
        <v>3</v>
      </c>
      <c r="G20" s="72" t="str">
        <f>IF(ISBLANK('Score Sheet (ENTER DATA)'!G173),"",'Score Sheet (ENTER DATA)'!G173)</f>
        <v>5</v>
      </c>
      <c r="H20" s="72" t="str">
        <f>IF(ISBLANK('Score Sheet (ENTER DATA)'!H173),"",'Score Sheet (ENTER DATA)'!H173)</f>
        <v>4</v>
      </c>
      <c r="I20" s="72" t="str">
        <f>IF(ISBLANK('Score Sheet (ENTER DATA)'!I173),"",'Score Sheet (ENTER DATA)'!I173)</f>
        <v>4</v>
      </c>
      <c r="J20" s="72" t="str">
        <f>IF(ISBLANK('Score Sheet (ENTER DATA)'!J173),"",'Score Sheet (ENTER DATA)'!J173)</f>
        <v>7</v>
      </c>
      <c r="K20" s="72" t="str">
        <f>IF(ISBLANK('Score Sheet (ENTER DATA)'!K173),"",'Score Sheet (ENTER DATA)'!K173)</f>
        <v>4</v>
      </c>
      <c r="L20" s="72" t="str">
        <f>IF(ISBLANK('Score Sheet (ENTER DATA)'!L173),"",'Score Sheet (ENTER DATA)'!L173)</f>
        <v>4</v>
      </c>
      <c r="M20" s="72" t="str">
        <f>IF('Score Sheet (ENTER DATA)'!M173=0,"",'Score Sheet (ENTER DATA)'!M173)</f>
        <v>40</v>
      </c>
      <c r="N20" s="72" t="str">
        <f>IF(ISBLANK('Score Sheet (ENTER DATA)'!N173),"",'Score Sheet (ENTER DATA)'!N173)</f>
        <v>4</v>
      </c>
      <c r="O20" s="72" t="str">
        <f>IF(ISBLANK('Score Sheet (ENTER DATA)'!O173),"",'Score Sheet (ENTER DATA)'!O173)</f>
        <v>5</v>
      </c>
      <c r="P20" s="72" t="str">
        <f>IF(ISBLANK('Score Sheet (ENTER DATA)'!P173),"",'Score Sheet (ENTER DATA)'!P173)</f>
        <v>3</v>
      </c>
      <c r="Q20" s="72" t="str">
        <f>IF(ISBLANK('Score Sheet (ENTER DATA)'!Q173),"",'Score Sheet (ENTER DATA)'!Q173)</f>
        <v>6</v>
      </c>
      <c r="R20" s="72" t="str">
        <f>IF(ISBLANK('Score Sheet (ENTER DATA)'!R173),"",'Score Sheet (ENTER DATA)'!R173)</f>
        <v>4</v>
      </c>
      <c r="S20" s="72" t="str">
        <f>IF(ISBLANK('Score Sheet (ENTER DATA)'!S173),"",'Score Sheet (ENTER DATA)'!S173)</f>
        <v>2</v>
      </c>
      <c r="T20" s="72" t="str">
        <f>IF(ISBLANK('Score Sheet (ENTER DATA)'!T173),"",'Score Sheet (ENTER DATA)'!T173)</f>
        <v>6</v>
      </c>
      <c r="U20" s="72" t="str">
        <f>IF(ISBLANK('Score Sheet (ENTER DATA)'!U173),"",'Score Sheet (ENTER DATA)'!U173)</f>
        <v>5</v>
      </c>
      <c r="V20" s="72" t="str">
        <f>IF(ISBLANK('Score Sheet (ENTER DATA)'!V173),"",'Score Sheet (ENTER DATA)'!V173)</f>
        <v>5</v>
      </c>
      <c r="W20" s="72" t="str">
        <f>IF('Score Sheet (ENTER DATA)'!W173=0,"",'Score Sheet (ENTER DATA)'!W173)</f>
        <v>40</v>
      </c>
      <c r="X20" s="72" t="str">
        <f>IF('Score Sheet (ENTER DATA)'!X173=0,"",'Score Sheet (ENTER DATA)'!X173)</f>
        <v>80</v>
      </c>
      <c r="Y20" s="72" t="str">
        <f>IF('Score Sheet (ENTER DATA)'!Y173=0,"",'Score Sheet (ENTER DATA)'!Y173)</f>
        <v>40</v>
      </c>
      <c r="Z20" s="72" t="str">
        <f>IF('Score Sheet (ENTER DATA)'!Z173=0,"",'Score Sheet (ENTER DATA)'!Z173)</f>
        <v>28</v>
      </c>
      <c r="AA20" s="72" t="str">
        <f>IF('Score Sheet (ENTER DATA)'!AA173=0,"",'Score Sheet (ENTER DATA)'!AA173)</f>
        <v>16</v>
      </c>
      <c r="AB20" s="72" t="str">
        <f>IF('Score Sheet (ENTER DATA)'!AB173=0,"",'Score Sheet (ENTER DATA)'!AB173)</f>
        <v>5</v>
      </c>
      <c r="AC20" s="72" t="str">
        <f>IF('Score Sheet (ENTER DATA)'!AC173=0,"",'Score Sheet (ENTER DATA)'!AC173)</f>
        <v>40</v>
      </c>
      <c r="AD20" s="72" t="str">
        <f>IF('Score Sheet (ENTER DATA)'!AD173=0,"",'Score Sheet (ENTER DATA)'!AD173)</f>
        <v>28</v>
      </c>
      <c r="AE20" s="72" t="str">
        <f>IF('Score Sheet (ENTER DATA)'!AE173=0,"",'Score Sheet (ENTER DATA)'!AE173)</f>
        <v>15</v>
      </c>
      <c r="AF20" s="72" t="str">
        <f>IF('Score Sheet (ENTER DATA)'!AF173=0,"",'Score Sheet (ENTER DATA)'!AF173)</f>
        <v>4</v>
      </c>
      <c r="AG20" s="7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ht="13.5" customHeight="1">
      <c r="A21" s="72" t="str">
        <f>IF(ISBLANK('Score Sheet (ENTER DATA)'!C20),"",'Score Sheet (ENTER DATA)'!A20)</f>
        <v>CMH</v>
      </c>
      <c r="B21" s="73" t="str">
        <f>IF(ISBLANK('Score Sheet (ENTER DATA)'!C20),"",'Score Sheet (ENTER DATA)'!B20)</f>
        <v>1</v>
      </c>
      <c r="C21" s="74" t="str">
        <f>IF(ISBLANK('Score Sheet (ENTER DATA)'!C20),"",'Score Sheet (ENTER DATA)'!C20)</f>
        <v>Michael Immekus</v>
      </c>
      <c r="D21" s="72" t="str">
        <f>IF(ISBLANK('Score Sheet (ENTER DATA)'!D20),"",'Score Sheet (ENTER DATA)'!D20)</f>
        <v>7</v>
      </c>
      <c r="E21" s="72" t="str">
        <f>IF(ISBLANK('Score Sheet (ENTER DATA)'!E20),"",'Score Sheet (ENTER DATA)'!E20)</f>
        <v>4</v>
      </c>
      <c r="F21" s="72" t="str">
        <f>IF(ISBLANK('Score Sheet (ENTER DATA)'!F20),"",'Score Sheet (ENTER DATA)'!F20)</f>
        <v>5</v>
      </c>
      <c r="G21" s="72" t="str">
        <f>IF(ISBLANK('Score Sheet (ENTER DATA)'!G20),"",'Score Sheet (ENTER DATA)'!G20)</f>
        <v>4</v>
      </c>
      <c r="H21" s="72" t="str">
        <f>IF(ISBLANK('Score Sheet (ENTER DATA)'!H20),"",'Score Sheet (ENTER DATA)'!H20)</f>
        <v>3</v>
      </c>
      <c r="I21" s="72" t="str">
        <f>IF(ISBLANK('Score Sheet (ENTER DATA)'!I20),"",'Score Sheet (ENTER DATA)'!I20)</f>
        <v>5</v>
      </c>
      <c r="J21" s="72" t="str">
        <f>IF(ISBLANK('Score Sheet (ENTER DATA)'!J20),"",'Score Sheet (ENTER DATA)'!J20)</f>
        <v>2</v>
      </c>
      <c r="K21" s="72" t="str">
        <f>IF(ISBLANK('Score Sheet (ENTER DATA)'!K20),"",'Score Sheet (ENTER DATA)'!K20)</f>
        <v>5</v>
      </c>
      <c r="L21" s="72" t="str">
        <f>IF(ISBLANK('Score Sheet (ENTER DATA)'!L20),"",'Score Sheet (ENTER DATA)'!L20)</f>
        <v>4</v>
      </c>
      <c r="M21" s="72" t="str">
        <f>IF('Score Sheet (ENTER DATA)'!M20=0,"",'Score Sheet (ENTER DATA)'!M20)</f>
        <v>39</v>
      </c>
      <c r="N21" s="72" t="str">
        <f>IF(ISBLANK('Score Sheet (ENTER DATA)'!N20),"",'Score Sheet (ENTER DATA)'!N20)</f>
        <v>5</v>
      </c>
      <c r="O21" s="72" t="str">
        <f>IF(ISBLANK('Score Sheet (ENTER DATA)'!O20),"",'Score Sheet (ENTER DATA)'!O20)</f>
        <v>5</v>
      </c>
      <c r="P21" s="72" t="str">
        <f>IF(ISBLANK('Score Sheet (ENTER DATA)'!P20),"",'Score Sheet (ENTER DATA)'!P20)</f>
        <v>4</v>
      </c>
      <c r="Q21" s="72" t="str">
        <f>IF(ISBLANK('Score Sheet (ENTER DATA)'!Q20),"",'Score Sheet (ENTER DATA)'!Q20)</f>
        <v>5</v>
      </c>
      <c r="R21" s="72" t="str">
        <f>IF(ISBLANK('Score Sheet (ENTER DATA)'!R20),"",'Score Sheet (ENTER DATA)'!R20)</f>
        <v>4</v>
      </c>
      <c r="S21" s="72" t="str">
        <f>IF(ISBLANK('Score Sheet (ENTER DATA)'!S20),"",'Score Sheet (ENTER DATA)'!S20)</f>
        <v>3</v>
      </c>
      <c r="T21" s="72" t="str">
        <f>IF(ISBLANK('Score Sheet (ENTER DATA)'!T20),"",'Score Sheet (ENTER DATA)'!T20)</f>
        <v>3</v>
      </c>
      <c r="U21" s="72" t="str">
        <f>IF(ISBLANK('Score Sheet (ENTER DATA)'!U20),"",'Score Sheet (ENTER DATA)'!U20)</f>
        <v>5</v>
      </c>
      <c r="V21" s="72" t="str">
        <f>IF(ISBLANK('Score Sheet (ENTER DATA)'!V20),"",'Score Sheet (ENTER DATA)'!V20)</f>
        <v>7</v>
      </c>
      <c r="W21" s="72" t="str">
        <f>IF('Score Sheet (ENTER DATA)'!W20=0,"",'Score Sheet (ENTER DATA)'!W20)</f>
        <v>41</v>
      </c>
      <c r="X21" s="72" t="str">
        <f>IF('Score Sheet (ENTER DATA)'!X20=0,"",'Score Sheet (ENTER DATA)'!X20)</f>
        <v>80</v>
      </c>
      <c r="Y21" s="72" t="str">
        <f>IF('Score Sheet (ENTER DATA)'!Y20=0,"",'Score Sheet (ENTER DATA)'!Y20)</f>
        <v>41</v>
      </c>
      <c r="Z21" s="72" t="str">
        <f>IF('Score Sheet (ENTER DATA)'!Z20=0,"",'Score Sheet (ENTER DATA)'!Z20)</f>
        <v>27</v>
      </c>
      <c r="AA21" s="72" t="str">
        <f>IF('Score Sheet (ENTER DATA)'!AA20=0,"",'Score Sheet (ENTER DATA)'!AA20)</f>
        <v>15</v>
      </c>
      <c r="AB21" s="72" t="str">
        <f>IF('Score Sheet (ENTER DATA)'!AB20=0,"",'Score Sheet (ENTER DATA)'!AB20)</f>
        <v>7</v>
      </c>
      <c r="AC21" s="72" t="str">
        <f>IF('Score Sheet (ENTER DATA)'!AC20=0,"",'Score Sheet (ENTER DATA)'!AC20)</f>
        <v>39</v>
      </c>
      <c r="AD21" s="72" t="str">
        <f>IF('Score Sheet (ENTER DATA)'!AD20=0,"",'Score Sheet (ENTER DATA)'!AD20)</f>
        <v>23</v>
      </c>
      <c r="AE21" s="72" t="str">
        <f>IF('Score Sheet (ENTER DATA)'!AE20=0,"",'Score Sheet (ENTER DATA)'!AE20)</f>
        <v>11</v>
      </c>
      <c r="AF21" s="72" t="str">
        <f>IF('Score Sheet (ENTER DATA)'!AF20=0,"",'Score Sheet (ENTER DATA)'!AF20)</f>
        <v>4</v>
      </c>
      <c r="AG21" s="7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ht="13.5" customHeight="1">
      <c r="A22" s="72" t="str">
        <f>IF(ISBLANK('Score Sheet (ENTER DATA)'!C161),"",'Score Sheet (ENTER DATA)'!A161)</f>
        <v>WS</v>
      </c>
      <c r="B22" s="73" t="str">
        <f>IF(ISBLANK('Score Sheet (ENTER DATA)'!C161),"",'Score Sheet (ENTER DATA)'!B161)</f>
        <v>1</v>
      </c>
      <c r="C22" s="74" t="str">
        <f>IF(ISBLANK('Score Sheet (ENTER DATA)'!C161),"",'Score Sheet (ENTER DATA)'!C161)</f>
        <v>Aaron Kalmadge</v>
      </c>
      <c r="D22" s="72" t="str">
        <f>IF(ISBLANK('Score Sheet (ENTER DATA)'!D161),"",'Score Sheet (ENTER DATA)'!D161)</f>
        <v>5</v>
      </c>
      <c r="E22" s="72" t="str">
        <f>IF(ISBLANK('Score Sheet (ENTER DATA)'!E161),"",'Score Sheet (ENTER DATA)'!E161)</f>
        <v>5</v>
      </c>
      <c r="F22" s="72" t="str">
        <f>IF(ISBLANK('Score Sheet (ENTER DATA)'!F161),"",'Score Sheet (ENTER DATA)'!F161)</f>
        <v>3</v>
      </c>
      <c r="G22" s="72" t="str">
        <f>IF(ISBLANK('Score Sheet (ENTER DATA)'!G161),"",'Score Sheet (ENTER DATA)'!G161)</f>
        <v>4</v>
      </c>
      <c r="H22" s="72" t="str">
        <f>IF(ISBLANK('Score Sheet (ENTER DATA)'!H161),"",'Score Sheet (ENTER DATA)'!H161)</f>
        <v>4</v>
      </c>
      <c r="I22" s="72" t="str">
        <f>IF(ISBLANK('Score Sheet (ENTER DATA)'!I161),"",'Score Sheet (ENTER DATA)'!I161)</f>
        <v>3</v>
      </c>
      <c r="J22" s="72" t="str">
        <f>IF(ISBLANK('Score Sheet (ENTER DATA)'!J161),"",'Score Sheet (ENTER DATA)'!J161)</f>
        <v>4</v>
      </c>
      <c r="K22" s="72" t="str">
        <f>IF(ISBLANK('Score Sheet (ENTER DATA)'!K161),"",'Score Sheet (ENTER DATA)'!K161)</f>
        <v>4</v>
      </c>
      <c r="L22" s="72" t="str">
        <f>IF(ISBLANK('Score Sheet (ENTER DATA)'!L161),"",'Score Sheet (ENTER DATA)'!L161)</f>
        <v>5</v>
      </c>
      <c r="M22" s="72" t="str">
        <f>IF('Score Sheet (ENTER DATA)'!M161=0,"",'Score Sheet (ENTER DATA)'!M161)</f>
        <v>37</v>
      </c>
      <c r="N22" s="72" t="str">
        <f>IF(ISBLANK('Score Sheet (ENTER DATA)'!N161),"",'Score Sheet (ENTER DATA)'!N161)</f>
        <v>5</v>
      </c>
      <c r="O22" s="72" t="str">
        <f>IF(ISBLANK('Score Sheet (ENTER DATA)'!O161),"",'Score Sheet (ENTER DATA)'!O161)</f>
        <v>4</v>
      </c>
      <c r="P22" s="72" t="str">
        <f>IF(ISBLANK('Score Sheet (ENTER DATA)'!P161),"",'Score Sheet (ENTER DATA)'!P161)</f>
        <v>3</v>
      </c>
      <c r="Q22" s="72" t="str">
        <f>IF(ISBLANK('Score Sheet (ENTER DATA)'!Q161),"",'Score Sheet (ENTER DATA)'!Q161)</f>
        <v>6</v>
      </c>
      <c r="R22" s="72" t="str">
        <f>IF(ISBLANK('Score Sheet (ENTER DATA)'!R161),"",'Score Sheet (ENTER DATA)'!R161)</f>
        <v>7</v>
      </c>
      <c r="S22" s="72" t="str">
        <f>IF(ISBLANK('Score Sheet (ENTER DATA)'!S161),"",'Score Sheet (ENTER DATA)'!S161)</f>
        <v>3</v>
      </c>
      <c r="T22" s="72" t="str">
        <f>IF(ISBLANK('Score Sheet (ENTER DATA)'!T161),"",'Score Sheet (ENTER DATA)'!T161)</f>
        <v>4</v>
      </c>
      <c r="U22" s="72" t="str">
        <f>IF(ISBLANK('Score Sheet (ENTER DATA)'!U161),"",'Score Sheet (ENTER DATA)'!U161)</f>
        <v>5</v>
      </c>
      <c r="V22" s="72" t="str">
        <f>IF(ISBLANK('Score Sheet (ENTER DATA)'!V161),"",'Score Sheet (ENTER DATA)'!V161)</f>
        <v>6</v>
      </c>
      <c r="W22" s="72" t="str">
        <f>IF('Score Sheet (ENTER DATA)'!W161=0,"",'Score Sheet (ENTER DATA)'!W161)</f>
        <v>43</v>
      </c>
      <c r="X22" s="72" t="str">
        <f>IF('Score Sheet (ENTER DATA)'!X161=0,"",'Score Sheet (ENTER DATA)'!X161)</f>
        <v>80</v>
      </c>
      <c r="Y22" s="72" t="str">
        <f>IF('Score Sheet (ENTER DATA)'!Y161=0,"",'Score Sheet (ENTER DATA)'!Y161)</f>
        <v>43</v>
      </c>
      <c r="Z22" s="72" t="str">
        <f>IF('Score Sheet (ENTER DATA)'!Z161=0,"",'Score Sheet (ENTER DATA)'!Z161)</f>
        <v>31</v>
      </c>
      <c r="AA22" s="72" t="str">
        <f>IF('Score Sheet (ENTER DATA)'!AA161=0,"",'Score Sheet (ENTER DATA)'!AA161)</f>
        <v>15</v>
      </c>
      <c r="AB22" s="72" t="str">
        <f>IF('Score Sheet (ENTER DATA)'!AB161=0,"",'Score Sheet (ENTER DATA)'!AB161)</f>
        <v>6</v>
      </c>
      <c r="AC22" s="72" t="str">
        <f>IF('Score Sheet (ENTER DATA)'!AC161=0,"",'Score Sheet (ENTER DATA)'!AC161)</f>
        <v>37</v>
      </c>
      <c r="AD22" s="72" t="str">
        <f>IF('Score Sheet (ENTER DATA)'!AD161=0,"",'Score Sheet (ENTER DATA)'!AD161)</f>
        <v>24</v>
      </c>
      <c r="AE22" s="72" t="str">
        <f>IF('Score Sheet (ENTER DATA)'!AE161=0,"",'Score Sheet (ENTER DATA)'!AE161)</f>
        <v>13</v>
      </c>
      <c r="AF22" s="72" t="str">
        <f>IF('Score Sheet (ENTER DATA)'!AF161=0,"",'Score Sheet (ENTER DATA)'!AF161)</f>
        <v>5</v>
      </c>
      <c r="AG22" s="7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ht="13.5" customHeight="1">
      <c r="A23" s="72" t="str">
        <f>IF(ISBLANK('Score Sheet (ENTER DATA)'!C21),"",'Score Sheet (ENTER DATA)'!A21)</f>
        <v>CMH</v>
      </c>
      <c r="B23" s="73" t="str">
        <f>IF(ISBLANK('Score Sheet (ENTER DATA)'!C21),"",'Score Sheet (ENTER DATA)'!B21)</f>
        <v>2</v>
      </c>
      <c r="C23" s="74" t="str">
        <f>IF(ISBLANK('Score Sheet (ENTER DATA)'!C21),"",'Score Sheet (ENTER DATA)'!C21)</f>
        <v>Ian Tisonik</v>
      </c>
      <c r="D23" s="72" t="str">
        <f>IF(ISBLANK('Score Sheet (ENTER DATA)'!D21),"",'Score Sheet (ENTER DATA)'!D21)</f>
        <v>6</v>
      </c>
      <c r="E23" s="72" t="str">
        <f>IF(ISBLANK('Score Sheet (ENTER DATA)'!E21),"",'Score Sheet (ENTER DATA)'!E21)</f>
        <v>5</v>
      </c>
      <c r="F23" s="72" t="str">
        <f>IF(ISBLANK('Score Sheet (ENTER DATA)'!F21),"",'Score Sheet (ENTER DATA)'!F21)</f>
        <v>6</v>
      </c>
      <c r="G23" s="72" t="str">
        <f>IF(ISBLANK('Score Sheet (ENTER DATA)'!G21),"",'Score Sheet (ENTER DATA)'!G21)</f>
        <v>5</v>
      </c>
      <c r="H23" s="72" t="str">
        <f>IF(ISBLANK('Score Sheet (ENTER DATA)'!H21),"",'Score Sheet (ENTER DATA)'!H21)</f>
        <v>4</v>
      </c>
      <c r="I23" s="72" t="str">
        <f>IF(ISBLANK('Score Sheet (ENTER DATA)'!I21),"",'Score Sheet (ENTER DATA)'!I21)</f>
        <v>6</v>
      </c>
      <c r="J23" s="72" t="str">
        <f>IF(ISBLANK('Score Sheet (ENTER DATA)'!J21),"",'Score Sheet (ENTER DATA)'!J21)</f>
        <v>4</v>
      </c>
      <c r="K23" s="72" t="str">
        <f>IF(ISBLANK('Score Sheet (ENTER DATA)'!K21),"",'Score Sheet (ENTER DATA)'!K21)</f>
        <v>4</v>
      </c>
      <c r="L23" s="72" t="str">
        <f>IF(ISBLANK('Score Sheet (ENTER DATA)'!L21),"",'Score Sheet (ENTER DATA)'!L21)</f>
        <v>4</v>
      </c>
      <c r="M23" s="72" t="str">
        <f>IF('Score Sheet (ENTER DATA)'!M21=0,"",'Score Sheet (ENTER DATA)'!M21)</f>
        <v>44</v>
      </c>
      <c r="N23" s="72" t="str">
        <f>IF(ISBLANK('Score Sheet (ENTER DATA)'!N21),"",'Score Sheet (ENTER DATA)'!N21)</f>
        <v>4</v>
      </c>
      <c r="O23" s="72" t="str">
        <f>IF(ISBLANK('Score Sheet (ENTER DATA)'!O21),"",'Score Sheet (ENTER DATA)'!O21)</f>
        <v>4</v>
      </c>
      <c r="P23" s="72" t="str">
        <f>IF(ISBLANK('Score Sheet (ENTER DATA)'!P21),"",'Score Sheet (ENTER DATA)'!P21)</f>
        <v>3</v>
      </c>
      <c r="Q23" s="72" t="str">
        <f>IF(ISBLANK('Score Sheet (ENTER DATA)'!Q21),"",'Score Sheet (ENTER DATA)'!Q21)</f>
        <v>5</v>
      </c>
      <c r="R23" s="72" t="str">
        <f>IF(ISBLANK('Score Sheet (ENTER DATA)'!R21),"",'Score Sheet (ENTER DATA)'!R21)</f>
        <v>4</v>
      </c>
      <c r="S23" s="72" t="str">
        <f>IF(ISBLANK('Score Sheet (ENTER DATA)'!S21),"",'Score Sheet (ENTER DATA)'!S21)</f>
        <v>4</v>
      </c>
      <c r="T23" s="72" t="str">
        <f>IF(ISBLANK('Score Sheet (ENTER DATA)'!T21),"",'Score Sheet (ENTER DATA)'!T21)</f>
        <v>5</v>
      </c>
      <c r="U23" s="72" t="str">
        <f>IF(ISBLANK('Score Sheet (ENTER DATA)'!U21),"",'Score Sheet (ENTER DATA)'!U21)</f>
        <v>3</v>
      </c>
      <c r="V23" s="72" t="str">
        <f>IF(ISBLANK('Score Sheet (ENTER DATA)'!V21),"",'Score Sheet (ENTER DATA)'!V21)</f>
        <v>5</v>
      </c>
      <c r="W23" s="72" t="str">
        <f>IF('Score Sheet (ENTER DATA)'!W21=0,"",'Score Sheet (ENTER DATA)'!W21)</f>
        <v>37</v>
      </c>
      <c r="X23" s="72" t="str">
        <f>IF('Score Sheet (ENTER DATA)'!X21=0,"",'Score Sheet (ENTER DATA)'!X21)</f>
        <v>81</v>
      </c>
      <c r="Y23" s="72" t="str">
        <f>IF('Score Sheet (ENTER DATA)'!Y21=0,"",'Score Sheet (ENTER DATA)'!Y21)</f>
        <v>37</v>
      </c>
      <c r="Z23" s="72" t="str">
        <f>IF('Score Sheet (ENTER DATA)'!Z21=0,"",'Score Sheet (ENTER DATA)'!Z21)</f>
        <v>26</v>
      </c>
      <c r="AA23" s="72" t="str">
        <f>IF('Score Sheet (ENTER DATA)'!AA21=0,"",'Score Sheet (ENTER DATA)'!AA21)</f>
        <v>13</v>
      </c>
      <c r="AB23" s="72" t="str">
        <f>IF('Score Sheet (ENTER DATA)'!AB21=0,"",'Score Sheet (ENTER DATA)'!AB21)</f>
        <v>5</v>
      </c>
      <c r="AC23" s="72" t="str">
        <f>IF('Score Sheet (ENTER DATA)'!AC21=0,"",'Score Sheet (ENTER DATA)'!AC21)</f>
        <v>44</v>
      </c>
      <c r="AD23" s="72" t="str">
        <f>IF('Score Sheet (ENTER DATA)'!AD21=0,"",'Score Sheet (ENTER DATA)'!AD21)</f>
        <v>27</v>
      </c>
      <c r="AE23" s="72" t="str">
        <f>IF('Score Sheet (ENTER DATA)'!AE21=0,"",'Score Sheet (ENTER DATA)'!AE21)</f>
        <v>12</v>
      </c>
      <c r="AF23" s="72" t="str">
        <f>IF('Score Sheet (ENTER DATA)'!AF21=0,"",'Score Sheet (ENTER DATA)'!AF21)</f>
        <v>4</v>
      </c>
      <c r="AG23" s="7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ht="13.5" customHeight="1">
      <c r="A24" s="72" t="str">
        <f>IF(ISBLANK('Score Sheet (ENTER DATA)'!C32),"",'Score Sheet (ENTER DATA)'!A32)</f>
        <v>MARQ</v>
      </c>
      <c r="B24" s="73" t="str">
        <f>IF(ISBLANK('Score Sheet (ENTER DATA)'!C32),"",'Score Sheet (ENTER DATA)'!B32)</f>
        <v>4</v>
      </c>
      <c r="C24" s="74" t="str">
        <f>IF(ISBLANK('Score Sheet (ENTER DATA)'!C32),"",'Score Sheet (ENTER DATA)'!C32)</f>
        <v>John Krebsbach</v>
      </c>
      <c r="D24" s="72" t="str">
        <f>IF(ISBLANK('Score Sheet (ENTER DATA)'!D32),"",'Score Sheet (ENTER DATA)'!D32)</f>
        <v>6</v>
      </c>
      <c r="E24" s="72" t="str">
        <f>IF(ISBLANK('Score Sheet (ENTER DATA)'!E32),"",'Score Sheet (ENTER DATA)'!E32)</f>
        <v>4</v>
      </c>
      <c r="F24" s="72" t="str">
        <f>IF(ISBLANK('Score Sheet (ENTER DATA)'!F32),"",'Score Sheet (ENTER DATA)'!F32)</f>
        <v>5</v>
      </c>
      <c r="G24" s="72" t="str">
        <f>IF(ISBLANK('Score Sheet (ENTER DATA)'!G32),"",'Score Sheet (ENTER DATA)'!G32)</f>
        <v>6</v>
      </c>
      <c r="H24" s="72" t="str">
        <f>IF(ISBLANK('Score Sheet (ENTER DATA)'!H32),"",'Score Sheet (ENTER DATA)'!H32)</f>
        <v>5</v>
      </c>
      <c r="I24" s="72" t="str">
        <f>IF(ISBLANK('Score Sheet (ENTER DATA)'!I32),"",'Score Sheet (ENTER DATA)'!I32)</f>
        <v>5</v>
      </c>
      <c r="J24" s="72" t="str">
        <f>IF(ISBLANK('Score Sheet (ENTER DATA)'!J32),"",'Score Sheet (ENTER DATA)'!J32)</f>
        <v>3</v>
      </c>
      <c r="K24" s="72" t="str">
        <f>IF(ISBLANK('Score Sheet (ENTER DATA)'!K32),"",'Score Sheet (ENTER DATA)'!K32)</f>
        <v>5</v>
      </c>
      <c r="L24" s="72" t="str">
        <f>IF(ISBLANK('Score Sheet (ENTER DATA)'!L32),"",'Score Sheet (ENTER DATA)'!L32)</f>
        <v>5</v>
      </c>
      <c r="M24" s="72" t="str">
        <f>IF('Score Sheet (ENTER DATA)'!M32=0,"",'Score Sheet (ENTER DATA)'!M32)</f>
        <v>44</v>
      </c>
      <c r="N24" s="72" t="str">
        <f>IF(ISBLANK('Score Sheet (ENTER DATA)'!N32),"",'Score Sheet (ENTER DATA)'!N32)</f>
        <v>4</v>
      </c>
      <c r="O24" s="72" t="str">
        <f>IF(ISBLANK('Score Sheet (ENTER DATA)'!O32),"",'Score Sheet (ENTER DATA)'!O32)</f>
        <v>4</v>
      </c>
      <c r="P24" s="72" t="str">
        <f>IF(ISBLANK('Score Sheet (ENTER DATA)'!P32),"",'Score Sheet (ENTER DATA)'!P32)</f>
        <v>3</v>
      </c>
      <c r="Q24" s="72" t="str">
        <f>IF(ISBLANK('Score Sheet (ENTER DATA)'!Q32),"",'Score Sheet (ENTER DATA)'!Q32)</f>
        <v>4</v>
      </c>
      <c r="R24" s="72" t="str">
        <f>IF(ISBLANK('Score Sheet (ENTER DATA)'!R32),"",'Score Sheet (ENTER DATA)'!R32)</f>
        <v>4</v>
      </c>
      <c r="S24" s="72" t="str">
        <f>IF(ISBLANK('Score Sheet (ENTER DATA)'!S32),"",'Score Sheet (ENTER DATA)'!S32)</f>
        <v>4</v>
      </c>
      <c r="T24" s="72" t="str">
        <f>IF(ISBLANK('Score Sheet (ENTER DATA)'!T32),"",'Score Sheet (ENTER DATA)'!T32)</f>
        <v>5</v>
      </c>
      <c r="U24" s="72" t="str">
        <f>IF(ISBLANK('Score Sheet (ENTER DATA)'!U32),"",'Score Sheet (ENTER DATA)'!U32)</f>
        <v>5</v>
      </c>
      <c r="V24" s="72" t="str">
        <f>IF(ISBLANK('Score Sheet (ENTER DATA)'!V32),"",'Score Sheet (ENTER DATA)'!V32)</f>
        <v>4</v>
      </c>
      <c r="W24" s="72" t="str">
        <f>IF('Score Sheet (ENTER DATA)'!W32=0,"",'Score Sheet (ENTER DATA)'!W32)</f>
        <v>37</v>
      </c>
      <c r="X24" s="72" t="str">
        <f>IF('Score Sheet (ENTER DATA)'!X32=0,"",'Score Sheet (ENTER DATA)'!X32)</f>
        <v>81</v>
      </c>
      <c r="Y24" s="72" t="str">
        <f>IF('Score Sheet (ENTER DATA)'!Y32=0,"",'Score Sheet (ENTER DATA)'!Y32)</f>
        <v>37</v>
      </c>
      <c r="Z24" s="72" t="str">
        <f>IF('Score Sheet (ENTER DATA)'!Z32=0,"",'Score Sheet (ENTER DATA)'!Z32)</f>
        <v>26</v>
      </c>
      <c r="AA24" s="72" t="str">
        <f>IF('Score Sheet (ENTER DATA)'!AA32=0,"",'Score Sheet (ENTER DATA)'!AA32)</f>
        <v>14</v>
      </c>
      <c r="AB24" s="72" t="str">
        <f>IF('Score Sheet (ENTER DATA)'!AB32=0,"",'Score Sheet (ENTER DATA)'!AB32)</f>
        <v>4</v>
      </c>
      <c r="AC24" s="72" t="str">
        <f>IF('Score Sheet (ENTER DATA)'!AC32=0,"",'Score Sheet (ENTER DATA)'!AC32)</f>
        <v>44</v>
      </c>
      <c r="AD24" s="72" t="str">
        <f>IF('Score Sheet (ENTER DATA)'!AD32=0,"",'Score Sheet (ENTER DATA)'!AD32)</f>
        <v>29</v>
      </c>
      <c r="AE24" s="72" t="str">
        <f>IF('Score Sheet (ENTER DATA)'!AE32=0,"",'Score Sheet (ENTER DATA)'!AE32)</f>
        <v>13</v>
      </c>
      <c r="AF24" s="72" t="str">
        <f>IF('Score Sheet (ENTER DATA)'!AF32=0,"",'Score Sheet (ENTER DATA)'!AF32)</f>
        <v>5</v>
      </c>
      <c r="AG24" s="7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ht="13.5" customHeight="1">
      <c r="A25" s="72" t="str">
        <f>IF(ISBLANK('Score Sheet (ENTER DATA)'!C207),"",'Score Sheet (ENTER DATA)'!A207)</f>
        <v>LGB</v>
      </c>
      <c r="B25" s="73" t="str">
        <f>IF(ISBLANK('Score Sheet (ENTER DATA)'!C207),"",'Score Sheet (ENTER DATA)'!B207)</f>
        <v>3</v>
      </c>
      <c r="C25" s="74" t="str">
        <f>IF(ISBLANK('Score Sheet (ENTER DATA)'!C207),"",'Score Sheet (ENTER DATA)'!C207)</f>
        <v>Connor Duggan</v>
      </c>
      <c r="D25" s="72" t="str">
        <f>IF(ISBLANK('Score Sheet (ENTER DATA)'!D207),"",'Score Sheet (ENTER DATA)'!D207)</f>
        <v>5</v>
      </c>
      <c r="E25" s="72" t="str">
        <f>IF(ISBLANK('Score Sheet (ENTER DATA)'!E207),"",'Score Sheet (ENTER DATA)'!E207)</f>
        <v>4</v>
      </c>
      <c r="F25" s="72" t="str">
        <f>IF(ISBLANK('Score Sheet (ENTER DATA)'!F207),"",'Score Sheet (ENTER DATA)'!F207)</f>
        <v>5</v>
      </c>
      <c r="G25" s="72" t="str">
        <f>IF(ISBLANK('Score Sheet (ENTER DATA)'!G207),"",'Score Sheet (ENTER DATA)'!G207)</f>
        <v>4</v>
      </c>
      <c r="H25" s="72" t="str">
        <f>IF(ISBLANK('Score Sheet (ENTER DATA)'!H207),"",'Score Sheet (ENTER DATA)'!H207)</f>
        <v>4</v>
      </c>
      <c r="I25" s="72" t="str">
        <f>IF(ISBLANK('Score Sheet (ENTER DATA)'!I207),"",'Score Sheet (ENTER DATA)'!I207)</f>
        <v>5</v>
      </c>
      <c r="J25" s="72" t="str">
        <f>IF(ISBLANK('Score Sheet (ENTER DATA)'!J207),"",'Score Sheet (ENTER DATA)'!J207)</f>
        <v>4</v>
      </c>
      <c r="K25" s="72" t="str">
        <f>IF(ISBLANK('Score Sheet (ENTER DATA)'!K207),"",'Score Sheet (ENTER DATA)'!K207)</f>
        <v>5</v>
      </c>
      <c r="L25" s="72" t="str">
        <f>IF(ISBLANK('Score Sheet (ENTER DATA)'!L207),"",'Score Sheet (ENTER DATA)'!L207)</f>
        <v>5</v>
      </c>
      <c r="M25" s="72" t="str">
        <f>IF('Score Sheet (ENTER DATA)'!M207=0,"",'Score Sheet (ENTER DATA)'!M207)</f>
        <v>41</v>
      </c>
      <c r="N25" s="72" t="str">
        <f>IF(ISBLANK('Score Sheet (ENTER DATA)'!N207),"",'Score Sheet (ENTER DATA)'!N207)</f>
        <v>4</v>
      </c>
      <c r="O25" s="72" t="str">
        <f>IF(ISBLANK('Score Sheet (ENTER DATA)'!O207),"",'Score Sheet (ENTER DATA)'!O207)</f>
        <v>4</v>
      </c>
      <c r="P25" s="72" t="str">
        <f>IF(ISBLANK('Score Sheet (ENTER DATA)'!P207),"",'Score Sheet (ENTER DATA)'!P207)</f>
        <v>3</v>
      </c>
      <c r="Q25" s="72" t="str">
        <f>IF(ISBLANK('Score Sheet (ENTER DATA)'!Q207),"",'Score Sheet (ENTER DATA)'!Q207)</f>
        <v>6</v>
      </c>
      <c r="R25" s="72" t="str">
        <f>IF(ISBLANK('Score Sheet (ENTER DATA)'!R207),"",'Score Sheet (ENTER DATA)'!R207)</f>
        <v>5</v>
      </c>
      <c r="S25" s="72" t="str">
        <f>IF(ISBLANK('Score Sheet (ENTER DATA)'!S207),"",'Score Sheet (ENTER DATA)'!S207)</f>
        <v>3</v>
      </c>
      <c r="T25" s="72" t="str">
        <f>IF(ISBLANK('Score Sheet (ENTER DATA)'!T207),"",'Score Sheet (ENTER DATA)'!T207)</f>
        <v>4</v>
      </c>
      <c r="U25" s="72" t="str">
        <f>IF(ISBLANK('Score Sheet (ENTER DATA)'!U207),"",'Score Sheet (ENTER DATA)'!U207)</f>
        <v>3</v>
      </c>
      <c r="V25" s="72" t="str">
        <f>IF(ISBLANK('Score Sheet (ENTER DATA)'!V207),"",'Score Sheet (ENTER DATA)'!V207)</f>
        <v>8</v>
      </c>
      <c r="W25" s="72" t="str">
        <f>IF('Score Sheet (ENTER DATA)'!W207=0,"",'Score Sheet (ENTER DATA)'!W207)</f>
        <v>40</v>
      </c>
      <c r="X25" s="72" t="str">
        <f>IF('Score Sheet (ENTER DATA)'!X207=0,"",'Score Sheet (ENTER DATA)'!X207)</f>
        <v>81</v>
      </c>
      <c r="Y25" s="72" t="str">
        <f>IF('Score Sheet (ENTER DATA)'!Y207=0,"",'Score Sheet (ENTER DATA)'!Y207)</f>
        <v>40</v>
      </c>
      <c r="Z25" s="72" t="str">
        <f>IF('Score Sheet (ENTER DATA)'!Z207=0,"",'Score Sheet (ENTER DATA)'!Z207)</f>
        <v>29</v>
      </c>
      <c r="AA25" s="72" t="str">
        <f>IF('Score Sheet (ENTER DATA)'!AA207=0,"",'Score Sheet (ENTER DATA)'!AA207)</f>
        <v>15</v>
      </c>
      <c r="AB25" s="72" t="str">
        <f>IF('Score Sheet (ENTER DATA)'!AB207=0,"",'Score Sheet (ENTER DATA)'!AB207)</f>
        <v>8</v>
      </c>
      <c r="AC25" s="72" t="str">
        <f>IF('Score Sheet (ENTER DATA)'!AC207=0,"",'Score Sheet (ENTER DATA)'!AC207)</f>
        <v>41</v>
      </c>
      <c r="AD25" s="72" t="str">
        <f>IF('Score Sheet (ENTER DATA)'!AD207=0,"",'Score Sheet (ENTER DATA)'!AD207)</f>
        <v>27</v>
      </c>
      <c r="AE25" s="72" t="str">
        <f>IF('Score Sheet (ENTER DATA)'!AE207=0,"",'Score Sheet (ENTER DATA)'!AE207)</f>
        <v>14</v>
      </c>
      <c r="AF25" s="72" t="str">
        <f>IF('Score Sheet (ENTER DATA)'!AF207=0,"",'Score Sheet (ENTER DATA)'!AF207)</f>
        <v>5</v>
      </c>
      <c r="AG25" s="7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ht="13.5" customHeight="1">
      <c r="A26" s="72" t="str">
        <f>IF(ISBLANK('Score Sheet (ENTER DATA)'!C41),"",'Score Sheet (ENTER DATA)'!A41)</f>
        <v>WF</v>
      </c>
      <c r="B26" s="73" t="str">
        <f>IF(ISBLANK('Score Sheet (ENTER DATA)'!C41),"",'Score Sheet (ENTER DATA)'!B41)</f>
        <v>4</v>
      </c>
      <c r="C26" s="74" t="str">
        <f>IF(ISBLANK('Score Sheet (ENTER DATA)'!C41),"",'Score Sheet (ENTER DATA)'!C41)</f>
        <v>Matthew Comiskey</v>
      </c>
      <c r="D26" s="72" t="str">
        <f>IF(ISBLANK('Score Sheet (ENTER DATA)'!D41),"",'Score Sheet (ENTER DATA)'!D41)</f>
        <v>7</v>
      </c>
      <c r="E26" s="72" t="str">
        <f>IF(ISBLANK('Score Sheet (ENTER DATA)'!E41),"",'Score Sheet (ENTER DATA)'!E41)</f>
        <v>4</v>
      </c>
      <c r="F26" s="72" t="str">
        <f>IF(ISBLANK('Score Sheet (ENTER DATA)'!F41),"",'Score Sheet (ENTER DATA)'!F41)</f>
        <v>4</v>
      </c>
      <c r="G26" s="72" t="str">
        <f>IF(ISBLANK('Score Sheet (ENTER DATA)'!G41),"",'Score Sheet (ENTER DATA)'!G41)</f>
        <v>4</v>
      </c>
      <c r="H26" s="72" t="str">
        <f>IF(ISBLANK('Score Sheet (ENTER DATA)'!H41),"",'Score Sheet (ENTER DATA)'!H41)</f>
        <v>4</v>
      </c>
      <c r="I26" s="72" t="str">
        <f>IF(ISBLANK('Score Sheet (ENTER DATA)'!I41),"",'Score Sheet (ENTER DATA)'!I41)</f>
        <v>5</v>
      </c>
      <c r="J26" s="72" t="str">
        <f>IF(ISBLANK('Score Sheet (ENTER DATA)'!J41),"",'Score Sheet (ENTER DATA)'!J41)</f>
        <v>4</v>
      </c>
      <c r="K26" s="72" t="str">
        <f>IF(ISBLANK('Score Sheet (ENTER DATA)'!K41),"",'Score Sheet (ENTER DATA)'!K41)</f>
        <v>4</v>
      </c>
      <c r="L26" s="72" t="str">
        <f>IF(ISBLANK('Score Sheet (ENTER DATA)'!L41),"",'Score Sheet (ENTER DATA)'!L41)</f>
        <v>4</v>
      </c>
      <c r="M26" s="72" t="str">
        <f>IF('Score Sheet (ENTER DATA)'!M41=0,"",'Score Sheet (ENTER DATA)'!M41)</f>
        <v>40</v>
      </c>
      <c r="N26" s="72" t="str">
        <f>IF(ISBLANK('Score Sheet (ENTER DATA)'!N41),"",'Score Sheet (ENTER DATA)'!N41)</f>
        <v>6</v>
      </c>
      <c r="O26" s="72" t="str">
        <f>IF(ISBLANK('Score Sheet (ENTER DATA)'!O41),"",'Score Sheet (ENTER DATA)'!O41)</f>
        <v>4</v>
      </c>
      <c r="P26" s="72" t="str">
        <f>IF(ISBLANK('Score Sheet (ENTER DATA)'!P41),"",'Score Sheet (ENTER DATA)'!P41)</f>
        <v>4</v>
      </c>
      <c r="Q26" s="72" t="str">
        <f>IF(ISBLANK('Score Sheet (ENTER DATA)'!Q41),"",'Score Sheet (ENTER DATA)'!Q41)</f>
        <v>5</v>
      </c>
      <c r="R26" s="72" t="str">
        <f>IF(ISBLANK('Score Sheet (ENTER DATA)'!R41),"",'Score Sheet (ENTER DATA)'!R41)</f>
        <v>5</v>
      </c>
      <c r="S26" s="72" t="str">
        <f>IF(ISBLANK('Score Sheet (ENTER DATA)'!S41),"",'Score Sheet (ENTER DATA)'!S41)</f>
        <v>3</v>
      </c>
      <c r="T26" s="72" t="str">
        <f>IF(ISBLANK('Score Sheet (ENTER DATA)'!T41),"",'Score Sheet (ENTER DATA)'!T41)</f>
        <v>5</v>
      </c>
      <c r="U26" s="72" t="str">
        <f>IF(ISBLANK('Score Sheet (ENTER DATA)'!U41),"",'Score Sheet (ENTER DATA)'!U41)</f>
        <v>5</v>
      </c>
      <c r="V26" s="72" t="str">
        <f>IF(ISBLANK('Score Sheet (ENTER DATA)'!V41),"",'Score Sheet (ENTER DATA)'!V41)</f>
        <v>4</v>
      </c>
      <c r="W26" s="72" t="str">
        <f>IF('Score Sheet (ENTER DATA)'!W41=0,"",'Score Sheet (ENTER DATA)'!W41)</f>
        <v>41</v>
      </c>
      <c r="X26" s="72" t="str">
        <f>IF('Score Sheet (ENTER DATA)'!X41=0,"",'Score Sheet (ENTER DATA)'!X41)</f>
        <v>81</v>
      </c>
      <c r="Y26" s="72" t="str">
        <f>IF('Score Sheet (ENTER DATA)'!Y41=0,"",'Score Sheet (ENTER DATA)'!Y41)</f>
        <v>41</v>
      </c>
      <c r="Z26" s="72" t="str">
        <f>IF('Score Sheet (ENTER DATA)'!Z41=0,"",'Score Sheet (ENTER DATA)'!Z41)</f>
        <v>27</v>
      </c>
      <c r="AA26" s="72" t="str">
        <f>IF('Score Sheet (ENTER DATA)'!AA41=0,"",'Score Sheet (ENTER DATA)'!AA41)</f>
        <v>14</v>
      </c>
      <c r="AB26" s="72" t="str">
        <f>IF('Score Sheet (ENTER DATA)'!AB41=0,"",'Score Sheet (ENTER DATA)'!AB41)</f>
        <v>4</v>
      </c>
      <c r="AC26" s="72" t="str">
        <f>IF('Score Sheet (ENTER DATA)'!AC41=0,"",'Score Sheet (ENTER DATA)'!AC41)</f>
        <v>40</v>
      </c>
      <c r="AD26" s="72" t="str">
        <f>IF('Score Sheet (ENTER DATA)'!AD41=0,"",'Score Sheet (ENTER DATA)'!AD41)</f>
        <v>25</v>
      </c>
      <c r="AE26" s="72" t="str">
        <f>IF('Score Sheet (ENTER DATA)'!AE41=0,"",'Score Sheet (ENTER DATA)'!AE41)</f>
        <v>12</v>
      </c>
      <c r="AF26" s="72" t="str">
        <f>IF('Score Sheet (ENTER DATA)'!AF41=0,"",'Score Sheet (ENTER DATA)'!AF41)</f>
        <v>4</v>
      </c>
      <c r="AG26" s="7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ht="13.5" customHeight="1">
      <c r="A27" s="72" t="str">
        <f>IF(ISBLANK('Score Sheet (ENTER DATA)'!C153),"",'Score Sheet (ENTER DATA)'!A153)</f>
        <v>HOM</v>
      </c>
      <c r="B27" s="73" t="str">
        <f>IF(ISBLANK('Score Sheet (ENTER DATA)'!C153),"",'Score Sheet (ENTER DATA)'!B153)</f>
        <v>2</v>
      </c>
      <c r="C27" s="74" t="str">
        <f>IF(ISBLANK('Score Sheet (ENTER DATA)'!C153),"",'Score Sheet (ENTER DATA)'!C153)</f>
        <v>Max Pasher</v>
      </c>
      <c r="D27" s="72" t="str">
        <f>IF(ISBLANK('Score Sheet (ENTER DATA)'!D153),"",'Score Sheet (ENTER DATA)'!D153)</f>
        <v>6</v>
      </c>
      <c r="E27" s="72" t="str">
        <f>IF(ISBLANK('Score Sheet (ENTER DATA)'!E153),"",'Score Sheet (ENTER DATA)'!E153)</f>
        <v>5</v>
      </c>
      <c r="F27" s="72" t="str">
        <f>IF(ISBLANK('Score Sheet (ENTER DATA)'!F153),"",'Score Sheet (ENTER DATA)'!F153)</f>
        <v>5</v>
      </c>
      <c r="G27" s="72" t="str">
        <f>IF(ISBLANK('Score Sheet (ENTER DATA)'!G153),"",'Score Sheet (ENTER DATA)'!G153)</f>
        <v>5</v>
      </c>
      <c r="H27" s="72" t="str">
        <f>IF(ISBLANK('Score Sheet (ENTER DATA)'!H153),"",'Score Sheet (ENTER DATA)'!H153)</f>
        <v>4</v>
      </c>
      <c r="I27" s="72" t="str">
        <f>IF(ISBLANK('Score Sheet (ENTER DATA)'!I153),"",'Score Sheet (ENTER DATA)'!I153)</f>
        <v>5</v>
      </c>
      <c r="J27" s="72" t="str">
        <f>IF(ISBLANK('Score Sheet (ENTER DATA)'!J153),"",'Score Sheet (ENTER DATA)'!J153)</f>
        <v>4</v>
      </c>
      <c r="K27" s="72" t="str">
        <f>IF(ISBLANK('Score Sheet (ENTER DATA)'!K153),"",'Score Sheet (ENTER DATA)'!K153)</f>
        <v>3</v>
      </c>
      <c r="L27" s="72" t="str">
        <f>IF(ISBLANK('Score Sheet (ENTER DATA)'!L153),"",'Score Sheet (ENTER DATA)'!L153)</f>
        <v>3</v>
      </c>
      <c r="M27" s="72" t="str">
        <f>IF('Score Sheet (ENTER DATA)'!M153=0,"",'Score Sheet (ENTER DATA)'!M153)</f>
        <v>40</v>
      </c>
      <c r="N27" s="72" t="str">
        <f>IF(ISBLANK('Score Sheet (ENTER DATA)'!N153),"",'Score Sheet (ENTER DATA)'!N153)</f>
        <v>4</v>
      </c>
      <c r="O27" s="72" t="str">
        <f>IF(ISBLANK('Score Sheet (ENTER DATA)'!O153),"",'Score Sheet (ENTER DATA)'!O153)</f>
        <v>4</v>
      </c>
      <c r="P27" s="72" t="str">
        <f>IF(ISBLANK('Score Sheet (ENTER DATA)'!P153),"",'Score Sheet (ENTER DATA)'!P153)</f>
        <v>6</v>
      </c>
      <c r="Q27" s="72" t="str">
        <f>IF(ISBLANK('Score Sheet (ENTER DATA)'!Q153),"",'Score Sheet (ENTER DATA)'!Q153)</f>
        <v>5</v>
      </c>
      <c r="R27" s="72" t="str">
        <f>IF(ISBLANK('Score Sheet (ENTER DATA)'!R153),"",'Score Sheet (ENTER DATA)'!R153)</f>
        <v>4</v>
      </c>
      <c r="S27" s="72" t="str">
        <f>IF(ISBLANK('Score Sheet (ENTER DATA)'!S153),"",'Score Sheet (ENTER DATA)'!S153)</f>
        <v>3</v>
      </c>
      <c r="T27" s="72" t="str">
        <f>IF(ISBLANK('Score Sheet (ENTER DATA)'!T153),"",'Score Sheet (ENTER DATA)'!T153)</f>
        <v>4</v>
      </c>
      <c r="U27" s="72" t="str">
        <f>IF(ISBLANK('Score Sheet (ENTER DATA)'!U153),"",'Score Sheet (ENTER DATA)'!U153)</f>
        <v>5</v>
      </c>
      <c r="V27" s="72" t="str">
        <f>IF(ISBLANK('Score Sheet (ENTER DATA)'!V153),"",'Score Sheet (ENTER DATA)'!V153)</f>
        <v>6</v>
      </c>
      <c r="W27" s="72" t="str">
        <f>IF('Score Sheet (ENTER DATA)'!W153=0,"",'Score Sheet (ENTER DATA)'!W153)</f>
        <v>41</v>
      </c>
      <c r="X27" s="72" t="str">
        <f>IF('Score Sheet (ENTER DATA)'!X153=0,"",'Score Sheet (ENTER DATA)'!X153)</f>
        <v>81</v>
      </c>
      <c r="Y27" s="72" t="str">
        <f>IF('Score Sheet (ENTER DATA)'!Y153=0,"",'Score Sheet (ENTER DATA)'!Y153)</f>
        <v>41</v>
      </c>
      <c r="Z27" s="72" t="str">
        <f>IF('Score Sheet (ENTER DATA)'!Z153=0,"",'Score Sheet (ENTER DATA)'!Z153)</f>
        <v>27</v>
      </c>
      <c r="AA27" s="72" t="str">
        <f>IF('Score Sheet (ENTER DATA)'!AA153=0,"",'Score Sheet (ENTER DATA)'!AA153)</f>
        <v>15</v>
      </c>
      <c r="AB27" s="72" t="str">
        <f>IF('Score Sheet (ENTER DATA)'!AB153=0,"",'Score Sheet (ENTER DATA)'!AB153)</f>
        <v>6</v>
      </c>
      <c r="AC27" s="72" t="str">
        <f>IF('Score Sheet (ENTER DATA)'!AC153=0,"",'Score Sheet (ENTER DATA)'!AC153)</f>
        <v>40</v>
      </c>
      <c r="AD27" s="72" t="str">
        <f>IF('Score Sheet (ENTER DATA)'!AD153=0,"",'Score Sheet (ENTER DATA)'!AD153)</f>
        <v>24</v>
      </c>
      <c r="AE27" s="72" t="str">
        <f>IF('Score Sheet (ENTER DATA)'!AE153=0,"",'Score Sheet (ENTER DATA)'!AE153)</f>
        <v>10</v>
      </c>
      <c r="AF27" s="72" t="str">
        <f>IF('Score Sheet (ENTER DATA)'!AF153=0,"",'Score Sheet (ENTER DATA)'!AF153)</f>
        <v>3</v>
      </c>
      <c r="AG27" s="7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ht="13.5" customHeight="1">
      <c r="A28" s="72" t="str">
        <f>IF(ISBLANK('Score Sheet (ENTER DATA)'!C162),"",'Score Sheet (ENTER DATA)'!A162)</f>
        <v>WS</v>
      </c>
      <c r="B28" s="73" t="str">
        <f>IF(ISBLANK('Score Sheet (ENTER DATA)'!C162),"",'Score Sheet (ENTER DATA)'!B162)</f>
        <v>2</v>
      </c>
      <c r="C28" s="74" t="str">
        <f>IF(ISBLANK('Score Sheet (ENTER DATA)'!C162),"",'Score Sheet (ENTER DATA)'!C162)</f>
        <v>Keegan Ehler</v>
      </c>
      <c r="D28" s="72" t="str">
        <f>IF(ISBLANK('Score Sheet (ENTER DATA)'!D162),"",'Score Sheet (ENTER DATA)'!D162)</f>
        <v>6</v>
      </c>
      <c r="E28" s="72" t="str">
        <f>IF(ISBLANK('Score Sheet (ENTER DATA)'!E162),"",'Score Sheet (ENTER DATA)'!E162)</f>
        <v>4</v>
      </c>
      <c r="F28" s="72" t="str">
        <f>IF(ISBLANK('Score Sheet (ENTER DATA)'!F162),"",'Score Sheet (ENTER DATA)'!F162)</f>
        <v>4</v>
      </c>
      <c r="G28" s="72" t="str">
        <f>IF(ISBLANK('Score Sheet (ENTER DATA)'!G162),"",'Score Sheet (ENTER DATA)'!G162)</f>
        <v>4</v>
      </c>
      <c r="H28" s="72" t="str">
        <f>IF(ISBLANK('Score Sheet (ENTER DATA)'!H162),"",'Score Sheet (ENTER DATA)'!H162)</f>
        <v>5</v>
      </c>
      <c r="I28" s="72" t="str">
        <f>IF(ISBLANK('Score Sheet (ENTER DATA)'!I162),"",'Score Sheet (ENTER DATA)'!I162)</f>
        <v>5</v>
      </c>
      <c r="J28" s="72" t="str">
        <f>IF(ISBLANK('Score Sheet (ENTER DATA)'!J162),"",'Score Sheet (ENTER DATA)'!J162)</f>
        <v>4</v>
      </c>
      <c r="K28" s="72" t="str">
        <f>IF(ISBLANK('Score Sheet (ENTER DATA)'!K162),"",'Score Sheet (ENTER DATA)'!K162)</f>
        <v>4</v>
      </c>
      <c r="L28" s="72" t="str">
        <f>IF(ISBLANK('Score Sheet (ENTER DATA)'!L162),"",'Score Sheet (ENTER DATA)'!L162)</f>
        <v>4</v>
      </c>
      <c r="M28" s="72" t="str">
        <f>IF('Score Sheet (ENTER DATA)'!M162=0,"",'Score Sheet (ENTER DATA)'!M162)</f>
        <v>40</v>
      </c>
      <c r="N28" s="72" t="str">
        <f>IF(ISBLANK('Score Sheet (ENTER DATA)'!N162),"",'Score Sheet (ENTER DATA)'!N162)</f>
        <v>6</v>
      </c>
      <c r="O28" s="72" t="str">
        <f>IF(ISBLANK('Score Sheet (ENTER DATA)'!O162),"",'Score Sheet (ENTER DATA)'!O162)</f>
        <v>4</v>
      </c>
      <c r="P28" s="72" t="str">
        <f>IF(ISBLANK('Score Sheet (ENTER DATA)'!P162),"",'Score Sheet (ENTER DATA)'!P162)</f>
        <v>4</v>
      </c>
      <c r="Q28" s="72" t="str">
        <f>IF(ISBLANK('Score Sheet (ENTER DATA)'!Q162),"",'Score Sheet (ENTER DATA)'!Q162)</f>
        <v>5</v>
      </c>
      <c r="R28" s="72" t="str">
        <f>IF(ISBLANK('Score Sheet (ENTER DATA)'!R162),"",'Score Sheet (ENTER DATA)'!R162)</f>
        <v>4</v>
      </c>
      <c r="S28" s="72" t="str">
        <f>IF(ISBLANK('Score Sheet (ENTER DATA)'!S162),"",'Score Sheet (ENTER DATA)'!S162)</f>
        <v>3</v>
      </c>
      <c r="T28" s="72" t="str">
        <f>IF(ISBLANK('Score Sheet (ENTER DATA)'!T162),"",'Score Sheet (ENTER DATA)'!T162)</f>
        <v>4</v>
      </c>
      <c r="U28" s="72" t="str">
        <f>IF(ISBLANK('Score Sheet (ENTER DATA)'!U162),"",'Score Sheet (ENTER DATA)'!U162)</f>
        <v>5</v>
      </c>
      <c r="V28" s="72" t="str">
        <f>IF(ISBLANK('Score Sheet (ENTER DATA)'!V162),"",'Score Sheet (ENTER DATA)'!V162)</f>
        <v>6</v>
      </c>
      <c r="W28" s="72" t="str">
        <f>IF('Score Sheet (ENTER DATA)'!W162=0,"",'Score Sheet (ENTER DATA)'!W162)</f>
        <v>41</v>
      </c>
      <c r="X28" s="72" t="str">
        <f>IF('Score Sheet (ENTER DATA)'!X162=0,"",'Score Sheet (ENTER DATA)'!X162)</f>
        <v>81</v>
      </c>
      <c r="Y28" s="72" t="str">
        <f>IF('Score Sheet (ENTER DATA)'!Y162=0,"",'Score Sheet (ENTER DATA)'!Y162)</f>
        <v>41</v>
      </c>
      <c r="Z28" s="72" t="str">
        <f>IF('Score Sheet (ENTER DATA)'!Z162=0,"",'Score Sheet (ENTER DATA)'!Z162)</f>
        <v>27</v>
      </c>
      <c r="AA28" s="72" t="str">
        <f>IF('Score Sheet (ENTER DATA)'!AA162=0,"",'Score Sheet (ENTER DATA)'!AA162)</f>
        <v>15</v>
      </c>
      <c r="AB28" s="72" t="str">
        <f>IF('Score Sheet (ENTER DATA)'!AB162=0,"",'Score Sheet (ENTER DATA)'!AB162)</f>
        <v>6</v>
      </c>
      <c r="AC28" s="72" t="str">
        <f>IF('Score Sheet (ENTER DATA)'!AC162=0,"",'Score Sheet (ENTER DATA)'!AC162)</f>
        <v>40</v>
      </c>
      <c r="AD28" s="72" t="str">
        <f>IF('Score Sheet (ENTER DATA)'!AD162=0,"",'Score Sheet (ENTER DATA)'!AD162)</f>
        <v>26</v>
      </c>
      <c r="AE28" s="72" t="str">
        <f>IF('Score Sheet (ENTER DATA)'!AE162=0,"",'Score Sheet (ENTER DATA)'!AE162)</f>
        <v>12</v>
      </c>
      <c r="AF28" s="72" t="str">
        <f>IF('Score Sheet (ENTER DATA)'!AF162=0,"",'Score Sheet (ENTER DATA)'!AF162)</f>
        <v>4</v>
      </c>
      <c r="AG28" s="7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ht="13.5" customHeight="1">
      <c r="A29" s="72" t="str">
        <f>IF(ISBLANK('Score Sheet (ENTER DATA)'!C154),"",'Score Sheet (ENTER DATA)'!A154)</f>
        <v>HOM</v>
      </c>
      <c r="B29" s="73" t="str">
        <f>IF(ISBLANK('Score Sheet (ENTER DATA)'!C154),"",'Score Sheet (ENTER DATA)'!B154)</f>
        <v>3</v>
      </c>
      <c r="C29" s="74" t="str">
        <f>IF(ISBLANK('Score Sheet (ENTER DATA)'!C154),"",'Score Sheet (ENTER DATA)'!C154)</f>
        <v>Joey Hobbs</v>
      </c>
      <c r="D29" s="72" t="str">
        <f>IF(ISBLANK('Score Sheet (ENTER DATA)'!D154),"",'Score Sheet (ENTER DATA)'!D154)</f>
        <v>5</v>
      </c>
      <c r="E29" s="72" t="str">
        <f>IF(ISBLANK('Score Sheet (ENTER DATA)'!E154),"",'Score Sheet (ENTER DATA)'!E154)</f>
        <v>4</v>
      </c>
      <c r="F29" s="72" t="str">
        <f>IF(ISBLANK('Score Sheet (ENTER DATA)'!F154),"",'Score Sheet (ENTER DATA)'!F154)</f>
        <v>4</v>
      </c>
      <c r="G29" s="72" t="str">
        <f>IF(ISBLANK('Score Sheet (ENTER DATA)'!G154),"",'Score Sheet (ENTER DATA)'!G154)</f>
        <v>5</v>
      </c>
      <c r="H29" s="72" t="str">
        <f>IF(ISBLANK('Score Sheet (ENTER DATA)'!H154),"",'Score Sheet (ENTER DATA)'!H154)</f>
        <v>4</v>
      </c>
      <c r="I29" s="72" t="str">
        <f>IF(ISBLANK('Score Sheet (ENTER DATA)'!I154),"",'Score Sheet (ENTER DATA)'!I154)</f>
        <v>5</v>
      </c>
      <c r="J29" s="72" t="str">
        <f>IF(ISBLANK('Score Sheet (ENTER DATA)'!J154),"",'Score Sheet (ENTER DATA)'!J154)</f>
        <v>4</v>
      </c>
      <c r="K29" s="72" t="str">
        <f>IF(ISBLANK('Score Sheet (ENTER DATA)'!K154),"",'Score Sheet (ENTER DATA)'!K154)</f>
        <v>4</v>
      </c>
      <c r="L29" s="72" t="str">
        <f>IF(ISBLANK('Score Sheet (ENTER DATA)'!L154),"",'Score Sheet (ENTER DATA)'!L154)</f>
        <v>4</v>
      </c>
      <c r="M29" s="72" t="str">
        <f>IF('Score Sheet (ENTER DATA)'!M154=0,"",'Score Sheet (ENTER DATA)'!M154)</f>
        <v>39</v>
      </c>
      <c r="N29" s="72" t="str">
        <f>IF(ISBLANK('Score Sheet (ENTER DATA)'!N154),"",'Score Sheet (ENTER DATA)'!N154)</f>
        <v>5</v>
      </c>
      <c r="O29" s="72" t="str">
        <f>IF(ISBLANK('Score Sheet (ENTER DATA)'!O154),"",'Score Sheet (ENTER DATA)'!O154)</f>
        <v>4</v>
      </c>
      <c r="P29" s="72" t="str">
        <f>IF(ISBLANK('Score Sheet (ENTER DATA)'!P154),"",'Score Sheet (ENTER DATA)'!P154)</f>
        <v>4</v>
      </c>
      <c r="Q29" s="72" t="str">
        <f>IF(ISBLANK('Score Sheet (ENTER DATA)'!Q154),"",'Score Sheet (ENTER DATA)'!Q154)</f>
        <v>7</v>
      </c>
      <c r="R29" s="72" t="str">
        <f>IF(ISBLANK('Score Sheet (ENTER DATA)'!R154),"",'Score Sheet (ENTER DATA)'!R154)</f>
        <v>4</v>
      </c>
      <c r="S29" s="72" t="str">
        <f>IF(ISBLANK('Score Sheet (ENTER DATA)'!S154),"",'Score Sheet (ENTER DATA)'!S154)</f>
        <v>3</v>
      </c>
      <c r="T29" s="72" t="str">
        <f>IF(ISBLANK('Score Sheet (ENTER DATA)'!T154),"",'Score Sheet (ENTER DATA)'!T154)</f>
        <v>5</v>
      </c>
      <c r="U29" s="72" t="str">
        <f>IF(ISBLANK('Score Sheet (ENTER DATA)'!U154),"",'Score Sheet (ENTER DATA)'!U154)</f>
        <v>5</v>
      </c>
      <c r="V29" s="72" t="str">
        <f>IF(ISBLANK('Score Sheet (ENTER DATA)'!V154),"",'Score Sheet (ENTER DATA)'!V154)</f>
        <v>5</v>
      </c>
      <c r="W29" s="72" t="str">
        <f>IF('Score Sheet (ENTER DATA)'!W154=0,"",'Score Sheet (ENTER DATA)'!W154)</f>
        <v>42</v>
      </c>
      <c r="X29" s="72" t="str">
        <f>IF('Score Sheet (ENTER DATA)'!X154=0,"",'Score Sheet (ENTER DATA)'!X154)</f>
        <v>81</v>
      </c>
      <c r="Y29" s="72" t="str">
        <f>IF('Score Sheet (ENTER DATA)'!Y154=0,"",'Score Sheet (ENTER DATA)'!Y154)</f>
        <v>42</v>
      </c>
      <c r="Z29" s="72" t="str">
        <f>IF('Score Sheet (ENTER DATA)'!Z154=0,"",'Score Sheet (ENTER DATA)'!Z154)</f>
        <v>29</v>
      </c>
      <c r="AA29" s="72" t="str">
        <f>IF('Score Sheet (ENTER DATA)'!AA154=0,"",'Score Sheet (ENTER DATA)'!AA154)</f>
        <v>15</v>
      </c>
      <c r="AB29" s="72" t="str">
        <f>IF('Score Sheet (ENTER DATA)'!AB154=0,"",'Score Sheet (ENTER DATA)'!AB154)</f>
        <v>5</v>
      </c>
      <c r="AC29" s="72" t="str">
        <f>IF('Score Sheet (ENTER DATA)'!AC154=0,"",'Score Sheet (ENTER DATA)'!AC154)</f>
        <v>39</v>
      </c>
      <c r="AD29" s="72" t="str">
        <f>IF('Score Sheet (ENTER DATA)'!AD154=0,"",'Score Sheet (ENTER DATA)'!AD154)</f>
        <v>26</v>
      </c>
      <c r="AE29" s="72" t="str">
        <f>IF('Score Sheet (ENTER DATA)'!AE154=0,"",'Score Sheet (ENTER DATA)'!AE154)</f>
        <v>12</v>
      </c>
      <c r="AF29" s="72" t="str">
        <f>IF('Score Sheet (ENTER DATA)'!AF154=0,"",'Score Sheet (ENTER DATA)'!AF154)</f>
        <v>4</v>
      </c>
      <c r="AG29" s="7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ht="13.5" customHeight="1">
      <c r="A30" s="72" t="str">
        <f>IF(ISBLANK('Score Sheet (ENTER DATA)'!C117),"",'Score Sheet (ENTER DATA)'!A117)</f>
        <v>NBW</v>
      </c>
      <c r="B30" s="73" t="str">
        <f>IF(ISBLANK('Score Sheet (ENTER DATA)'!C117),"",'Score Sheet (ENTER DATA)'!B117)</f>
        <v>1</v>
      </c>
      <c r="C30" s="74" t="str">
        <f>IF(ISBLANK('Score Sheet (ENTER DATA)'!C117),"",'Score Sheet (ENTER DATA)'!C117)</f>
        <v>Hunter Piplic</v>
      </c>
      <c r="D30" s="72" t="str">
        <f>IF(ISBLANK('Score Sheet (ENTER DATA)'!D117),"",'Score Sheet (ENTER DATA)'!D117)</f>
        <v>7</v>
      </c>
      <c r="E30" s="72" t="str">
        <f>IF(ISBLANK('Score Sheet (ENTER DATA)'!E117),"",'Score Sheet (ENTER DATA)'!E117)</f>
        <v>4</v>
      </c>
      <c r="F30" s="72" t="str">
        <f>IF(ISBLANK('Score Sheet (ENTER DATA)'!F117),"",'Score Sheet (ENTER DATA)'!F117)</f>
        <v>5</v>
      </c>
      <c r="G30" s="72" t="str">
        <f>IF(ISBLANK('Score Sheet (ENTER DATA)'!G117),"",'Score Sheet (ENTER DATA)'!G117)</f>
        <v>5</v>
      </c>
      <c r="H30" s="72" t="str">
        <f>IF(ISBLANK('Score Sheet (ENTER DATA)'!H117),"",'Score Sheet (ENTER DATA)'!H117)</f>
        <v>5</v>
      </c>
      <c r="I30" s="72" t="str">
        <f>IF(ISBLANK('Score Sheet (ENTER DATA)'!I117),"",'Score Sheet (ENTER DATA)'!I117)</f>
        <v>4</v>
      </c>
      <c r="J30" s="72" t="str">
        <f>IF(ISBLANK('Score Sheet (ENTER DATA)'!J117),"",'Score Sheet (ENTER DATA)'!J117)</f>
        <v>3</v>
      </c>
      <c r="K30" s="72" t="str">
        <f>IF(ISBLANK('Score Sheet (ENTER DATA)'!K117),"",'Score Sheet (ENTER DATA)'!K117)</f>
        <v>5</v>
      </c>
      <c r="L30" s="72" t="str">
        <f>IF(ISBLANK('Score Sheet (ENTER DATA)'!L117),"",'Score Sheet (ENTER DATA)'!L117)</f>
        <v>5</v>
      </c>
      <c r="M30" s="72" t="str">
        <f>IF('Score Sheet (ENTER DATA)'!M117=0,"",'Score Sheet (ENTER DATA)'!M117)</f>
        <v>43</v>
      </c>
      <c r="N30" s="72" t="str">
        <f>IF(ISBLANK('Score Sheet (ENTER DATA)'!N117),"",'Score Sheet (ENTER DATA)'!N117)</f>
        <v>5</v>
      </c>
      <c r="O30" s="72" t="str">
        <f>IF(ISBLANK('Score Sheet (ENTER DATA)'!O117),"",'Score Sheet (ENTER DATA)'!O117)</f>
        <v>4</v>
      </c>
      <c r="P30" s="72" t="str">
        <f>IF(ISBLANK('Score Sheet (ENTER DATA)'!P117),"",'Score Sheet (ENTER DATA)'!P117)</f>
        <v>3</v>
      </c>
      <c r="Q30" s="72" t="str">
        <f>IF(ISBLANK('Score Sheet (ENTER DATA)'!Q117),"",'Score Sheet (ENTER DATA)'!Q117)</f>
        <v>5</v>
      </c>
      <c r="R30" s="72" t="str">
        <f>IF(ISBLANK('Score Sheet (ENTER DATA)'!R117),"",'Score Sheet (ENTER DATA)'!R117)</f>
        <v>4</v>
      </c>
      <c r="S30" s="72" t="str">
        <f>IF(ISBLANK('Score Sheet (ENTER DATA)'!S117),"",'Score Sheet (ENTER DATA)'!S117)</f>
        <v>3</v>
      </c>
      <c r="T30" s="72" t="str">
        <f>IF(ISBLANK('Score Sheet (ENTER DATA)'!T117),"",'Score Sheet (ENTER DATA)'!T117)</f>
        <v>6</v>
      </c>
      <c r="U30" s="72" t="str">
        <f>IF(ISBLANK('Score Sheet (ENTER DATA)'!U117),"",'Score Sheet (ENTER DATA)'!U117)</f>
        <v>5</v>
      </c>
      <c r="V30" s="72" t="str">
        <f>IF(ISBLANK('Score Sheet (ENTER DATA)'!V117),"",'Score Sheet (ENTER DATA)'!V117)</f>
        <v>4</v>
      </c>
      <c r="W30" s="72" t="str">
        <f>IF('Score Sheet (ENTER DATA)'!W117=0,"",'Score Sheet (ENTER DATA)'!W117)</f>
        <v>39</v>
      </c>
      <c r="X30" s="72" t="str">
        <f>IF('Score Sheet (ENTER DATA)'!X117=0,"",'Score Sheet (ENTER DATA)'!X117)</f>
        <v>82</v>
      </c>
      <c r="Y30" s="72" t="str">
        <f>IF('Score Sheet (ENTER DATA)'!Y117=0,"",'Score Sheet (ENTER DATA)'!Y117)</f>
        <v>39</v>
      </c>
      <c r="Z30" s="72" t="str">
        <f>IF('Score Sheet (ENTER DATA)'!Z117=0,"",'Score Sheet (ENTER DATA)'!Z117)</f>
        <v>27</v>
      </c>
      <c r="AA30" s="72" t="str">
        <f>IF('Score Sheet (ENTER DATA)'!AA117=0,"",'Score Sheet (ENTER DATA)'!AA117)</f>
        <v>15</v>
      </c>
      <c r="AB30" s="72" t="str">
        <f>IF('Score Sheet (ENTER DATA)'!AB117=0,"",'Score Sheet (ENTER DATA)'!AB117)</f>
        <v>4</v>
      </c>
      <c r="AC30" s="72" t="str">
        <f>IF('Score Sheet (ENTER DATA)'!AC117=0,"",'Score Sheet (ENTER DATA)'!AC117)</f>
        <v>43</v>
      </c>
      <c r="AD30" s="72" t="str">
        <f>IF('Score Sheet (ENTER DATA)'!AD117=0,"",'Score Sheet (ENTER DATA)'!AD117)</f>
        <v>27</v>
      </c>
      <c r="AE30" s="72" t="str">
        <f>IF('Score Sheet (ENTER DATA)'!AE117=0,"",'Score Sheet (ENTER DATA)'!AE117)</f>
        <v>13</v>
      </c>
      <c r="AF30" s="72" t="str">
        <f>IF('Score Sheet (ENTER DATA)'!AF117=0,"",'Score Sheet (ENTER DATA)'!AF117)</f>
        <v>5</v>
      </c>
      <c r="AG30" s="7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ht="13.5" customHeight="1">
      <c r="A31" s="72" t="str">
        <f>IF(ISBLANK('Score Sheet (ENTER DATA)'!C215),"",'Score Sheet (ENTER DATA)'!A215)</f>
        <v>WAU</v>
      </c>
      <c r="B31" s="73" t="str">
        <f>IF(ISBLANK('Score Sheet (ENTER DATA)'!C215),"",'Score Sheet (ENTER DATA)'!B215)</f>
        <v>2</v>
      </c>
      <c r="C31" s="74" t="str">
        <f>IF(ISBLANK('Score Sheet (ENTER DATA)'!C215),"",'Score Sheet (ENTER DATA)'!C215)</f>
        <v>Will Jushka</v>
      </c>
      <c r="D31" s="72" t="str">
        <f>IF(ISBLANK('Score Sheet (ENTER DATA)'!D215),"",'Score Sheet (ENTER DATA)'!D215)</f>
        <v>5</v>
      </c>
      <c r="E31" s="72" t="str">
        <f>IF(ISBLANK('Score Sheet (ENTER DATA)'!E215),"",'Score Sheet (ENTER DATA)'!E215)</f>
        <v>5</v>
      </c>
      <c r="F31" s="72" t="str">
        <f>IF(ISBLANK('Score Sheet (ENTER DATA)'!F215),"",'Score Sheet (ENTER DATA)'!F215)</f>
        <v>4</v>
      </c>
      <c r="G31" s="72" t="str">
        <f>IF(ISBLANK('Score Sheet (ENTER DATA)'!G215),"",'Score Sheet (ENTER DATA)'!G215)</f>
        <v>5</v>
      </c>
      <c r="H31" s="72" t="str">
        <f>IF(ISBLANK('Score Sheet (ENTER DATA)'!H215),"",'Score Sheet (ENTER DATA)'!H215)</f>
        <v>3</v>
      </c>
      <c r="I31" s="72" t="str">
        <f>IF(ISBLANK('Score Sheet (ENTER DATA)'!I215),"",'Score Sheet (ENTER DATA)'!I215)</f>
        <v>5</v>
      </c>
      <c r="J31" s="72" t="str">
        <f>IF(ISBLANK('Score Sheet (ENTER DATA)'!J215),"",'Score Sheet (ENTER DATA)'!J215)</f>
        <v>4</v>
      </c>
      <c r="K31" s="72" t="str">
        <f>IF(ISBLANK('Score Sheet (ENTER DATA)'!K215),"",'Score Sheet (ENTER DATA)'!K215)</f>
        <v>4</v>
      </c>
      <c r="L31" s="72" t="str">
        <f>IF(ISBLANK('Score Sheet (ENTER DATA)'!L215),"",'Score Sheet (ENTER DATA)'!L215)</f>
        <v>6</v>
      </c>
      <c r="M31" s="72" t="str">
        <f>IF('Score Sheet (ENTER DATA)'!M215=0,"",'Score Sheet (ENTER DATA)'!M215)</f>
        <v>41</v>
      </c>
      <c r="N31" s="72" t="str">
        <f>IF(ISBLANK('Score Sheet (ENTER DATA)'!N215),"",'Score Sheet (ENTER DATA)'!N215)</f>
        <v>5</v>
      </c>
      <c r="O31" s="72" t="str">
        <f>IF(ISBLANK('Score Sheet (ENTER DATA)'!O215),"",'Score Sheet (ENTER DATA)'!O215)</f>
        <v>4</v>
      </c>
      <c r="P31" s="72" t="str">
        <f>IF(ISBLANK('Score Sheet (ENTER DATA)'!P215),"",'Score Sheet (ENTER DATA)'!P215)</f>
        <v>4</v>
      </c>
      <c r="Q31" s="72" t="str">
        <f>IF(ISBLANK('Score Sheet (ENTER DATA)'!Q215),"",'Score Sheet (ENTER DATA)'!Q215)</f>
        <v>6</v>
      </c>
      <c r="R31" s="72" t="str">
        <f>IF(ISBLANK('Score Sheet (ENTER DATA)'!R215),"",'Score Sheet (ENTER DATA)'!R215)</f>
        <v>4</v>
      </c>
      <c r="S31" s="72" t="str">
        <f>IF(ISBLANK('Score Sheet (ENTER DATA)'!S215),"",'Score Sheet (ENTER DATA)'!S215)</f>
        <v>5</v>
      </c>
      <c r="T31" s="72" t="str">
        <f>IF(ISBLANK('Score Sheet (ENTER DATA)'!T215),"",'Score Sheet (ENTER DATA)'!T215)</f>
        <v>5</v>
      </c>
      <c r="U31" s="72" t="str">
        <f>IF(ISBLANK('Score Sheet (ENTER DATA)'!U215),"",'Score Sheet (ENTER DATA)'!U215)</f>
        <v>5</v>
      </c>
      <c r="V31" s="72" t="str">
        <f>IF(ISBLANK('Score Sheet (ENTER DATA)'!V215),"",'Score Sheet (ENTER DATA)'!V215)</f>
        <v>3</v>
      </c>
      <c r="W31" s="72" t="str">
        <f>IF('Score Sheet (ENTER DATA)'!W215=0,"",'Score Sheet (ENTER DATA)'!W215)</f>
        <v>41</v>
      </c>
      <c r="X31" s="72" t="str">
        <f>IF('Score Sheet (ENTER DATA)'!X215=0,"",'Score Sheet (ENTER DATA)'!X215)</f>
        <v>82</v>
      </c>
      <c r="Y31" s="72" t="str">
        <f>IF('Score Sheet (ENTER DATA)'!Y215=0,"",'Score Sheet (ENTER DATA)'!Y215)</f>
        <v>41</v>
      </c>
      <c r="Z31" s="72" t="str">
        <f>IF('Score Sheet (ENTER DATA)'!Z215=0,"",'Score Sheet (ENTER DATA)'!Z215)</f>
        <v>28</v>
      </c>
      <c r="AA31" s="72" t="str">
        <f>IF('Score Sheet (ENTER DATA)'!AA215=0,"",'Score Sheet (ENTER DATA)'!AA215)</f>
        <v>13</v>
      </c>
      <c r="AB31" s="72" t="str">
        <f>IF('Score Sheet (ENTER DATA)'!AB215=0,"",'Score Sheet (ENTER DATA)'!AB215)</f>
        <v>3</v>
      </c>
      <c r="AC31" s="72" t="str">
        <f>IF('Score Sheet (ENTER DATA)'!AC215=0,"",'Score Sheet (ENTER DATA)'!AC215)</f>
        <v>41</v>
      </c>
      <c r="AD31" s="72" t="str">
        <f>IF('Score Sheet (ENTER DATA)'!AD215=0,"",'Score Sheet (ENTER DATA)'!AD215)</f>
        <v>27</v>
      </c>
      <c r="AE31" s="72" t="str">
        <f>IF('Score Sheet (ENTER DATA)'!AE215=0,"",'Score Sheet (ENTER DATA)'!AE215)</f>
        <v>14</v>
      </c>
      <c r="AF31" s="72" t="str">
        <f>IF('Score Sheet (ENTER DATA)'!AF215=0,"",'Score Sheet (ENTER DATA)'!AF215)</f>
        <v>6</v>
      </c>
      <c r="AG31" s="7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ht="13.5" customHeight="1">
      <c r="A32" s="72" t="str">
        <f>IF(ISBLANK('Score Sheet (ENTER DATA)'!C22),"",'Score Sheet (ENTER DATA)'!A22)</f>
        <v>CMH</v>
      </c>
      <c r="B32" s="73" t="str">
        <f>IF(ISBLANK('Score Sheet (ENTER DATA)'!C22),"",'Score Sheet (ENTER DATA)'!B22)</f>
        <v>3</v>
      </c>
      <c r="C32" s="74" t="str">
        <f>IF(ISBLANK('Score Sheet (ENTER DATA)'!C22),"",'Score Sheet (ENTER DATA)'!C22)</f>
        <v>Alec Sheaffer</v>
      </c>
      <c r="D32" s="72" t="str">
        <f>IF(ISBLANK('Score Sheet (ENTER DATA)'!D22),"",'Score Sheet (ENTER DATA)'!D22)</f>
        <v>4</v>
      </c>
      <c r="E32" s="72" t="str">
        <f>IF(ISBLANK('Score Sheet (ENTER DATA)'!E22),"",'Score Sheet (ENTER DATA)'!E22)</f>
        <v>4</v>
      </c>
      <c r="F32" s="72" t="str">
        <f>IF(ISBLANK('Score Sheet (ENTER DATA)'!F22),"",'Score Sheet (ENTER DATA)'!F22)</f>
        <v>5</v>
      </c>
      <c r="G32" s="72" t="str">
        <f>IF(ISBLANK('Score Sheet (ENTER DATA)'!G22),"",'Score Sheet (ENTER DATA)'!G22)</f>
        <v>6</v>
      </c>
      <c r="H32" s="72" t="str">
        <f>IF(ISBLANK('Score Sheet (ENTER DATA)'!H22),"",'Score Sheet (ENTER DATA)'!H22)</f>
        <v>4</v>
      </c>
      <c r="I32" s="72" t="str">
        <f>IF(ISBLANK('Score Sheet (ENTER DATA)'!I22),"",'Score Sheet (ENTER DATA)'!I22)</f>
        <v>4</v>
      </c>
      <c r="J32" s="72" t="str">
        <f>IF(ISBLANK('Score Sheet (ENTER DATA)'!J22),"",'Score Sheet (ENTER DATA)'!J22)</f>
        <v>4</v>
      </c>
      <c r="K32" s="72" t="str">
        <f>IF(ISBLANK('Score Sheet (ENTER DATA)'!K22),"",'Score Sheet (ENTER DATA)'!K22)</f>
        <v>4</v>
      </c>
      <c r="L32" s="72" t="str">
        <f>IF(ISBLANK('Score Sheet (ENTER DATA)'!L22),"",'Score Sheet (ENTER DATA)'!L22)</f>
        <v>5</v>
      </c>
      <c r="M32" s="72" t="str">
        <f>IF('Score Sheet (ENTER DATA)'!M22=0,"",'Score Sheet (ENTER DATA)'!M22)</f>
        <v>40</v>
      </c>
      <c r="N32" s="72" t="str">
        <f>IF(ISBLANK('Score Sheet (ENTER DATA)'!N22),"",'Score Sheet (ENTER DATA)'!N22)</f>
        <v>4</v>
      </c>
      <c r="O32" s="72" t="str">
        <f>IF(ISBLANK('Score Sheet (ENTER DATA)'!O22),"",'Score Sheet (ENTER DATA)'!O22)</f>
        <v>6</v>
      </c>
      <c r="P32" s="72" t="str">
        <f>IF(ISBLANK('Score Sheet (ENTER DATA)'!P22),"",'Score Sheet (ENTER DATA)'!P22)</f>
        <v>3</v>
      </c>
      <c r="Q32" s="72" t="str">
        <f>IF(ISBLANK('Score Sheet (ENTER DATA)'!Q22),"",'Score Sheet (ENTER DATA)'!Q22)</f>
        <v>6</v>
      </c>
      <c r="R32" s="72" t="str">
        <f>IF(ISBLANK('Score Sheet (ENTER DATA)'!R22),"",'Score Sheet (ENTER DATA)'!R22)</f>
        <v>5</v>
      </c>
      <c r="S32" s="72" t="str">
        <f>IF(ISBLANK('Score Sheet (ENTER DATA)'!S22),"",'Score Sheet (ENTER DATA)'!S22)</f>
        <v>5</v>
      </c>
      <c r="T32" s="72" t="str">
        <f>IF(ISBLANK('Score Sheet (ENTER DATA)'!T22),"",'Score Sheet (ENTER DATA)'!T22)</f>
        <v>4</v>
      </c>
      <c r="U32" s="72" t="str">
        <f>IF(ISBLANK('Score Sheet (ENTER DATA)'!U22),"",'Score Sheet (ENTER DATA)'!U22)</f>
        <v>4</v>
      </c>
      <c r="V32" s="72" t="str">
        <f>IF(ISBLANK('Score Sheet (ENTER DATA)'!V22),"",'Score Sheet (ENTER DATA)'!V22)</f>
        <v>5</v>
      </c>
      <c r="W32" s="72" t="str">
        <f>IF('Score Sheet (ENTER DATA)'!W22=0,"",'Score Sheet (ENTER DATA)'!W22)</f>
        <v>42</v>
      </c>
      <c r="X32" s="72" t="str">
        <f>IF('Score Sheet (ENTER DATA)'!X22=0,"",'Score Sheet (ENTER DATA)'!X22)</f>
        <v>82</v>
      </c>
      <c r="Y32" s="72" t="str">
        <f>IF('Score Sheet (ENTER DATA)'!Y22=0,"",'Score Sheet (ENTER DATA)'!Y22)</f>
        <v>42</v>
      </c>
      <c r="Z32" s="72" t="str">
        <f>IF('Score Sheet (ENTER DATA)'!Z22=0,"",'Score Sheet (ENTER DATA)'!Z22)</f>
        <v>29</v>
      </c>
      <c r="AA32" s="72" t="str">
        <f>IF('Score Sheet (ENTER DATA)'!AA22=0,"",'Score Sheet (ENTER DATA)'!AA22)</f>
        <v>13</v>
      </c>
      <c r="AB32" s="72" t="str">
        <f>IF('Score Sheet (ENTER DATA)'!AB22=0,"",'Score Sheet (ENTER DATA)'!AB22)</f>
        <v>5</v>
      </c>
      <c r="AC32" s="72" t="str">
        <f>IF('Score Sheet (ENTER DATA)'!AC22=0,"",'Score Sheet (ENTER DATA)'!AC22)</f>
        <v>40</v>
      </c>
      <c r="AD32" s="72" t="str">
        <f>IF('Score Sheet (ENTER DATA)'!AD22=0,"",'Score Sheet (ENTER DATA)'!AD22)</f>
        <v>27</v>
      </c>
      <c r="AE32" s="72" t="str">
        <f>IF('Score Sheet (ENTER DATA)'!AE22=0,"",'Score Sheet (ENTER DATA)'!AE22)</f>
        <v>13</v>
      </c>
      <c r="AF32" s="72" t="str">
        <f>IF('Score Sheet (ENTER DATA)'!AF22=0,"",'Score Sheet (ENTER DATA)'!AF22)</f>
        <v>5</v>
      </c>
      <c r="AG32" s="7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ht="13.5" customHeight="1">
      <c r="A33" s="72" t="str">
        <f>IF(ISBLANK('Score Sheet (ENTER DATA)'!C108),"",'Score Sheet (ENTER DATA)'!A108)</f>
        <v>WW</v>
      </c>
      <c r="B33" s="73" t="str">
        <f>IF(ISBLANK('Score Sheet (ENTER DATA)'!C108),"",'Score Sheet (ENTER DATA)'!B108)</f>
        <v>1</v>
      </c>
      <c r="C33" s="74" t="str">
        <f>IF(ISBLANK('Score Sheet (ENTER DATA)'!C108),"",'Score Sheet (ENTER DATA)'!C108)</f>
        <v>Austin Joerg</v>
      </c>
      <c r="D33" s="72" t="str">
        <f>IF(ISBLANK('Score Sheet (ENTER DATA)'!D108),"",'Score Sheet (ENTER DATA)'!D108)</f>
        <v>5</v>
      </c>
      <c r="E33" s="72" t="str">
        <f>IF(ISBLANK('Score Sheet (ENTER DATA)'!E108),"",'Score Sheet (ENTER DATA)'!E108)</f>
        <v>4</v>
      </c>
      <c r="F33" s="72" t="str">
        <f>IF(ISBLANK('Score Sheet (ENTER DATA)'!F108),"",'Score Sheet (ENTER DATA)'!F108)</f>
        <v>5</v>
      </c>
      <c r="G33" s="72" t="str">
        <f>IF(ISBLANK('Score Sheet (ENTER DATA)'!G108),"",'Score Sheet (ENTER DATA)'!G108)</f>
        <v>5</v>
      </c>
      <c r="H33" s="72" t="str">
        <f>IF(ISBLANK('Score Sheet (ENTER DATA)'!H108),"",'Score Sheet (ENTER DATA)'!H108)</f>
        <v>4</v>
      </c>
      <c r="I33" s="72" t="str">
        <f>IF(ISBLANK('Score Sheet (ENTER DATA)'!I108),"",'Score Sheet (ENTER DATA)'!I108)</f>
        <v>5</v>
      </c>
      <c r="J33" s="72" t="str">
        <f>IF(ISBLANK('Score Sheet (ENTER DATA)'!J108),"",'Score Sheet (ENTER DATA)'!J108)</f>
        <v>4</v>
      </c>
      <c r="K33" s="72" t="str">
        <f>IF(ISBLANK('Score Sheet (ENTER DATA)'!K108),"",'Score Sheet (ENTER DATA)'!K108)</f>
        <v>3</v>
      </c>
      <c r="L33" s="72" t="str">
        <f>IF(ISBLANK('Score Sheet (ENTER DATA)'!L108),"",'Score Sheet (ENTER DATA)'!L108)</f>
        <v>4</v>
      </c>
      <c r="M33" s="72" t="str">
        <f>IF('Score Sheet (ENTER DATA)'!M108=0,"",'Score Sheet (ENTER DATA)'!M108)</f>
        <v>39</v>
      </c>
      <c r="N33" s="72" t="str">
        <f>IF(ISBLANK('Score Sheet (ENTER DATA)'!N108),"",'Score Sheet (ENTER DATA)'!N108)</f>
        <v>4</v>
      </c>
      <c r="O33" s="72" t="str">
        <f>IF(ISBLANK('Score Sheet (ENTER DATA)'!O108),"",'Score Sheet (ENTER DATA)'!O108)</f>
        <v>5</v>
      </c>
      <c r="P33" s="72" t="str">
        <f>IF(ISBLANK('Score Sheet (ENTER DATA)'!P108),"",'Score Sheet (ENTER DATA)'!P108)</f>
        <v>4</v>
      </c>
      <c r="Q33" s="72" t="str">
        <f>IF(ISBLANK('Score Sheet (ENTER DATA)'!Q108),"",'Score Sheet (ENTER DATA)'!Q108)</f>
        <v>6</v>
      </c>
      <c r="R33" s="72" t="str">
        <f>IF(ISBLANK('Score Sheet (ENTER DATA)'!R108),"",'Score Sheet (ENTER DATA)'!R108)</f>
        <v>6</v>
      </c>
      <c r="S33" s="72" t="str">
        <f>IF(ISBLANK('Score Sheet (ENTER DATA)'!S108),"",'Score Sheet (ENTER DATA)'!S108)</f>
        <v>4</v>
      </c>
      <c r="T33" s="72" t="str">
        <f>IF(ISBLANK('Score Sheet (ENTER DATA)'!T108),"",'Score Sheet (ENTER DATA)'!T108)</f>
        <v>4</v>
      </c>
      <c r="U33" s="72" t="str">
        <f>IF(ISBLANK('Score Sheet (ENTER DATA)'!U108),"",'Score Sheet (ENTER DATA)'!U108)</f>
        <v>4</v>
      </c>
      <c r="V33" s="72" t="str">
        <f>IF(ISBLANK('Score Sheet (ENTER DATA)'!V108),"",'Score Sheet (ENTER DATA)'!V108)</f>
        <v>6</v>
      </c>
      <c r="W33" s="72" t="str">
        <f>IF('Score Sheet (ENTER DATA)'!W108=0,"",'Score Sheet (ENTER DATA)'!W108)</f>
        <v>43</v>
      </c>
      <c r="X33" s="72" t="str">
        <f>IF('Score Sheet (ENTER DATA)'!X108=0,"",'Score Sheet (ENTER DATA)'!X108)</f>
        <v>82</v>
      </c>
      <c r="Y33" s="72" t="str">
        <f>IF('Score Sheet (ENTER DATA)'!Y108=0,"",'Score Sheet (ENTER DATA)'!Y108)</f>
        <v>43</v>
      </c>
      <c r="Z33" s="72" t="str">
        <f>IF('Score Sheet (ENTER DATA)'!Z108=0,"",'Score Sheet (ENTER DATA)'!Z108)</f>
        <v>30</v>
      </c>
      <c r="AA33" s="72" t="str">
        <f>IF('Score Sheet (ENTER DATA)'!AA108=0,"",'Score Sheet (ENTER DATA)'!AA108)</f>
        <v>14</v>
      </c>
      <c r="AB33" s="72" t="str">
        <f>IF('Score Sheet (ENTER DATA)'!AB108=0,"",'Score Sheet (ENTER DATA)'!AB108)</f>
        <v>6</v>
      </c>
      <c r="AC33" s="72" t="str">
        <f>IF('Score Sheet (ENTER DATA)'!AC108=0,"",'Score Sheet (ENTER DATA)'!AC108)</f>
        <v>39</v>
      </c>
      <c r="AD33" s="72" t="str">
        <f>IF('Score Sheet (ENTER DATA)'!AD108=0,"",'Score Sheet (ENTER DATA)'!AD108)</f>
        <v>25</v>
      </c>
      <c r="AE33" s="72" t="str">
        <f>IF('Score Sheet (ENTER DATA)'!AE108=0,"",'Score Sheet (ENTER DATA)'!AE108)</f>
        <v>11</v>
      </c>
      <c r="AF33" s="72" t="str">
        <f>IF('Score Sheet (ENTER DATA)'!AF108=0,"",'Score Sheet (ENTER DATA)'!AF108)</f>
        <v>4</v>
      </c>
      <c r="AG33" s="7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ht="13.5" customHeight="1">
      <c r="A34" s="72" t="str">
        <f>IF(ISBLANK('Score Sheet (ENTER DATA)'!C31),"",'Score Sheet (ENTER DATA)'!A31)</f>
        <v>MARQ</v>
      </c>
      <c r="B34" s="73" t="str">
        <f>IF(ISBLANK('Score Sheet (ENTER DATA)'!C31),"",'Score Sheet (ENTER DATA)'!B31)</f>
        <v>3</v>
      </c>
      <c r="C34" s="74" t="str">
        <f>IF(ISBLANK('Score Sheet (ENTER DATA)'!C31),"",'Score Sheet (ENTER DATA)'!C31)</f>
        <v>Ben DeSteffanis</v>
      </c>
      <c r="D34" s="72" t="str">
        <f>IF(ISBLANK('Score Sheet (ENTER DATA)'!D31),"",'Score Sheet (ENTER DATA)'!D31)</f>
        <v>7</v>
      </c>
      <c r="E34" s="72" t="str">
        <f>IF(ISBLANK('Score Sheet (ENTER DATA)'!E31),"",'Score Sheet (ENTER DATA)'!E31)</f>
        <v>5</v>
      </c>
      <c r="F34" s="72" t="str">
        <f>IF(ISBLANK('Score Sheet (ENTER DATA)'!F31),"",'Score Sheet (ENTER DATA)'!F31)</f>
        <v>5</v>
      </c>
      <c r="G34" s="72" t="str">
        <f>IF(ISBLANK('Score Sheet (ENTER DATA)'!G31),"",'Score Sheet (ENTER DATA)'!G31)</f>
        <v>4</v>
      </c>
      <c r="H34" s="72" t="str">
        <f>IF(ISBLANK('Score Sheet (ENTER DATA)'!H31),"",'Score Sheet (ENTER DATA)'!H31)</f>
        <v>3</v>
      </c>
      <c r="I34" s="72" t="str">
        <f>IF(ISBLANK('Score Sheet (ENTER DATA)'!I31),"",'Score Sheet (ENTER DATA)'!I31)</f>
        <v>8</v>
      </c>
      <c r="J34" s="72" t="str">
        <f>IF(ISBLANK('Score Sheet (ENTER DATA)'!J31),"",'Score Sheet (ENTER DATA)'!J31)</f>
        <v>3</v>
      </c>
      <c r="K34" s="72" t="str">
        <f>IF(ISBLANK('Score Sheet (ENTER DATA)'!K31),"",'Score Sheet (ENTER DATA)'!K31)</f>
        <v>4</v>
      </c>
      <c r="L34" s="72" t="str">
        <f>IF(ISBLANK('Score Sheet (ENTER DATA)'!L31),"",'Score Sheet (ENTER DATA)'!L31)</f>
        <v>4</v>
      </c>
      <c r="M34" s="72" t="str">
        <f>IF('Score Sheet (ENTER DATA)'!M31=0,"",'Score Sheet (ENTER DATA)'!M31)</f>
        <v>43</v>
      </c>
      <c r="N34" s="72" t="str">
        <f>IF(ISBLANK('Score Sheet (ENTER DATA)'!N31),"",'Score Sheet (ENTER DATA)'!N31)</f>
        <v>5</v>
      </c>
      <c r="O34" s="72" t="str">
        <f>IF(ISBLANK('Score Sheet (ENTER DATA)'!O31),"",'Score Sheet (ENTER DATA)'!O31)</f>
        <v>3</v>
      </c>
      <c r="P34" s="72" t="str">
        <f>IF(ISBLANK('Score Sheet (ENTER DATA)'!P31),"",'Score Sheet (ENTER DATA)'!P31)</f>
        <v>7</v>
      </c>
      <c r="Q34" s="72" t="str">
        <f>IF(ISBLANK('Score Sheet (ENTER DATA)'!Q31),"",'Score Sheet (ENTER DATA)'!Q31)</f>
        <v>4</v>
      </c>
      <c r="R34" s="72" t="str">
        <f>IF(ISBLANK('Score Sheet (ENTER DATA)'!R31),"",'Score Sheet (ENTER DATA)'!R31)</f>
        <v>4</v>
      </c>
      <c r="S34" s="72" t="str">
        <f>IF(ISBLANK('Score Sheet (ENTER DATA)'!S31),"",'Score Sheet (ENTER DATA)'!S31)</f>
        <v>3</v>
      </c>
      <c r="T34" s="72" t="str">
        <f>IF(ISBLANK('Score Sheet (ENTER DATA)'!T31),"",'Score Sheet (ENTER DATA)'!T31)</f>
        <v>3</v>
      </c>
      <c r="U34" s="72" t="str">
        <f>IF(ISBLANK('Score Sheet (ENTER DATA)'!U31),"",'Score Sheet (ENTER DATA)'!U31)</f>
        <v>4</v>
      </c>
      <c r="V34" s="72" t="str">
        <f>IF(ISBLANK('Score Sheet (ENTER DATA)'!V31),"",'Score Sheet (ENTER DATA)'!V31)</f>
        <v>7</v>
      </c>
      <c r="W34" s="72" t="str">
        <f>IF('Score Sheet (ENTER DATA)'!W31=0,"",'Score Sheet (ENTER DATA)'!W31)</f>
        <v>40</v>
      </c>
      <c r="X34" s="72" t="str">
        <f>IF('Score Sheet (ENTER DATA)'!X31=0,"",'Score Sheet (ENTER DATA)'!X31)</f>
        <v>83</v>
      </c>
      <c r="Y34" s="72" t="str">
        <f>IF('Score Sheet (ENTER DATA)'!Y31=0,"",'Score Sheet (ENTER DATA)'!Y31)</f>
        <v>40</v>
      </c>
      <c r="Z34" s="72" t="str">
        <f>IF('Score Sheet (ENTER DATA)'!Z31=0,"",'Score Sheet (ENTER DATA)'!Z31)</f>
        <v>25</v>
      </c>
      <c r="AA34" s="72" t="str">
        <f>IF('Score Sheet (ENTER DATA)'!AA31=0,"",'Score Sheet (ENTER DATA)'!AA31)</f>
        <v>14</v>
      </c>
      <c r="AB34" s="72" t="str">
        <f>IF('Score Sheet (ENTER DATA)'!AB31=0,"",'Score Sheet (ENTER DATA)'!AB31)</f>
        <v>7</v>
      </c>
      <c r="AC34" s="72" t="str">
        <f>IF('Score Sheet (ENTER DATA)'!AC31=0,"",'Score Sheet (ENTER DATA)'!AC31)</f>
        <v>43</v>
      </c>
      <c r="AD34" s="72" t="str">
        <f>IF('Score Sheet (ENTER DATA)'!AD31=0,"",'Score Sheet (ENTER DATA)'!AD31)</f>
        <v>26</v>
      </c>
      <c r="AE34" s="72" t="str">
        <f>IF('Score Sheet (ENTER DATA)'!AE31=0,"",'Score Sheet (ENTER DATA)'!AE31)</f>
        <v>11</v>
      </c>
      <c r="AF34" s="72" t="str">
        <f>IF('Score Sheet (ENTER DATA)'!AF31=0,"",'Score Sheet (ENTER DATA)'!AF31)</f>
        <v>4</v>
      </c>
      <c r="AG34" s="7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ht="13.5" customHeight="1">
      <c r="A35" s="72" t="str">
        <f>IF(ISBLANK('Score Sheet (ENTER DATA)'!C82),"",'Score Sheet (ENTER DATA)'!A82)</f>
        <v>MUS</v>
      </c>
      <c r="B35" s="73" t="str">
        <f>IF(ISBLANK('Score Sheet (ENTER DATA)'!C82),"",'Score Sheet (ENTER DATA)'!B82)</f>
        <v>1</v>
      </c>
      <c r="C35" s="74" t="str">
        <f>IF(ISBLANK('Score Sheet (ENTER DATA)'!C82),"",'Score Sheet (ENTER DATA)'!C82)</f>
        <v>Ryan Wikel</v>
      </c>
      <c r="D35" s="72" t="str">
        <f>IF(ISBLANK('Score Sheet (ENTER DATA)'!D82),"",'Score Sheet (ENTER DATA)'!D82)</f>
        <v>6</v>
      </c>
      <c r="E35" s="72" t="str">
        <f>IF(ISBLANK('Score Sheet (ENTER DATA)'!E82),"",'Score Sheet (ENTER DATA)'!E82)</f>
        <v>5</v>
      </c>
      <c r="F35" s="72" t="str">
        <f>IF(ISBLANK('Score Sheet (ENTER DATA)'!F82),"",'Score Sheet (ENTER DATA)'!F82)</f>
        <v>5</v>
      </c>
      <c r="G35" s="72" t="str">
        <f>IF(ISBLANK('Score Sheet (ENTER DATA)'!G82),"",'Score Sheet (ENTER DATA)'!G82)</f>
        <v>4</v>
      </c>
      <c r="H35" s="72" t="str">
        <f>IF(ISBLANK('Score Sheet (ENTER DATA)'!H82),"",'Score Sheet (ENTER DATA)'!H82)</f>
        <v>4</v>
      </c>
      <c r="I35" s="72" t="str">
        <f>IF(ISBLANK('Score Sheet (ENTER DATA)'!I82),"",'Score Sheet (ENTER DATA)'!I82)</f>
        <v>6</v>
      </c>
      <c r="J35" s="72" t="str">
        <f>IF(ISBLANK('Score Sheet (ENTER DATA)'!J82),"",'Score Sheet (ENTER DATA)'!J82)</f>
        <v>3</v>
      </c>
      <c r="K35" s="72" t="str">
        <f>IF(ISBLANK('Score Sheet (ENTER DATA)'!K82),"",'Score Sheet (ENTER DATA)'!K82)</f>
        <v>5</v>
      </c>
      <c r="L35" s="72" t="str">
        <f>IF(ISBLANK('Score Sheet (ENTER DATA)'!L82),"",'Score Sheet (ENTER DATA)'!L82)</f>
        <v>4</v>
      </c>
      <c r="M35" s="72" t="str">
        <f>IF('Score Sheet (ENTER DATA)'!M82=0,"",'Score Sheet (ENTER DATA)'!M82)</f>
        <v>42</v>
      </c>
      <c r="N35" s="72" t="str">
        <f>IF(ISBLANK('Score Sheet (ENTER DATA)'!N82),"",'Score Sheet (ENTER DATA)'!N82)</f>
        <v>5</v>
      </c>
      <c r="O35" s="72" t="str">
        <f>IF(ISBLANK('Score Sheet (ENTER DATA)'!O82),"",'Score Sheet (ENTER DATA)'!O82)</f>
        <v>4</v>
      </c>
      <c r="P35" s="72" t="str">
        <f>IF(ISBLANK('Score Sheet (ENTER DATA)'!P82),"",'Score Sheet (ENTER DATA)'!P82)</f>
        <v>5</v>
      </c>
      <c r="Q35" s="72" t="str">
        <f>IF(ISBLANK('Score Sheet (ENTER DATA)'!Q82),"",'Score Sheet (ENTER DATA)'!Q82)</f>
        <v>5</v>
      </c>
      <c r="R35" s="72" t="str">
        <f>IF(ISBLANK('Score Sheet (ENTER DATA)'!R82),"",'Score Sheet (ENTER DATA)'!R82)</f>
        <v>4</v>
      </c>
      <c r="S35" s="72" t="str">
        <f>IF(ISBLANK('Score Sheet (ENTER DATA)'!S82),"",'Score Sheet (ENTER DATA)'!S82)</f>
        <v>4</v>
      </c>
      <c r="T35" s="72" t="str">
        <f>IF(ISBLANK('Score Sheet (ENTER DATA)'!T82),"",'Score Sheet (ENTER DATA)'!T82)</f>
        <v>4</v>
      </c>
      <c r="U35" s="72" t="str">
        <f>IF(ISBLANK('Score Sheet (ENTER DATA)'!U82),"",'Score Sheet (ENTER DATA)'!U82)</f>
        <v>5</v>
      </c>
      <c r="V35" s="72" t="str">
        <f>IF(ISBLANK('Score Sheet (ENTER DATA)'!V82),"",'Score Sheet (ENTER DATA)'!V82)</f>
        <v>5</v>
      </c>
      <c r="W35" s="72" t="str">
        <f>IF('Score Sheet (ENTER DATA)'!W82=0,"",'Score Sheet (ENTER DATA)'!W82)</f>
        <v>41</v>
      </c>
      <c r="X35" s="72" t="str">
        <f>IF('Score Sheet (ENTER DATA)'!X82=0,"",'Score Sheet (ENTER DATA)'!X82)</f>
        <v>83</v>
      </c>
      <c r="Y35" s="72" t="str">
        <f>IF('Score Sheet (ENTER DATA)'!Y82=0,"",'Score Sheet (ENTER DATA)'!Y82)</f>
        <v>41</v>
      </c>
      <c r="Z35" s="72" t="str">
        <f>IF('Score Sheet (ENTER DATA)'!Z82=0,"",'Score Sheet (ENTER DATA)'!Z82)</f>
        <v>27</v>
      </c>
      <c r="AA35" s="72" t="str">
        <f>IF('Score Sheet (ENTER DATA)'!AA82=0,"",'Score Sheet (ENTER DATA)'!AA82)</f>
        <v>14</v>
      </c>
      <c r="AB35" s="72" t="str">
        <f>IF('Score Sheet (ENTER DATA)'!AB82=0,"",'Score Sheet (ENTER DATA)'!AB82)</f>
        <v>5</v>
      </c>
      <c r="AC35" s="72" t="str">
        <f>IF('Score Sheet (ENTER DATA)'!AC82=0,"",'Score Sheet (ENTER DATA)'!AC82)</f>
        <v>42</v>
      </c>
      <c r="AD35" s="72" t="str">
        <f>IF('Score Sheet (ENTER DATA)'!AD82=0,"",'Score Sheet (ENTER DATA)'!AD82)</f>
        <v>26</v>
      </c>
      <c r="AE35" s="72" t="str">
        <f>IF('Score Sheet (ENTER DATA)'!AE82=0,"",'Score Sheet (ENTER DATA)'!AE82)</f>
        <v>12</v>
      </c>
      <c r="AF35" s="72" t="str">
        <f>IF('Score Sheet (ENTER DATA)'!AF82=0,"",'Score Sheet (ENTER DATA)'!AF82)</f>
        <v>4</v>
      </c>
      <c r="AG35" s="7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ht="13.5" customHeight="1">
      <c r="A36" s="72" t="str">
        <f>IF(ISBLANK('Score Sheet (ENTER DATA)'!C172),"",'Score Sheet (ENTER DATA)'!A172)</f>
        <v>SN</v>
      </c>
      <c r="B36" s="73" t="str">
        <f>IF(ISBLANK('Score Sheet (ENTER DATA)'!C172),"",'Score Sheet (ENTER DATA)'!B172)</f>
        <v>3</v>
      </c>
      <c r="C36" s="74" t="str">
        <f>IF(ISBLANK('Score Sheet (ENTER DATA)'!C172),"",'Score Sheet (ENTER DATA)'!C172)</f>
        <v>Andrew Gallimore</v>
      </c>
      <c r="D36" s="72" t="str">
        <f>IF(ISBLANK('Score Sheet (ENTER DATA)'!D172),"",'Score Sheet (ENTER DATA)'!D172)</f>
        <v>6</v>
      </c>
      <c r="E36" s="72" t="str">
        <f>IF(ISBLANK('Score Sheet (ENTER DATA)'!E172),"",'Score Sheet (ENTER DATA)'!E172)</f>
        <v>5</v>
      </c>
      <c r="F36" s="72" t="str">
        <f>IF(ISBLANK('Score Sheet (ENTER DATA)'!F172),"",'Score Sheet (ENTER DATA)'!F172)</f>
        <v>5</v>
      </c>
      <c r="G36" s="72" t="str">
        <f>IF(ISBLANK('Score Sheet (ENTER DATA)'!G172),"",'Score Sheet (ENTER DATA)'!G172)</f>
        <v>5</v>
      </c>
      <c r="H36" s="72" t="str">
        <f>IF(ISBLANK('Score Sheet (ENTER DATA)'!H172),"",'Score Sheet (ENTER DATA)'!H172)</f>
        <v>4</v>
      </c>
      <c r="I36" s="72" t="str">
        <f>IF(ISBLANK('Score Sheet (ENTER DATA)'!I172),"",'Score Sheet (ENTER DATA)'!I172)</f>
        <v>5</v>
      </c>
      <c r="J36" s="72" t="str">
        <f>IF(ISBLANK('Score Sheet (ENTER DATA)'!J172),"",'Score Sheet (ENTER DATA)'!J172)</f>
        <v>4</v>
      </c>
      <c r="K36" s="72" t="str">
        <f>IF(ISBLANK('Score Sheet (ENTER DATA)'!K172),"",'Score Sheet (ENTER DATA)'!K172)</f>
        <v>3</v>
      </c>
      <c r="L36" s="72" t="str">
        <f>IF(ISBLANK('Score Sheet (ENTER DATA)'!L172),"",'Score Sheet (ENTER DATA)'!L172)</f>
        <v>5</v>
      </c>
      <c r="M36" s="72" t="str">
        <f>IF('Score Sheet (ENTER DATA)'!M172=0,"",'Score Sheet (ENTER DATA)'!M172)</f>
        <v>42</v>
      </c>
      <c r="N36" s="72" t="str">
        <f>IF(ISBLANK('Score Sheet (ENTER DATA)'!N172),"",'Score Sheet (ENTER DATA)'!N172)</f>
        <v>5</v>
      </c>
      <c r="O36" s="72" t="str">
        <f>IF(ISBLANK('Score Sheet (ENTER DATA)'!O172),"",'Score Sheet (ENTER DATA)'!O172)</f>
        <v>5</v>
      </c>
      <c r="P36" s="72" t="str">
        <f>IF(ISBLANK('Score Sheet (ENTER DATA)'!P172),"",'Score Sheet (ENTER DATA)'!P172)</f>
        <v>4</v>
      </c>
      <c r="Q36" s="72" t="str">
        <f>IF(ISBLANK('Score Sheet (ENTER DATA)'!Q172),"",'Score Sheet (ENTER DATA)'!Q172)</f>
        <v>5</v>
      </c>
      <c r="R36" s="72" t="str">
        <f>IF(ISBLANK('Score Sheet (ENTER DATA)'!R172),"",'Score Sheet (ENTER DATA)'!R172)</f>
        <v>4</v>
      </c>
      <c r="S36" s="72" t="str">
        <f>IF(ISBLANK('Score Sheet (ENTER DATA)'!S172),"",'Score Sheet (ENTER DATA)'!S172)</f>
        <v>3</v>
      </c>
      <c r="T36" s="72" t="str">
        <f>IF(ISBLANK('Score Sheet (ENTER DATA)'!T172),"",'Score Sheet (ENTER DATA)'!T172)</f>
        <v>5</v>
      </c>
      <c r="U36" s="72" t="str">
        <f>IF(ISBLANK('Score Sheet (ENTER DATA)'!U172),"",'Score Sheet (ENTER DATA)'!U172)</f>
        <v>5</v>
      </c>
      <c r="V36" s="72" t="str">
        <f>IF(ISBLANK('Score Sheet (ENTER DATA)'!V172),"",'Score Sheet (ENTER DATA)'!V172)</f>
        <v>5</v>
      </c>
      <c r="W36" s="72" t="str">
        <f>IF('Score Sheet (ENTER DATA)'!W172=0,"",'Score Sheet (ENTER DATA)'!W172)</f>
        <v>41</v>
      </c>
      <c r="X36" s="72" t="str">
        <f>IF('Score Sheet (ENTER DATA)'!X172=0,"",'Score Sheet (ENTER DATA)'!X172)</f>
        <v>83</v>
      </c>
      <c r="Y36" s="72" t="str">
        <f>IF('Score Sheet (ENTER DATA)'!Y172=0,"",'Score Sheet (ENTER DATA)'!Y172)</f>
        <v>41</v>
      </c>
      <c r="Z36" s="72" t="str">
        <f>IF('Score Sheet (ENTER DATA)'!Z172=0,"",'Score Sheet (ENTER DATA)'!Z172)</f>
        <v>27</v>
      </c>
      <c r="AA36" s="72" t="str">
        <f>IF('Score Sheet (ENTER DATA)'!AA172=0,"",'Score Sheet (ENTER DATA)'!AA172)</f>
        <v>15</v>
      </c>
      <c r="AB36" s="72" t="str">
        <f>IF('Score Sheet (ENTER DATA)'!AB172=0,"",'Score Sheet (ENTER DATA)'!AB172)</f>
        <v>5</v>
      </c>
      <c r="AC36" s="72" t="str">
        <f>IF('Score Sheet (ENTER DATA)'!AC172=0,"",'Score Sheet (ENTER DATA)'!AC172)</f>
        <v>42</v>
      </c>
      <c r="AD36" s="72" t="str">
        <f>IF('Score Sheet (ENTER DATA)'!AD172=0,"",'Score Sheet (ENTER DATA)'!AD172)</f>
        <v>26</v>
      </c>
      <c r="AE36" s="72" t="str">
        <f>IF('Score Sheet (ENTER DATA)'!AE172=0,"",'Score Sheet (ENTER DATA)'!AE172)</f>
        <v>12</v>
      </c>
      <c r="AF36" s="72" t="str">
        <f>IF('Score Sheet (ENTER DATA)'!AF172=0,"",'Score Sheet (ENTER DATA)'!AF172)</f>
        <v>5</v>
      </c>
      <c r="AG36" s="7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ht="13.5" customHeight="1">
      <c r="A37" s="72" t="str">
        <f>IF(ISBLANK('Score Sheet (ENTER DATA)'!C170),"",'Score Sheet (ENTER DATA)'!A170)</f>
        <v>SN</v>
      </c>
      <c r="B37" s="73" t="str">
        <f>IF(ISBLANK('Score Sheet (ENTER DATA)'!C170),"",'Score Sheet (ENTER DATA)'!B170)</f>
        <v>1</v>
      </c>
      <c r="C37" s="74" t="str">
        <f>IF(ISBLANK('Score Sheet (ENTER DATA)'!C170),"",'Score Sheet (ENTER DATA)'!C170)</f>
        <v>Garrett Schultz</v>
      </c>
      <c r="D37" s="72" t="str">
        <f>IF(ISBLANK('Score Sheet (ENTER DATA)'!D170),"",'Score Sheet (ENTER DATA)'!D170)</f>
        <v>6</v>
      </c>
      <c r="E37" s="72" t="str">
        <f>IF(ISBLANK('Score Sheet (ENTER DATA)'!E170),"",'Score Sheet (ENTER DATA)'!E170)</f>
        <v>4</v>
      </c>
      <c r="F37" s="72" t="str">
        <f>IF(ISBLANK('Score Sheet (ENTER DATA)'!F170),"",'Score Sheet (ENTER DATA)'!F170)</f>
        <v>4</v>
      </c>
      <c r="G37" s="72" t="str">
        <f>IF(ISBLANK('Score Sheet (ENTER DATA)'!G170),"",'Score Sheet (ENTER DATA)'!G170)</f>
        <v>5</v>
      </c>
      <c r="H37" s="72" t="str">
        <f>IF(ISBLANK('Score Sheet (ENTER DATA)'!H170),"",'Score Sheet (ENTER DATA)'!H170)</f>
        <v>4</v>
      </c>
      <c r="I37" s="72" t="str">
        <f>IF(ISBLANK('Score Sheet (ENTER DATA)'!I170),"",'Score Sheet (ENTER DATA)'!I170)</f>
        <v>7</v>
      </c>
      <c r="J37" s="72" t="str">
        <f>IF(ISBLANK('Score Sheet (ENTER DATA)'!J170),"",'Score Sheet (ENTER DATA)'!J170)</f>
        <v>4</v>
      </c>
      <c r="K37" s="72" t="str">
        <f>IF(ISBLANK('Score Sheet (ENTER DATA)'!K170),"",'Score Sheet (ENTER DATA)'!K170)</f>
        <v>4</v>
      </c>
      <c r="L37" s="72" t="str">
        <f>IF(ISBLANK('Score Sheet (ENTER DATA)'!L170),"",'Score Sheet (ENTER DATA)'!L170)</f>
        <v>4</v>
      </c>
      <c r="M37" s="72" t="str">
        <f>IF('Score Sheet (ENTER DATA)'!M170=0,"",'Score Sheet (ENTER DATA)'!M170)</f>
        <v>42</v>
      </c>
      <c r="N37" s="72" t="str">
        <f>IF(ISBLANK('Score Sheet (ENTER DATA)'!N170),"",'Score Sheet (ENTER DATA)'!N170)</f>
        <v>6</v>
      </c>
      <c r="O37" s="72" t="str">
        <f>IF(ISBLANK('Score Sheet (ENTER DATA)'!O170),"",'Score Sheet (ENTER DATA)'!O170)</f>
        <v>4</v>
      </c>
      <c r="P37" s="72" t="str">
        <f>IF(ISBLANK('Score Sheet (ENTER DATA)'!P170),"",'Score Sheet (ENTER DATA)'!P170)</f>
        <v>4</v>
      </c>
      <c r="Q37" s="72" t="str">
        <f>IF(ISBLANK('Score Sheet (ENTER DATA)'!Q170),"",'Score Sheet (ENTER DATA)'!Q170)</f>
        <v>5</v>
      </c>
      <c r="R37" s="72" t="str">
        <f>IF(ISBLANK('Score Sheet (ENTER DATA)'!R170),"",'Score Sheet (ENTER DATA)'!R170)</f>
        <v>4</v>
      </c>
      <c r="S37" s="72" t="str">
        <f>IF(ISBLANK('Score Sheet (ENTER DATA)'!S170),"",'Score Sheet (ENTER DATA)'!S170)</f>
        <v>3</v>
      </c>
      <c r="T37" s="72" t="str">
        <f>IF(ISBLANK('Score Sheet (ENTER DATA)'!T170),"",'Score Sheet (ENTER DATA)'!T170)</f>
        <v>4</v>
      </c>
      <c r="U37" s="72" t="str">
        <f>IF(ISBLANK('Score Sheet (ENTER DATA)'!U170),"",'Score Sheet (ENTER DATA)'!U170)</f>
        <v>5</v>
      </c>
      <c r="V37" s="72" t="str">
        <f>IF(ISBLANK('Score Sheet (ENTER DATA)'!V170),"",'Score Sheet (ENTER DATA)'!V170)</f>
        <v>6</v>
      </c>
      <c r="W37" s="72" t="str">
        <f>IF('Score Sheet (ENTER DATA)'!W170=0,"",'Score Sheet (ENTER DATA)'!W170)</f>
        <v>41</v>
      </c>
      <c r="X37" s="72" t="str">
        <f>IF('Score Sheet (ENTER DATA)'!X170=0,"",'Score Sheet (ENTER DATA)'!X170)</f>
        <v>83</v>
      </c>
      <c r="Y37" s="72" t="str">
        <f>IF('Score Sheet (ENTER DATA)'!Y170=0,"",'Score Sheet (ENTER DATA)'!Y170)</f>
        <v>41</v>
      </c>
      <c r="Z37" s="72" t="str">
        <f>IF('Score Sheet (ENTER DATA)'!Z170=0,"",'Score Sheet (ENTER DATA)'!Z170)</f>
        <v>27</v>
      </c>
      <c r="AA37" s="72" t="str">
        <f>IF('Score Sheet (ENTER DATA)'!AA170=0,"",'Score Sheet (ENTER DATA)'!AA170)</f>
        <v>15</v>
      </c>
      <c r="AB37" s="72" t="str">
        <f>IF('Score Sheet (ENTER DATA)'!AB170=0,"",'Score Sheet (ENTER DATA)'!AB170)</f>
        <v>6</v>
      </c>
      <c r="AC37" s="72" t="str">
        <f>IF('Score Sheet (ENTER DATA)'!AC170=0,"",'Score Sheet (ENTER DATA)'!AC170)</f>
        <v>42</v>
      </c>
      <c r="AD37" s="72" t="str">
        <f>IF('Score Sheet (ENTER DATA)'!AD170=0,"",'Score Sheet (ENTER DATA)'!AD170)</f>
        <v>28</v>
      </c>
      <c r="AE37" s="72" t="str">
        <f>IF('Score Sheet (ENTER DATA)'!AE170=0,"",'Score Sheet (ENTER DATA)'!AE170)</f>
        <v>12</v>
      </c>
      <c r="AF37" s="72" t="str">
        <f>IF('Score Sheet (ENTER DATA)'!AF170=0,"",'Score Sheet (ENTER DATA)'!AF170)</f>
        <v>4</v>
      </c>
      <c r="AG37" s="7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ht="13.5" customHeight="1">
      <c r="A38" s="72" t="str">
        <f>IF(ISBLANK('Score Sheet (ENTER DATA)'!C216),"",'Score Sheet (ENTER DATA)'!A216)</f>
        <v>WAU</v>
      </c>
      <c r="B38" s="73" t="str">
        <f>IF(ISBLANK('Score Sheet (ENTER DATA)'!C216),"",'Score Sheet (ENTER DATA)'!B216)</f>
        <v>3</v>
      </c>
      <c r="C38" s="74" t="str">
        <f>IF(ISBLANK('Score Sheet (ENTER DATA)'!C216),"",'Score Sheet (ENTER DATA)'!C216)</f>
        <v>Noah Katula</v>
      </c>
      <c r="D38" s="72" t="str">
        <f>IF(ISBLANK('Score Sheet (ENTER DATA)'!D216),"",'Score Sheet (ENTER DATA)'!D216)</f>
        <v>6</v>
      </c>
      <c r="E38" s="72" t="str">
        <f>IF(ISBLANK('Score Sheet (ENTER DATA)'!E216),"",'Score Sheet (ENTER DATA)'!E216)</f>
        <v>5</v>
      </c>
      <c r="F38" s="72" t="str">
        <f>IF(ISBLANK('Score Sheet (ENTER DATA)'!F216),"",'Score Sheet (ENTER DATA)'!F216)</f>
        <v>5</v>
      </c>
      <c r="G38" s="72" t="str">
        <f>IF(ISBLANK('Score Sheet (ENTER DATA)'!G216),"",'Score Sheet (ENTER DATA)'!G216)</f>
        <v>4</v>
      </c>
      <c r="H38" s="72" t="str">
        <f>IF(ISBLANK('Score Sheet (ENTER DATA)'!H216),"",'Score Sheet (ENTER DATA)'!H216)</f>
        <v>4</v>
      </c>
      <c r="I38" s="72" t="str">
        <f>IF(ISBLANK('Score Sheet (ENTER DATA)'!I216),"",'Score Sheet (ENTER DATA)'!I216)</f>
        <v>5</v>
      </c>
      <c r="J38" s="72" t="str">
        <f>IF(ISBLANK('Score Sheet (ENTER DATA)'!J216),"",'Score Sheet (ENTER DATA)'!J216)</f>
        <v>3</v>
      </c>
      <c r="K38" s="72" t="str">
        <f>IF(ISBLANK('Score Sheet (ENTER DATA)'!K216),"",'Score Sheet (ENTER DATA)'!K216)</f>
        <v>4</v>
      </c>
      <c r="L38" s="72" t="str">
        <f>IF(ISBLANK('Score Sheet (ENTER DATA)'!L216),"",'Score Sheet (ENTER DATA)'!L216)</f>
        <v>5</v>
      </c>
      <c r="M38" s="72" t="str">
        <f>IF('Score Sheet (ENTER DATA)'!M216=0,"",'Score Sheet (ENTER DATA)'!M216)</f>
        <v>41</v>
      </c>
      <c r="N38" s="72" t="str">
        <f>IF(ISBLANK('Score Sheet (ENTER DATA)'!N216),"",'Score Sheet (ENTER DATA)'!N216)</f>
        <v>5</v>
      </c>
      <c r="O38" s="72" t="str">
        <f>IF(ISBLANK('Score Sheet (ENTER DATA)'!O216),"",'Score Sheet (ENTER DATA)'!O216)</f>
        <v>5</v>
      </c>
      <c r="P38" s="72" t="str">
        <f>IF(ISBLANK('Score Sheet (ENTER DATA)'!P216),"",'Score Sheet (ENTER DATA)'!P216)</f>
        <v>3</v>
      </c>
      <c r="Q38" s="72" t="str">
        <f>IF(ISBLANK('Score Sheet (ENTER DATA)'!Q216),"",'Score Sheet (ENTER DATA)'!Q216)</f>
        <v>4</v>
      </c>
      <c r="R38" s="72" t="str">
        <f>IF(ISBLANK('Score Sheet (ENTER DATA)'!R216),"",'Score Sheet (ENTER DATA)'!R216)</f>
        <v>5</v>
      </c>
      <c r="S38" s="72" t="str">
        <f>IF(ISBLANK('Score Sheet (ENTER DATA)'!S216),"",'Score Sheet (ENTER DATA)'!S216)</f>
        <v>4</v>
      </c>
      <c r="T38" s="72" t="str">
        <f>IF(ISBLANK('Score Sheet (ENTER DATA)'!T216),"",'Score Sheet (ENTER DATA)'!T216)</f>
        <v>5</v>
      </c>
      <c r="U38" s="72" t="str">
        <f>IF(ISBLANK('Score Sheet (ENTER DATA)'!U216),"",'Score Sheet (ENTER DATA)'!U216)</f>
        <v>5</v>
      </c>
      <c r="V38" s="72" t="str">
        <f>IF(ISBLANK('Score Sheet (ENTER DATA)'!V216),"",'Score Sheet (ENTER DATA)'!V216)</f>
        <v>6</v>
      </c>
      <c r="W38" s="72" t="str">
        <f>IF('Score Sheet (ENTER DATA)'!W216=0,"",'Score Sheet (ENTER DATA)'!W216)</f>
        <v>42</v>
      </c>
      <c r="X38" s="72" t="str">
        <f>IF('Score Sheet (ENTER DATA)'!X216=0,"",'Score Sheet (ENTER DATA)'!X216)</f>
        <v>83</v>
      </c>
      <c r="Y38" s="72" t="str">
        <f>IF('Score Sheet (ENTER DATA)'!Y216=0,"",'Score Sheet (ENTER DATA)'!Y216)</f>
        <v>42</v>
      </c>
      <c r="Z38" s="72" t="str">
        <f>IF('Score Sheet (ENTER DATA)'!Z216=0,"",'Score Sheet (ENTER DATA)'!Z216)</f>
        <v>29</v>
      </c>
      <c r="AA38" s="72" t="str">
        <f>IF('Score Sheet (ENTER DATA)'!AA216=0,"",'Score Sheet (ENTER DATA)'!AA216)</f>
        <v>16</v>
      </c>
      <c r="AB38" s="72" t="str">
        <f>IF('Score Sheet (ENTER DATA)'!AB216=0,"",'Score Sheet (ENTER DATA)'!AB216)</f>
        <v>6</v>
      </c>
      <c r="AC38" s="72" t="str">
        <f>IF('Score Sheet (ENTER DATA)'!AC216=0,"",'Score Sheet (ENTER DATA)'!AC216)</f>
        <v>41</v>
      </c>
      <c r="AD38" s="72" t="str">
        <f>IF('Score Sheet (ENTER DATA)'!AD216=0,"",'Score Sheet (ENTER DATA)'!AD216)</f>
        <v>25</v>
      </c>
      <c r="AE38" s="72" t="str">
        <f>IF('Score Sheet (ENTER DATA)'!AE216=0,"",'Score Sheet (ENTER DATA)'!AE216)</f>
        <v>12</v>
      </c>
      <c r="AF38" s="72" t="str">
        <f>IF('Score Sheet (ENTER DATA)'!AF216=0,"",'Score Sheet (ENTER DATA)'!AF216)</f>
        <v>5</v>
      </c>
      <c r="AG38" s="7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ht="13.5" customHeight="1">
      <c r="A39" s="72" t="str">
        <f>IF(ISBLANK('Score Sheet (ENTER DATA)'!C83),"",'Score Sheet (ENTER DATA)'!A83)</f>
        <v>MUS</v>
      </c>
      <c r="B39" s="73" t="str">
        <f>IF(ISBLANK('Score Sheet (ENTER DATA)'!C83),"",'Score Sheet (ENTER DATA)'!B83)</f>
        <v>2</v>
      </c>
      <c r="C39" s="74" t="str">
        <f>IF(ISBLANK('Score Sheet (ENTER DATA)'!C83),"",'Score Sheet (ENTER DATA)'!C83)</f>
        <v>Matt Polivka</v>
      </c>
      <c r="D39" s="72" t="str">
        <f>IF(ISBLANK('Score Sheet (ENTER DATA)'!D83),"",'Score Sheet (ENTER DATA)'!D83)</f>
        <v>7</v>
      </c>
      <c r="E39" s="72" t="str">
        <f>IF(ISBLANK('Score Sheet (ENTER DATA)'!E83),"",'Score Sheet (ENTER DATA)'!E83)</f>
        <v>5</v>
      </c>
      <c r="F39" s="72" t="str">
        <f>IF(ISBLANK('Score Sheet (ENTER DATA)'!F83),"",'Score Sheet (ENTER DATA)'!F83)</f>
        <v>5</v>
      </c>
      <c r="G39" s="72" t="str">
        <f>IF(ISBLANK('Score Sheet (ENTER DATA)'!G83),"",'Score Sheet (ENTER DATA)'!G83)</f>
        <v>5</v>
      </c>
      <c r="H39" s="72" t="str">
        <f>IF(ISBLANK('Score Sheet (ENTER DATA)'!H83),"",'Score Sheet (ENTER DATA)'!H83)</f>
        <v>5</v>
      </c>
      <c r="I39" s="72" t="str">
        <f>IF(ISBLANK('Score Sheet (ENTER DATA)'!I83),"",'Score Sheet (ENTER DATA)'!I83)</f>
        <v>3</v>
      </c>
      <c r="J39" s="72" t="str">
        <f>IF(ISBLANK('Score Sheet (ENTER DATA)'!J83),"",'Score Sheet (ENTER DATA)'!J83)</f>
        <v>3</v>
      </c>
      <c r="K39" s="72" t="str">
        <f>IF(ISBLANK('Score Sheet (ENTER DATA)'!K83),"",'Score Sheet (ENTER DATA)'!K83)</f>
        <v>4</v>
      </c>
      <c r="L39" s="72" t="str">
        <f>IF(ISBLANK('Score Sheet (ENTER DATA)'!L83),"",'Score Sheet (ENTER DATA)'!L83)</f>
        <v>3</v>
      </c>
      <c r="M39" s="72" t="str">
        <f>IF('Score Sheet (ENTER DATA)'!M83=0,"",'Score Sheet (ENTER DATA)'!M83)</f>
        <v>40</v>
      </c>
      <c r="N39" s="72" t="str">
        <f>IF(ISBLANK('Score Sheet (ENTER DATA)'!N83),"",'Score Sheet (ENTER DATA)'!N83)</f>
        <v>5</v>
      </c>
      <c r="O39" s="72" t="str">
        <f>IF(ISBLANK('Score Sheet (ENTER DATA)'!O83),"",'Score Sheet (ENTER DATA)'!O83)</f>
        <v>6</v>
      </c>
      <c r="P39" s="72" t="str">
        <f>IF(ISBLANK('Score Sheet (ENTER DATA)'!P83),"",'Score Sheet (ENTER DATA)'!P83)</f>
        <v>4</v>
      </c>
      <c r="Q39" s="72" t="str">
        <f>IF(ISBLANK('Score Sheet (ENTER DATA)'!Q83),"",'Score Sheet (ENTER DATA)'!Q83)</f>
        <v>6</v>
      </c>
      <c r="R39" s="72" t="str">
        <f>IF(ISBLANK('Score Sheet (ENTER DATA)'!R83),"",'Score Sheet (ENTER DATA)'!R83)</f>
        <v>6</v>
      </c>
      <c r="S39" s="72" t="str">
        <f>IF(ISBLANK('Score Sheet (ENTER DATA)'!S83),"",'Score Sheet (ENTER DATA)'!S83)</f>
        <v>4</v>
      </c>
      <c r="T39" s="72" t="str">
        <f>IF(ISBLANK('Score Sheet (ENTER DATA)'!T83),"",'Score Sheet (ENTER DATA)'!T83)</f>
        <v>5</v>
      </c>
      <c r="U39" s="72" t="str">
        <f>IF(ISBLANK('Score Sheet (ENTER DATA)'!U83),"",'Score Sheet (ENTER DATA)'!U83)</f>
        <v>3</v>
      </c>
      <c r="V39" s="72" t="str">
        <f>IF(ISBLANK('Score Sheet (ENTER DATA)'!V83),"",'Score Sheet (ENTER DATA)'!V83)</f>
        <v>4</v>
      </c>
      <c r="W39" s="72" t="str">
        <f>IF('Score Sheet (ENTER DATA)'!W83=0,"",'Score Sheet (ENTER DATA)'!W83)</f>
        <v>43</v>
      </c>
      <c r="X39" s="72" t="str">
        <f>IF('Score Sheet (ENTER DATA)'!X83=0,"",'Score Sheet (ENTER DATA)'!X83)</f>
        <v>83</v>
      </c>
      <c r="Y39" s="72" t="str">
        <f>IF('Score Sheet (ENTER DATA)'!Y83=0,"",'Score Sheet (ENTER DATA)'!Y83)</f>
        <v>43</v>
      </c>
      <c r="Z39" s="72" t="str">
        <f>IF('Score Sheet (ENTER DATA)'!Z83=0,"",'Score Sheet (ENTER DATA)'!Z83)</f>
        <v>28</v>
      </c>
      <c r="AA39" s="72" t="str">
        <f>IF('Score Sheet (ENTER DATA)'!AA83=0,"",'Score Sheet (ENTER DATA)'!AA83)</f>
        <v>12</v>
      </c>
      <c r="AB39" s="72" t="str">
        <f>IF('Score Sheet (ENTER DATA)'!AB83=0,"",'Score Sheet (ENTER DATA)'!AB83)</f>
        <v>4</v>
      </c>
      <c r="AC39" s="72" t="str">
        <f>IF('Score Sheet (ENTER DATA)'!AC83=0,"",'Score Sheet (ENTER DATA)'!AC83)</f>
        <v>40</v>
      </c>
      <c r="AD39" s="72" t="str">
        <f>IF('Score Sheet (ENTER DATA)'!AD83=0,"",'Score Sheet (ENTER DATA)'!AD83)</f>
        <v>23</v>
      </c>
      <c r="AE39" s="72" t="str">
        <f>IF('Score Sheet (ENTER DATA)'!AE83=0,"",'Score Sheet (ENTER DATA)'!AE83)</f>
        <v>10</v>
      </c>
      <c r="AF39" s="72" t="str">
        <f>IF('Score Sheet (ENTER DATA)'!AF83=0,"",'Score Sheet (ENTER DATA)'!AF83)</f>
        <v>3</v>
      </c>
      <c r="AG39" s="7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ht="13.5" customHeight="1">
      <c r="A40" s="72" t="str">
        <f>IF(ISBLANK('Score Sheet (ENTER DATA)'!C208),"",'Score Sheet (ENTER DATA)'!A208)</f>
        <v>LGB</v>
      </c>
      <c r="B40" s="73" t="str">
        <f>IF(ISBLANK('Score Sheet (ENTER DATA)'!C208),"",'Score Sheet (ENTER DATA)'!B208)</f>
        <v>4</v>
      </c>
      <c r="C40" s="74" t="str">
        <f>IF(ISBLANK('Score Sheet (ENTER DATA)'!C208),"",'Score Sheet (ENTER DATA)'!C208)</f>
        <v>Jakson Rademaker</v>
      </c>
      <c r="D40" s="72" t="str">
        <f>IF(ISBLANK('Score Sheet (ENTER DATA)'!D208),"",'Score Sheet (ENTER DATA)'!D208)</f>
        <v>5</v>
      </c>
      <c r="E40" s="72" t="str">
        <f>IF(ISBLANK('Score Sheet (ENTER DATA)'!E208),"",'Score Sheet (ENTER DATA)'!E208)</f>
        <v>5</v>
      </c>
      <c r="F40" s="72" t="str">
        <f>IF(ISBLANK('Score Sheet (ENTER DATA)'!F208),"",'Score Sheet (ENTER DATA)'!F208)</f>
        <v>5</v>
      </c>
      <c r="G40" s="72" t="str">
        <f>IF(ISBLANK('Score Sheet (ENTER DATA)'!G208),"",'Score Sheet (ENTER DATA)'!G208)</f>
        <v>4</v>
      </c>
      <c r="H40" s="72" t="str">
        <f>IF(ISBLANK('Score Sheet (ENTER DATA)'!H208),"",'Score Sheet (ENTER DATA)'!H208)</f>
        <v>4</v>
      </c>
      <c r="I40" s="72" t="str">
        <f>IF(ISBLANK('Score Sheet (ENTER DATA)'!I208),"",'Score Sheet (ENTER DATA)'!I208)</f>
        <v>6</v>
      </c>
      <c r="J40" s="72" t="str">
        <f>IF(ISBLANK('Score Sheet (ENTER DATA)'!J208),"",'Score Sheet (ENTER DATA)'!J208)</f>
        <v>2</v>
      </c>
      <c r="K40" s="72" t="str">
        <f>IF(ISBLANK('Score Sheet (ENTER DATA)'!K208),"",'Score Sheet (ENTER DATA)'!K208)</f>
        <v>5</v>
      </c>
      <c r="L40" s="72" t="str">
        <f>IF(ISBLANK('Score Sheet (ENTER DATA)'!L208),"",'Score Sheet (ENTER DATA)'!L208)</f>
        <v>4</v>
      </c>
      <c r="M40" s="72" t="str">
        <f>IF('Score Sheet (ENTER DATA)'!M208=0,"",'Score Sheet (ENTER DATA)'!M208)</f>
        <v>40</v>
      </c>
      <c r="N40" s="72" t="str">
        <f>IF(ISBLANK('Score Sheet (ENTER DATA)'!N208),"",'Score Sheet (ENTER DATA)'!N208)</f>
        <v>5</v>
      </c>
      <c r="O40" s="72" t="str">
        <f>IF(ISBLANK('Score Sheet (ENTER DATA)'!O208),"",'Score Sheet (ENTER DATA)'!O208)</f>
        <v>4</v>
      </c>
      <c r="P40" s="72" t="str">
        <f>IF(ISBLANK('Score Sheet (ENTER DATA)'!P208),"",'Score Sheet (ENTER DATA)'!P208)</f>
        <v>4</v>
      </c>
      <c r="Q40" s="72" t="str">
        <f>IF(ISBLANK('Score Sheet (ENTER DATA)'!Q208),"",'Score Sheet (ENTER DATA)'!Q208)</f>
        <v>5</v>
      </c>
      <c r="R40" s="72" t="str">
        <f>IF(ISBLANK('Score Sheet (ENTER DATA)'!R208),"",'Score Sheet (ENTER DATA)'!R208)</f>
        <v>6</v>
      </c>
      <c r="S40" s="72" t="str">
        <f>IF(ISBLANK('Score Sheet (ENTER DATA)'!S208),"",'Score Sheet (ENTER DATA)'!S208)</f>
        <v>4</v>
      </c>
      <c r="T40" s="72" t="str">
        <f>IF(ISBLANK('Score Sheet (ENTER DATA)'!T208),"",'Score Sheet (ENTER DATA)'!T208)</f>
        <v>4</v>
      </c>
      <c r="U40" s="72" t="str">
        <f>IF(ISBLANK('Score Sheet (ENTER DATA)'!U208),"",'Score Sheet (ENTER DATA)'!U208)</f>
        <v>6</v>
      </c>
      <c r="V40" s="72" t="str">
        <f>IF(ISBLANK('Score Sheet (ENTER DATA)'!V208),"",'Score Sheet (ENTER DATA)'!V208)</f>
        <v>5</v>
      </c>
      <c r="W40" s="72" t="str">
        <f>IF('Score Sheet (ENTER DATA)'!W208=0,"",'Score Sheet (ENTER DATA)'!W208)</f>
        <v>43</v>
      </c>
      <c r="X40" s="72" t="str">
        <f>IF('Score Sheet (ENTER DATA)'!X208=0,"",'Score Sheet (ENTER DATA)'!X208)</f>
        <v>83</v>
      </c>
      <c r="Y40" s="72" t="str">
        <f>IF('Score Sheet (ENTER DATA)'!Y208=0,"",'Score Sheet (ENTER DATA)'!Y208)</f>
        <v>43</v>
      </c>
      <c r="Z40" s="72" t="str">
        <f>IF('Score Sheet (ENTER DATA)'!Z208=0,"",'Score Sheet (ENTER DATA)'!Z208)</f>
        <v>30</v>
      </c>
      <c r="AA40" s="72" t="str">
        <f>IF('Score Sheet (ENTER DATA)'!AA208=0,"",'Score Sheet (ENTER DATA)'!AA208)</f>
        <v>15</v>
      </c>
      <c r="AB40" s="72" t="str">
        <f>IF('Score Sheet (ENTER DATA)'!AB208=0,"",'Score Sheet (ENTER DATA)'!AB208)</f>
        <v>5</v>
      </c>
      <c r="AC40" s="72" t="str">
        <f>IF('Score Sheet (ENTER DATA)'!AC208=0,"",'Score Sheet (ENTER DATA)'!AC208)</f>
        <v>40</v>
      </c>
      <c r="AD40" s="72" t="str">
        <f>IF('Score Sheet (ENTER DATA)'!AD208=0,"",'Score Sheet (ENTER DATA)'!AD208)</f>
        <v>25</v>
      </c>
      <c r="AE40" s="72" t="str">
        <f>IF('Score Sheet (ENTER DATA)'!AE208=0,"",'Score Sheet (ENTER DATA)'!AE208)</f>
        <v>11</v>
      </c>
      <c r="AF40" s="72" t="str">
        <f>IF('Score Sheet (ENTER DATA)'!AF208=0,"",'Score Sheet (ENTER DATA)'!AF208)</f>
        <v>4</v>
      </c>
      <c r="AG40" s="7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ht="13.5" customHeight="1">
      <c r="A41" s="72" t="str">
        <f>IF(ISBLANK('Score Sheet (ENTER DATA)'!C231),"",'Score Sheet (ENTER DATA)'!A231)</f>
        <v>NBI</v>
      </c>
      <c r="B41" s="73" t="str">
        <f>IF(ISBLANK('Score Sheet (ENTER DATA)'!C231),"",'Score Sheet (ENTER DATA)'!B231)</f>
        <v>1</v>
      </c>
      <c r="C41" s="74" t="str">
        <f>IF(ISBLANK('Score Sheet (ENTER DATA)'!C231),"",'Score Sheet (ENTER DATA)'!C231)</f>
        <v>Stephan Kraninger</v>
      </c>
      <c r="D41" s="72" t="str">
        <f>IF(ISBLANK('Score Sheet (ENTER DATA)'!D231),"",'Score Sheet (ENTER DATA)'!D231)</f>
        <v>5</v>
      </c>
      <c r="E41" s="72" t="str">
        <f>IF(ISBLANK('Score Sheet (ENTER DATA)'!E231),"",'Score Sheet (ENTER DATA)'!E231)</f>
        <v>4</v>
      </c>
      <c r="F41" s="72" t="str">
        <f>IF(ISBLANK('Score Sheet (ENTER DATA)'!F231),"",'Score Sheet (ENTER DATA)'!F231)</f>
        <v>4</v>
      </c>
      <c r="G41" s="72" t="str">
        <f>IF(ISBLANK('Score Sheet (ENTER DATA)'!G231),"",'Score Sheet (ENTER DATA)'!G231)</f>
        <v>5</v>
      </c>
      <c r="H41" s="72" t="str">
        <f>IF(ISBLANK('Score Sheet (ENTER DATA)'!H231),"",'Score Sheet (ENTER DATA)'!H231)</f>
        <v>4</v>
      </c>
      <c r="I41" s="72" t="str">
        <f>IF(ISBLANK('Score Sheet (ENTER DATA)'!I231),"",'Score Sheet (ENTER DATA)'!I231)</f>
        <v>5</v>
      </c>
      <c r="J41" s="72" t="str">
        <f>IF(ISBLANK('Score Sheet (ENTER DATA)'!J231),"",'Score Sheet (ENTER DATA)'!J231)</f>
        <v>4</v>
      </c>
      <c r="K41" s="72" t="str">
        <f>IF(ISBLANK('Score Sheet (ENTER DATA)'!K231),"",'Score Sheet (ENTER DATA)'!K231)</f>
        <v>4</v>
      </c>
      <c r="L41" s="72" t="str">
        <f>IF(ISBLANK('Score Sheet (ENTER DATA)'!L231),"",'Score Sheet (ENTER DATA)'!L231)</f>
        <v>3</v>
      </c>
      <c r="M41" s="72" t="str">
        <f>IF('Score Sheet (ENTER DATA)'!M231=0,"",'Score Sheet (ENTER DATA)'!M231)</f>
        <v>38</v>
      </c>
      <c r="N41" s="72" t="str">
        <f>IF(ISBLANK('Score Sheet (ENTER DATA)'!N231),"",'Score Sheet (ENTER DATA)'!N231)</f>
        <v>6</v>
      </c>
      <c r="O41" s="72" t="str">
        <f>IF(ISBLANK('Score Sheet (ENTER DATA)'!O231),"",'Score Sheet (ENTER DATA)'!O231)</f>
        <v>5</v>
      </c>
      <c r="P41" s="72" t="str">
        <f>IF(ISBLANK('Score Sheet (ENTER DATA)'!P231),"",'Score Sheet (ENTER DATA)'!P231)</f>
        <v>4</v>
      </c>
      <c r="Q41" s="72" t="str">
        <f>IF(ISBLANK('Score Sheet (ENTER DATA)'!Q231),"",'Score Sheet (ENTER DATA)'!Q231)</f>
        <v>6</v>
      </c>
      <c r="R41" s="72" t="str">
        <f>IF(ISBLANK('Score Sheet (ENTER DATA)'!R231),"",'Score Sheet (ENTER DATA)'!R231)</f>
        <v>4</v>
      </c>
      <c r="S41" s="72" t="str">
        <f>IF(ISBLANK('Score Sheet (ENTER DATA)'!S231),"",'Score Sheet (ENTER DATA)'!S231)</f>
        <v>4</v>
      </c>
      <c r="T41" s="72" t="str">
        <f>IF(ISBLANK('Score Sheet (ENTER DATA)'!T231),"",'Score Sheet (ENTER DATA)'!T231)</f>
        <v>5</v>
      </c>
      <c r="U41" s="72" t="str">
        <f>IF(ISBLANK('Score Sheet (ENTER DATA)'!U231),"",'Score Sheet (ENTER DATA)'!U231)</f>
        <v>5</v>
      </c>
      <c r="V41" s="72" t="str">
        <f>IF(ISBLANK('Score Sheet (ENTER DATA)'!V231),"",'Score Sheet (ENTER DATA)'!V231)</f>
        <v>6</v>
      </c>
      <c r="W41" s="72" t="str">
        <f>IF('Score Sheet (ENTER DATA)'!W231=0,"",'Score Sheet (ENTER DATA)'!W231)</f>
        <v>45</v>
      </c>
      <c r="X41" s="72" t="str">
        <f>IF('Score Sheet (ENTER DATA)'!X231=0,"",'Score Sheet (ENTER DATA)'!X231)</f>
        <v>83</v>
      </c>
      <c r="Y41" s="72" t="str">
        <f>IF('Score Sheet (ENTER DATA)'!Y231=0,"",'Score Sheet (ENTER DATA)'!Y231)</f>
        <v>45</v>
      </c>
      <c r="Z41" s="72" t="str">
        <f>IF('Score Sheet (ENTER DATA)'!Z231=0,"",'Score Sheet (ENTER DATA)'!Z231)</f>
        <v>30</v>
      </c>
      <c r="AA41" s="72" t="str">
        <f>IF('Score Sheet (ENTER DATA)'!AA231=0,"",'Score Sheet (ENTER DATA)'!AA231)</f>
        <v>16</v>
      </c>
      <c r="AB41" s="72" t="str">
        <f>IF('Score Sheet (ENTER DATA)'!AB231=0,"",'Score Sheet (ENTER DATA)'!AB231)</f>
        <v>6</v>
      </c>
      <c r="AC41" s="72" t="str">
        <f>IF('Score Sheet (ENTER DATA)'!AC231=0,"",'Score Sheet (ENTER DATA)'!AC231)</f>
        <v>38</v>
      </c>
      <c r="AD41" s="72" t="str">
        <f>IF('Score Sheet (ENTER DATA)'!AD231=0,"",'Score Sheet (ENTER DATA)'!AD231)</f>
        <v>25</v>
      </c>
      <c r="AE41" s="72" t="str">
        <f>IF('Score Sheet (ENTER DATA)'!AE231=0,"",'Score Sheet (ENTER DATA)'!AE231)</f>
        <v>11</v>
      </c>
      <c r="AF41" s="72" t="str">
        <f>IF('Score Sheet (ENTER DATA)'!AF231=0,"",'Score Sheet (ENTER DATA)'!AF231)</f>
        <v>3</v>
      </c>
      <c r="AG41" s="7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ht="13.5" customHeight="1">
      <c r="A42" s="72" t="str">
        <f>IF(ISBLANK('Score Sheet (ENTER DATA)'!C118),"",'Score Sheet (ENTER DATA)'!A118)</f>
        <v>NBW</v>
      </c>
      <c r="B42" s="73" t="str">
        <f>IF(ISBLANK('Score Sheet (ENTER DATA)'!C118),"",'Score Sheet (ENTER DATA)'!B118)</f>
        <v>2</v>
      </c>
      <c r="C42" s="74" t="str">
        <f>IF(ISBLANK('Score Sheet (ENTER DATA)'!C118),"",'Score Sheet (ENTER DATA)'!C118)</f>
        <v>Ryan Thompson</v>
      </c>
      <c r="D42" s="72" t="str">
        <f>IF(ISBLANK('Score Sheet (ENTER DATA)'!D118),"",'Score Sheet (ENTER DATA)'!D118)</f>
        <v>6</v>
      </c>
      <c r="E42" s="72" t="str">
        <f>IF(ISBLANK('Score Sheet (ENTER DATA)'!E118),"",'Score Sheet (ENTER DATA)'!E118)</f>
        <v>4</v>
      </c>
      <c r="F42" s="72" t="str">
        <f>IF(ISBLANK('Score Sheet (ENTER DATA)'!F118),"",'Score Sheet (ENTER DATA)'!F118)</f>
        <v>5</v>
      </c>
      <c r="G42" s="72" t="str">
        <f>IF(ISBLANK('Score Sheet (ENTER DATA)'!G118),"",'Score Sheet (ENTER DATA)'!G118)</f>
        <v>4</v>
      </c>
      <c r="H42" s="72" t="str">
        <f>IF(ISBLANK('Score Sheet (ENTER DATA)'!H118),"",'Score Sheet (ENTER DATA)'!H118)</f>
        <v>6</v>
      </c>
      <c r="I42" s="72" t="str">
        <f>IF(ISBLANK('Score Sheet (ENTER DATA)'!I118),"",'Score Sheet (ENTER DATA)'!I118)</f>
        <v>6</v>
      </c>
      <c r="J42" s="72" t="str">
        <f>IF(ISBLANK('Score Sheet (ENTER DATA)'!J118),"",'Score Sheet (ENTER DATA)'!J118)</f>
        <v>4</v>
      </c>
      <c r="K42" s="72" t="str">
        <f>IF(ISBLANK('Score Sheet (ENTER DATA)'!K118),"",'Score Sheet (ENTER DATA)'!K118)</f>
        <v>5</v>
      </c>
      <c r="L42" s="72" t="str">
        <f>IF(ISBLANK('Score Sheet (ENTER DATA)'!L118),"",'Score Sheet (ENTER DATA)'!L118)</f>
        <v>5</v>
      </c>
      <c r="M42" s="72" t="str">
        <f>IF('Score Sheet (ENTER DATA)'!M118=0,"",'Score Sheet (ENTER DATA)'!M118)</f>
        <v>45</v>
      </c>
      <c r="N42" s="72" t="str">
        <f>IF(ISBLANK('Score Sheet (ENTER DATA)'!N118),"",'Score Sheet (ENTER DATA)'!N118)</f>
        <v>5</v>
      </c>
      <c r="O42" s="72" t="str">
        <f>IF(ISBLANK('Score Sheet (ENTER DATA)'!O118),"",'Score Sheet (ENTER DATA)'!O118)</f>
        <v>4</v>
      </c>
      <c r="P42" s="72" t="str">
        <f>IF(ISBLANK('Score Sheet (ENTER DATA)'!P118),"",'Score Sheet (ENTER DATA)'!P118)</f>
        <v>3</v>
      </c>
      <c r="Q42" s="72" t="str">
        <f>IF(ISBLANK('Score Sheet (ENTER DATA)'!Q118),"",'Score Sheet (ENTER DATA)'!Q118)</f>
        <v>6</v>
      </c>
      <c r="R42" s="72" t="str">
        <f>IF(ISBLANK('Score Sheet (ENTER DATA)'!R118),"",'Score Sheet (ENTER DATA)'!R118)</f>
        <v>5</v>
      </c>
      <c r="S42" s="72" t="str">
        <f>IF(ISBLANK('Score Sheet (ENTER DATA)'!S118),"",'Score Sheet (ENTER DATA)'!S118)</f>
        <v>4</v>
      </c>
      <c r="T42" s="72" t="str">
        <f>IF(ISBLANK('Score Sheet (ENTER DATA)'!T118),"",'Score Sheet (ENTER DATA)'!T118)</f>
        <v>3</v>
      </c>
      <c r="U42" s="72" t="str">
        <f>IF(ISBLANK('Score Sheet (ENTER DATA)'!U118),"",'Score Sheet (ENTER DATA)'!U118)</f>
        <v>4</v>
      </c>
      <c r="V42" s="72" t="str">
        <f>IF(ISBLANK('Score Sheet (ENTER DATA)'!V118),"",'Score Sheet (ENTER DATA)'!V118)</f>
        <v>5</v>
      </c>
      <c r="W42" s="72" t="str">
        <f>IF('Score Sheet (ENTER DATA)'!W118=0,"",'Score Sheet (ENTER DATA)'!W118)</f>
        <v>39</v>
      </c>
      <c r="X42" s="72" t="str">
        <f>IF('Score Sheet (ENTER DATA)'!X118=0,"",'Score Sheet (ENTER DATA)'!X118)</f>
        <v>84</v>
      </c>
      <c r="Y42" s="72" t="str">
        <f>IF('Score Sheet (ENTER DATA)'!Y118=0,"",'Score Sheet (ENTER DATA)'!Y118)</f>
        <v>39</v>
      </c>
      <c r="Z42" s="72" t="str">
        <f>IF('Score Sheet (ENTER DATA)'!Z118=0,"",'Score Sheet (ENTER DATA)'!Z118)</f>
        <v>27</v>
      </c>
      <c r="AA42" s="72" t="str">
        <f>IF('Score Sheet (ENTER DATA)'!AA118=0,"",'Score Sheet (ENTER DATA)'!AA118)</f>
        <v>12</v>
      </c>
      <c r="AB42" s="72" t="str">
        <f>IF('Score Sheet (ENTER DATA)'!AB118=0,"",'Score Sheet (ENTER DATA)'!AB118)</f>
        <v>5</v>
      </c>
      <c r="AC42" s="72" t="str">
        <f>IF('Score Sheet (ENTER DATA)'!AC118=0,"",'Score Sheet (ENTER DATA)'!AC118)</f>
        <v>45</v>
      </c>
      <c r="AD42" s="72" t="str">
        <f>IF('Score Sheet (ENTER DATA)'!AD118=0,"",'Score Sheet (ENTER DATA)'!AD118)</f>
        <v>30</v>
      </c>
      <c r="AE42" s="72" t="str">
        <f>IF('Score Sheet (ENTER DATA)'!AE118=0,"",'Score Sheet (ENTER DATA)'!AE118)</f>
        <v>14</v>
      </c>
      <c r="AF42" s="72" t="str">
        <f>IF('Score Sheet (ENTER DATA)'!AF118=0,"",'Score Sheet (ENTER DATA)'!AF118)</f>
        <v>5</v>
      </c>
      <c r="AG42" s="7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ht="13.5" customHeight="1">
      <c r="A43" s="72" t="str">
        <f>IF(ISBLANK('Score Sheet (ENTER DATA)'!C15),"",'Score Sheet (ENTER DATA)'!A15)</f>
        <v>ARR</v>
      </c>
      <c r="B43" s="73" t="str">
        <f>IF(ISBLANK('Score Sheet (ENTER DATA)'!C15),"",'Score Sheet (ENTER DATA)'!B15)</f>
        <v>5</v>
      </c>
      <c r="C43" s="74" t="str">
        <f>IF(ISBLANK('Score Sheet (ENTER DATA)'!C15),"",'Score Sheet (ENTER DATA)'!C15)</f>
        <v>Mathew Raab</v>
      </c>
      <c r="D43" s="72" t="str">
        <f>IF(ISBLANK('Score Sheet (ENTER DATA)'!D15),"",'Score Sheet (ENTER DATA)'!D15)</f>
        <v>7</v>
      </c>
      <c r="E43" s="72" t="str">
        <f>IF(ISBLANK('Score Sheet (ENTER DATA)'!E15),"",'Score Sheet (ENTER DATA)'!E15)</f>
        <v>5</v>
      </c>
      <c r="F43" s="72" t="str">
        <f>IF(ISBLANK('Score Sheet (ENTER DATA)'!F15),"",'Score Sheet (ENTER DATA)'!F15)</f>
        <v>5</v>
      </c>
      <c r="G43" s="72" t="str">
        <f>IF(ISBLANK('Score Sheet (ENTER DATA)'!G15),"",'Score Sheet (ENTER DATA)'!G15)</f>
        <v>5</v>
      </c>
      <c r="H43" s="72" t="str">
        <f>IF(ISBLANK('Score Sheet (ENTER DATA)'!H15),"",'Score Sheet (ENTER DATA)'!H15)</f>
        <v>4</v>
      </c>
      <c r="I43" s="72" t="str">
        <f>IF(ISBLANK('Score Sheet (ENTER DATA)'!I15),"",'Score Sheet (ENTER DATA)'!I15)</f>
        <v>5</v>
      </c>
      <c r="J43" s="72" t="str">
        <f>IF(ISBLANK('Score Sheet (ENTER DATA)'!J15),"",'Score Sheet (ENTER DATA)'!J15)</f>
        <v>4</v>
      </c>
      <c r="K43" s="72" t="str">
        <f>IF(ISBLANK('Score Sheet (ENTER DATA)'!K15),"",'Score Sheet (ENTER DATA)'!K15)</f>
        <v>4</v>
      </c>
      <c r="L43" s="72" t="str">
        <f>IF(ISBLANK('Score Sheet (ENTER DATA)'!L15),"",'Score Sheet (ENTER DATA)'!L15)</f>
        <v>4</v>
      </c>
      <c r="M43" s="72" t="str">
        <f>IF('Score Sheet (ENTER DATA)'!M15=0,"",'Score Sheet (ENTER DATA)'!M15)</f>
        <v>43</v>
      </c>
      <c r="N43" s="72" t="str">
        <f>IF(ISBLANK('Score Sheet (ENTER DATA)'!N15),"",'Score Sheet (ENTER DATA)'!N15)</f>
        <v>5</v>
      </c>
      <c r="O43" s="72" t="str">
        <f>IF(ISBLANK('Score Sheet (ENTER DATA)'!O15),"",'Score Sheet (ENTER DATA)'!O15)</f>
        <v>4</v>
      </c>
      <c r="P43" s="72" t="str">
        <f>IF(ISBLANK('Score Sheet (ENTER DATA)'!P15),"",'Score Sheet (ENTER DATA)'!P15)</f>
        <v>6</v>
      </c>
      <c r="Q43" s="72" t="str">
        <f>IF(ISBLANK('Score Sheet (ENTER DATA)'!Q15),"",'Score Sheet (ENTER DATA)'!Q15)</f>
        <v>5</v>
      </c>
      <c r="R43" s="72" t="str">
        <f>IF(ISBLANK('Score Sheet (ENTER DATA)'!R15),"",'Score Sheet (ENTER DATA)'!R15)</f>
        <v>4</v>
      </c>
      <c r="S43" s="72" t="str">
        <f>IF(ISBLANK('Score Sheet (ENTER DATA)'!S15),"",'Score Sheet (ENTER DATA)'!S15)</f>
        <v>4</v>
      </c>
      <c r="T43" s="72" t="str">
        <f>IF(ISBLANK('Score Sheet (ENTER DATA)'!T15),"",'Score Sheet (ENTER DATA)'!T15)</f>
        <v>4</v>
      </c>
      <c r="U43" s="72" t="str">
        <f>IF(ISBLANK('Score Sheet (ENTER DATA)'!U15),"",'Score Sheet (ENTER DATA)'!U15)</f>
        <v>5</v>
      </c>
      <c r="V43" s="72" t="str">
        <f>IF(ISBLANK('Score Sheet (ENTER DATA)'!V15),"",'Score Sheet (ENTER DATA)'!V15)</f>
        <v>4</v>
      </c>
      <c r="W43" s="72" t="str">
        <f>IF('Score Sheet (ENTER DATA)'!W15=0,"",'Score Sheet (ENTER DATA)'!W15)</f>
        <v>41</v>
      </c>
      <c r="X43" s="72" t="str">
        <f>IF('Score Sheet (ENTER DATA)'!X15=0,"",'Score Sheet (ENTER DATA)'!X15)</f>
        <v>84</v>
      </c>
      <c r="Y43" s="72" t="str">
        <f>IF('Score Sheet (ENTER DATA)'!Y15=0,"",'Score Sheet (ENTER DATA)'!Y15)</f>
        <v>41</v>
      </c>
      <c r="Z43" s="72" t="str">
        <f>IF('Score Sheet (ENTER DATA)'!Z15=0,"",'Score Sheet (ENTER DATA)'!Z15)</f>
        <v>26</v>
      </c>
      <c r="AA43" s="72" t="str">
        <f>IF('Score Sheet (ENTER DATA)'!AA15=0,"",'Score Sheet (ENTER DATA)'!AA15)</f>
        <v>13</v>
      </c>
      <c r="AB43" s="72" t="str">
        <f>IF('Score Sheet (ENTER DATA)'!AB15=0,"",'Score Sheet (ENTER DATA)'!AB15)</f>
        <v>4</v>
      </c>
      <c r="AC43" s="72" t="str">
        <f>IF('Score Sheet (ENTER DATA)'!AC15=0,"",'Score Sheet (ENTER DATA)'!AC15)</f>
        <v>43</v>
      </c>
      <c r="AD43" s="72" t="str">
        <f>IF('Score Sheet (ENTER DATA)'!AD15=0,"",'Score Sheet (ENTER DATA)'!AD15)</f>
        <v>26</v>
      </c>
      <c r="AE43" s="72" t="str">
        <f>IF('Score Sheet (ENTER DATA)'!AE15=0,"",'Score Sheet (ENTER DATA)'!AE15)</f>
        <v>12</v>
      </c>
      <c r="AF43" s="72" t="str">
        <f>IF('Score Sheet (ENTER DATA)'!AF15=0,"",'Score Sheet (ENTER DATA)'!AF15)</f>
        <v>4</v>
      </c>
      <c r="AG43" s="7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ht="13.5" customHeight="1">
      <c r="A44" s="72" t="str">
        <f>IF(ISBLANK('Score Sheet (ENTER DATA)'!C73),"",'Score Sheet (ENTER DATA)'!A73)</f>
        <v>FRA</v>
      </c>
      <c r="B44" s="73" t="str">
        <f>IF(ISBLANK('Score Sheet (ENTER DATA)'!C73),"",'Score Sheet (ENTER DATA)'!B73)</f>
        <v>1</v>
      </c>
      <c r="C44" s="74" t="str">
        <f>IF(ISBLANK('Score Sheet (ENTER DATA)'!C73),"",'Score Sheet (ENTER DATA)'!C73)</f>
        <v>Mitchell Ott</v>
      </c>
      <c r="D44" s="72" t="str">
        <f>IF(ISBLANK('Score Sheet (ENTER DATA)'!D73),"",'Score Sheet (ENTER DATA)'!D73)</f>
        <v>6</v>
      </c>
      <c r="E44" s="72" t="str">
        <f>IF(ISBLANK('Score Sheet (ENTER DATA)'!E73),"",'Score Sheet (ENTER DATA)'!E73)</f>
        <v>5</v>
      </c>
      <c r="F44" s="72" t="str">
        <f>IF(ISBLANK('Score Sheet (ENTER DATA)'!F73),"",'Score Sheet (ENTER DATA)'!F73)</f>
        <v>5</v>
      </c>
      <c r="G44" s="72" t="str">
        <f>IF(ISBLANK('Score Sheet (ENTER DATA)'!G73),"",'Score Sheet (ENTER DATA)'!G73)</f>
        <v>4</v>
      </c>
      <c r="H44" s="72" t="str">
        <f>IF(ISBLANK('Score Sheet (ENTER DATA)'!H73),"",'Score Sheet (ENTER DATA)'!H73)</f>
        <v>4</v>
      </c>
      <c r="I44" s="72" t="str">
        <f>IF(ISBLANK('Score Sheet (ENTER DATA)'!I73),"",'Score Sheet (ENTER DATA)'!I73)</f>
        <v>6</v>
      </c>
      <c r="J44" s="72" t="str">
        <f>IF(ISBLANK('Score Sheet (ENTER DATA)'!J73),"",'Score Sheet (ENTER DATA)'!J73)</f>
        <v>3</v>
      </c>
      <c r="K44" s="72" t="str">
        <f>IF(ISBLANK('Score Sheet (ENTER DATA)'!K73),"",'Score Sheet (ENTER DATA)'!K73)</f>
        <v>5</v>
      </c>
      <c r="L44" s="72" t="str">
        <f>IF(ISBLANK('Score Sheet (ENTER DATA)'!L73),"",'Score Sheet (ENTER DATA)'!L73)</f>
        <v>5</v>
      </c>
      <c r="M44" s="72" t="str">
        <f>IF('Score Sheet (ENTER DATA)'!M73=0,"",'Score Sheet (ENTER DATA)'!M73)</f>
        <v>43</v>
      </c>
      <c r="N44" s="72" t="str">
        <f>IF(ISBLANK('Score Sheet (ENTER DATA)'!N73),"",'Score Sheet (ENTER DATA)'!N73)</f>
        <v>5</v>
      </c>
      <c r="O44" s="72" t="str">
        <f>IF(ISBLANK('Score Sheet (ENTER DATA)'!O73),"",'Score Sheet (ENTER DATA)'!O73)</f>
        <v>5</v>
      </c>
      <c r="P44" s="72" t="str">
        <f>IF(ISBLANK('Score Sheet (ENTER DATA)'!P73),"",'Score Sheet (ENTER DATA)'!P73)</f>
        <v>4</v>
      </c>
      <c r="Q44" s="72" t="str">
        <f>IF(ISBLANK('Score Sheet (ENTER DATA)'!Q73),"",'Score Sheet (ENTER DATA)'!Q73)</f>
        <v>6</v>
      </c>
      <c r="R44" s="72" t="str">
        <f>IF(ISBLANK('Score Sheet (ENTER DATA)'!R73),"",'Score Sheet (ENTER DATA)'!R73)</f>
        <v>4</v>
      </c>
      <c r="S44" s="72" t="str">
        <f>IF(ISBLANK('Score Sheet (ENTER DATA)'!S73),"",'Score Sheet (ENTER DATA)'!S73)</f>
        <v>4</v>
      </c>
      <c r="T44" s="72" t="str">
        <f>IF(ISBLANK('Score Sheet (ENTER DATA)'!T73),"",'Score Sheet (ENTER DATA)'!T73)</f>
        <v>4</v>
      </c>
      <c r="U44" s="72" t="str">
        <f>IF(ISBLANK('Score Sheet (ENTER DATA)'!U73),"",'Score Sheet (ENTER DATA)'!U73)</f>
        <v>4</v>
      </c>
      <c r="V44" s="72" t="str">
        <f>IF(ISBLANK('Score Sheet (ENTER DATA)'!V73),"",'Score Sheet (ENTER DATA)'!V73)</f>
        <v>5</v>
      </c>
      <c r="W44" s="72" t="str">
        <f>IF('Score Sheet (ENTER DATA)'!W73=0,"",'Score Sheet (ENTER DATA)'!W73)</f>
        <v>41</v>
      </c>
      <c r="X44" s="72" t="str">
        <f>IF('Score Sheet (ENTER DATA)'!X73=0,"",'Score Sheet (ENTER DATA)'!X73)</f>
        <v>84</v>
      </c>
      <c r="Y44" s="72" t="str">
        <f>IF('Score Sheet (ENTER DATA)'!Y73=0,"",'Score Sheet (ENTER DATA)'!Y73)</f>
        <v>41</v>
      </c>
      <c r="Z44" s="72" t="str">
        <f>IF('Score Sheet (ENTER DATA)'!Z73=0,"",'Score Sheet (ENTER DATA)'!Z73)</f>
        <v>27</v>
      </c>
      <c r="AA44" s="72" t="str">
        <f>IF('Score Sheet (ENTER DATA)'!AA73=0,"",'Score Sheet (ENTER DATA)'!AA73)</f>
        <v>13</v>
      </c>
      <c r="AB44" s="72" t="str">
        <f>IF('Score Sheet (ENTER DATA)'!AB73=0,"",'Score Sheet (ENTER DATA)'!AB73)</f>
        <v>5</v>
      </c>
      <c r="AC44" s="72" t="str">
        <f>IF('Score Sheet (ENTER DATA)'!AC73=0,"",'Score Sheet (ENTER DATA)'!AC73)</f>
        <v>43</v>
      </c>
      <c r="AD44" s="72" t="str">
        <f>IF('Score Sheet (ENTER DATA)'!AD73=0,"",'Score Sheet (ENTER DATA)'!AD73)</f>
        <v>27</v>
      </c>
      <c r="AE44" s="72" t="str">
        <f>IF('Score Sheet (ENTER DATA)'!AE73=0,"",'Score Sheet (ENTER DATA)'!AE73)</f>
        <v>13</v>
      </c>
      <c r="AF44" s="72" t="str">
        <f>IF('Score Sheet (ENTER DATA)'!AF73=0,"",'Score Sheet (ENTER DATA)'!AF73)</f>
        <v>5</v>
      </c>
      <c r="AG44" s="7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ht="13.5" customHeight="1">
      <c r="A45" s="72" t="str">
        <f>IF(ISBLANK('Score Sheet (ENTER DATA)'!C65),"",'Score Sheet (ENTER DATA)'!A65)</f>
        <v>KM</v>
      </c>
      <c r="B45" s="73" t="str">
        <f>IF(ISBLANK('Score Sheet (ENTER DATA)'!C65),"",'Score Sheet (ENTER DATA)'!B65)</f>
        <v>2</v>
      </c>
      <c r="C45" s="74" t="str">
        <f>IF(ISBLANK('Score Sheet (ENTER DATA)'!C65),"",'Score Sheet (ENTER DATA)'!C65)</f>
        <v>Matthew Schilling</v>
      </c>
      <c r="D45" s="72" t="str">
        <f>IF(ISBLANK('Score Sheet (ENTER DATA)'!D65),"",'Score Sheet (ENTER DATA)'!D65)</f>
        <v>6</v>
      </c>
      <c r="E45" s="72" t="str">
        <f>IF(ISBLANK('Score Sheet (ENTER DATA)'!E65),"",'Score Sheet (ENTER DATA)'!E65)</f>
        <v>5</v>
      </c>
      <c r="F45" s="72" t="str">
        <f>IF(ISBLANK('Score Sheet (ENTER DATA)'!F65),"",'Score Sheet (ENTER DATA)'!F65)</f>
        <v>4</v>
      </c>
      <c r="G45" s="72" t="str">
        <f>IF(ISBLANK('Score Sheet (ENTER DATA)'!G65),"",'Score Sheet (ENTER DATA)'!G65)</f>
        <v>4</v>
      </c>
      <c r="H45" s="72" t="str">
        <f>IF(ISBLANK('Score Sheet (ENTER DATA)'!H65),"",'Score Sheet (ENTER DATA)'!H65)</f>
        <v>4</v>
      </c>
      <c r="I45" s="72" t="str">
        <f>IF(ISBLANK('Score Sheet (ENTER DATA)'!I65),"",'Score Sheet (ENTER DATA)'!I65)</f>
        <v>5</v>
      </c>
      <c r="J45" s="72" t="str">
        <f>IF(ISBLANK('Score Sheet (ENTER DATA)'!J65),"",'Score Sheet (ENTER DATA)'!J65)</f>
        <v>4</v>
      </c>
      <c r="K45" s="72" t="str">
        <f>IF(ISBLANK('Score Sheet (ENTER DATA)'!K65),"",'Score Sheet (ENTER DATA)'!K65)</f>
        <v>4</v>
      </c>
      <c r="L45" s="72" t="str">
        <f>IF(ISBLANK('Score Sheet (ENTER DATA)'!L65),"",'Score Sheet (ENTER DATA)'!L65)</f>
        <v>5</v>
      </c>
      <c r="M45" s="72" t="str">
        <f>IF('Score Sheet (ENTER DATA)'!M65=0,"",'Score Sheet (ENTER DATA)'!M65)</f>
        <v>41</v>
      </c>
      <c r="N45" s="72" t="str">
        <f>IF(ISBLANK('Score Sheet (ENTER DATA)'!N65),"",'Score Sheet (ENTER DATA)'!N65)</f>
        <v>4</v>
      </c>
      <c r="O45" s="72" t="str">
        <f>IF(ISBLANK('Score Sheet (ENTER DATA)'!O65),"",'Score Sheet (ENTER DATA)'!O65)</f>
        <v>5</v>
      </c>
      <c r="P45" s="72" t="str">
        <f>IF(ISBLANK('Score Sheet (ENTER DATA)'!P65),"",'Score Sheet (ENTER DATA)'!P65)</f>
        <v>4</v>
      </c>
      <c r="Q45" s="72" t="str">
        <f>IF(ISBLANK('Score Sheet (ENTER DATA)'!Q65),"",'Score Sheet (ENTER DATA)'!Q65)</f>
        <v>8</v>
      </c>
      <c r="R45" s="72" t="str">
        <f>IF(ISBLANK('Score Sheet (ENTER DATA)'!R65),"",'Score Sheet (ENTER DATA)'!R65)</f>
        <v>4</v>
      </c>
      <c r="S45" s="72" t="str">
        <f>IF(ISBLANK('Score Sheet (ENTER DATA)'!S65),"",'Score Sheet (ENTER DATA)'!S65)</f>
        <v>3</v>
      </c>
      <c r="T45" s="72" t="str">
        <f>IF(ISBLANK('Score Sheet (ENTER DATA)'!T65),"",'Score Sheet (ENTER DATA)'!T65)</f>
        <v>6</v>
      </c>
      <c r="U45" s="72" t="str">
        <f>IF(ISBLANK('Score Sheet (ENTER DATA)'!U65),"",'Score Sheet (ENTER DATA)'!U65)</f>
        <v>4</v>
      </c>
      <c r="V45" s="72" t="str">
        <f>IF(ISBLANK('Score Sheet (ENTER DATA)'!V65),"",'Score Sheet (ENTER DATA)'!V65)</f>
        <v>5</v>
      </c>
      <c r="W45" s="72" t="str">
        <f>IF('Score Sheet (ENTER DATA)'!W65=0,"",'Score Sheet (ENTER DATA)'!W65)</f>
        <v>43</v>
      </c>
      <c r="X45" s="72" t="str">
        <f>IF('Score Sheet (ENTER DATA)'!X65=0,"",'Score Sheet (ENTER DATA)'!X65)</f>
        <v>84</v>
      </c>
      <c r="Y45" s="72" t="str">
        <f>IF('Score Sheet (ENTER DATA)'!Y65=0,"",'Score Sheet (ENTER DATA)'!Y65)</f>
        <v>43</v>
      </c>
      <c r="Z45" s="72" t="str">
        <f>IF('Score Sheet (ENTER DATA)'!Z65=0,"",'Score Sheet (ENTER DATA)'!Z65)</f>
        <v>30</v>
      </c>
      <c r="AA45" s="72" t="str">
        <f>IF('Score Sheet (ENTER DATA)'!AA65=0,"",'Score Sheet (ENTER DATA)'!AA65)</f>
        <v>15</v>
      </c>
      <c r="AB45" s="72" t="str">
        <f>IF('Score Sheet (ENTER DATA)'!AB65=0,"",'Score Sheet (ENTER DATA)'!AB65)</f>
        <v>5</v>
      </c>
      <c r="AC45" s="72" t="str">
        <f>IF('Score Sheet (ENTER DATA)'!AC65=0,"",'Score Sheet (ENTER DATA)'!AC65)</f>
        <v>41</v>
      </c>
      <c r="AD45" s="72" t="str">
        <f>IF('Score Sheet (ENTER DATA)'!AD65=0,"",'Score Sheet (ENTER DATA)'!AD65)</f>
        <v>26</v>
      </c>
      <c r="AE45" s="72" t="str">
        <f>IF('Score Sheet (ENTER DATA)'!AE65=0,"",'Score Sheet (ENTER DATA)'!AE65)</f>
        <v>13</v>
      </c>
      <c r="AF45" s="72" t="str">
        <f>IF('Score Sheet (ENTER DATA)'!AF65=0,"",'Score Sheet (ENTER DATA)'!AF65)</f>
        <v>5</v>
      </c>
      <c r="AG45" s="7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ht="13.5" customHeight="1">
      <c r="A46" s="72" t="str">
        <f>IF(ISBLANK('Score Sheet (ENTER DATA)'!C75),"",'Score Sheet (ENTER DATA)'!A75)</f>
        <v>FRA</v>
      </c>
      <c r="B46" s="73" t="str">
        <f>IF(ISBLANK('Score Sheet (ENTER DATA)'!C75),"",'Score Sheet (ENTER DATA)'!B75)</f>
        <v>3</v>
      </c>
      <c r="C46" s="74" t="str">
        <f>IF(ISBLANK('Score Sheet (ENTER DATA)'!C75),"",'Score Sheet (ENTER DATA)'!C75)</f>
        <v>Jackson Rehm</v>
      </c>
      <c r="D46" s="72" t="str">
        <f>IF(ISBLANK('Score Sheet (ENTER DATA)'!D75),"",'Score Sheet (ENTER DATA)'!D75)</f>
        <v>5</v>
      </c>
      <c r="E46" s="72" t="str">
        <f>IF(ISBLANK('Score Sheet (ENTER DATA)'!E75),"",'Score Sheet (ENTER DATA)'!E75)</f>
        <v>4</v>
      </c>
      <c r="F46" s="72" t="str">
        <f>IF(ISBLANK('Score Sheet (ENTER DATA)'!F75),"",'Score Sheet (ENTER DATA)'!F75)</f>
        <v>5</v>
      </c>
      <c r="G46" s="72" t="str">
        <f>IF(ISBLANK('Score Sheet (ENTER DATA)'!G75),"",'Score Sheet (ENTER DATA)'!G75)</f>
        <v>6</v>
      </c>
      <c r="H46" s="72" t="str">
        <f>IF(ISBLANK('Score Sheet (ENTER DATA)'!H75),"",'Score Sheet (ENTER DATA)'!H75)</f>
        <v>4</v>
      </c>
      <c r="I46" s="72" t="str">
        <f>IF(ISBLANK('Score Sheet (ENTER DATA)'!I75),"",'Score Sheet (ENTER DATA)'!I75)</f>
        <v>4</v>
      </c>
      <c r="J46" s="72" t="str">
        <f>IF(ISBLANK('Score Sheet (ENTER DATA)'!J75),"",'Score Sheet (ENTER DATA)'!J75)</f>
        <v>4</v>
      </c>
      <c r="K46" s="72" t="str">
        <f>IF(ISBLANK('Score Sheet (ENTER DATA)'!K75),"",'Score Sheet (ENTER DATA)'!K75)</f>
        <v>5</v>
      </c>
      <c r="L46" s="72" t="str">
        <f>IF(ISBLANK('Score Sheet (ENTER DATA)'!L75),"",'Score Sheet (ENTER DATA)'!L75)</f>
        <v>4</v>
      </c>
      <c r="M46" s="72" t="str">
        <f>IF('Score Sheet (ENTER DATA)'!M75=0,"",'Score Sheet (ENTER DATA)'!M75)</f>
        <v>41</v>
      </c>
      <c r="N46" s="72" t="str">
        <f>IF(ISBLANK('Score Sheet (ENTER DATA)'!N75),"",'Score Sheet (ENTER DATA)'!N75)</f>
        <v>5</v>
      </c>
      <c r="O46" s="72" t="str">
        <f>IF(ISBLANK('Score Sheet (ENTER DATA)'!O75),"",'Score Sheet (ENTER DATA)'!O75)</f>
        <v>4</v>
      </c>
      <c r="P46" s="72" t="str">
        <f>IF(ISBLANK('Score Sheet (ENTER DATA)'!P75),"",'Score Sheet (ENTER DATA)'!P75)</f>
        <v>4</v>
      </c>
      <c r="Q46" s="72" t="str">
        <f>IF(ISBLANK('Score Sheet (ENTER DATA)'!Q75),"",'Score Sheet (ENTER DATA)'!Q75)</f>
        <v>4</v>
      </c>
      <c r="R46" s="72" t="str">
        <f>IF(ISBLANK('Score Sheet (ENTER DATA)'!R75),"",'Score Sheet (ENTER DATA)'!R75)</f>
        <v>4</v>
      </c>
      <c r="S46" s="72" t="str">
        <f>IF(ISBLANK('Score Sheet (ENTER DATA)'!S75),"",'Score Sheet (ENTER DATA)'!S75)</f>
        <v>5</v>
      </c>
      <c r="T46" s="72" t="str">
        <f>IF(ISBLANK('Score Sheet (ENTER DATA)'!T75),"",'Score Sheet (ENTER DATA)'!T75)</f>
        <v>5</v>
      </c>
      <c r="U46" s="72" t="str">
        <f>IF(ISBLANK('Score Sheet (ENTER DATA)'!U75),"",'Score Sheet (ENTER DATA)'!U75)</f>
        <v>4</v>
      </c>
      <c r="V46" s="72" t="str">
        <f>IF(ISBLANK('Score Sheet (ENTER DATA)'!V75),"",'Score Sheet (ENTER DATA)'!V75)</f>
        <v>8</v>
      </c>
      <c r="W46" s="72" t="str">
        <f>IF('Score Sheet (ENTER DATA)'!W75=0,"",'Score Sheet (ENTER DATA)'!W75)</f>
        <v>43</v>
      </c>
      <c r="X46" s="72" t="str">
        <f>IF('Score Sheet (ENTER DATA)'!X75=0,"",'Score Sheet (ENTER DATA)'!X75)</f>
        <v>84</v>
      </c>
      <c r="Y46" s="72" t="str">
        <f>IF('Score Sheet (ENTER DATA)'!Y75=0,"",'Score Sheet (ENTER DATA)'!Y75)</f>
        <v>43</v>
      </c>
      <c r="Z46" s="72" t="str">
        <f>IF('Score Sheet (ENTER DATA)'!Z75=0,"",'Score Sheet (ENTER DATA)'!Z75)</f>
        <v>30</v>
      </c>
      <c r="AA46" s="72" t="str">
        <f>IF('Score Sheet (ENTER DATA)'!AA75=0,"",'Score Sheet (ENTER DATA)'!AA75)</f>
        <v>17</v>
      </c>
      <c r="AB46" s="72" t="str">
        <f>IF('Score Sheet (ENTER DATA)'!AB75=0,"",'Score Sheet (ENTER DATA)'!AB75)</f>
        <v>8</v>
      </c>
      <c r="AC46" s="72" t="str">
        <f>IF('Score Sheet (ENTER DATA)'!AC75=0,"",'Score Sheet (ENTER DATA)'!AC75)</f>
        <v>41</v>
      </c>
      <c r="AD46" s="72" t="str">
        <f>IF('Score Sheet (ENTER DATA)'!AD75=0,"",'Score Sheet (ENTER DATA)'!AD75)</f>
        <v>27</v>
      </c>
      <c r="AE46" s="72" t="str">
        <f>IF('Score Sheet (ENTER DATA)'!AE75=0,"",'Score Sheet (ENTER DATA)'!AE75)</f>
        <v>13</v>
      </c>
      <c r="AF46" s="72" t="str">
        <f>IF('Score Sheet (ENTER DATA)'!AF75=0,"",'Score Sheet (ENTER DATA)'!AF75)</f>
        <v>4</v>
      </c>
      <c r="AG46" s="7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ht="13.5" customHeight="1">
      <c r="A47" s="72" t="str">
        <f>IF(ISBLANK('Score Sheet (ENTER DATA)'!C235),"",'Score Sheet (ENTER DATA)'!A235)</f>
        <v>NBI</v>
      </c>
      <c r="B47" s="73" t="str">
        <f>IF(ISBLANK('Score Sheet (ENTER DATA)'!C235),"",'Score Sheet (ENTER DATA)'!B235)</f>
        <v>5</v>
      </c>
      <c r="C47" s="74" t="str">
        <f>IF(ISBLANK('Score Sheet (ENTER DATA)'!C235),"",'Score Sheet (ENTER DATA)'!C235)</f>
        <v>Dylan Karvala</v>
      </c>
      <c r="D47" s="72" t="str">
        <f>IF(ISBLANK('Score Sheet (ENTER DATA)'!D235),"",'Score Sheet (ENTER DATA)'!D235)</f>
        <v>6</v>
      </c>
      <c r="E47" s="72" t="str">
        <f>IF(ISBLANK('Score Sheet (ENTER DATA)'!E235),"",'Score Sheet (ENTER DATA)'!E235)</f>
        <v>5</v>
      </c>
      <c r="F47" s="72" t="str">
        <f>IF(ISBLANK('Score Sheet (ENTER DATA)'!F235),"",'Score Sheet (ENTER DATA)'!F235)</f>
        <v>3</v>
      </c>
      <c r="G47" s="72" t="str">
        <f>IF(ISBLANK('Score Sheet (ENTER DATA)'!G235),"",'Score Sheet (ENTER DATA)'!G235)</f>
        <v>5</v>
      </c>
      <c r="H47" s="72" t="str">
        <f>IF(ISBLANK('Score Sheet (ENTER DATA)'!H235),"",'Score Sheet (ENTER DATA)'!H235)</f>
        <v>6</v>
      </c>
      <c r="I47" s="72" t="str">
        <f>IF(ISBLANK('Score Sheet (ENTER DATA)'!I235),"",'Score Sheet (ENTER DATA)'!I235)</f>
        <v>5</v>
      </c>
      <c r="J47" s="72" t="str">
        <f>IF(ISBLANK('Score Sheet (ENTER DATA)'!J235),"",'Score Sheet (ENTER DATA)'!J235)</f>
        <v>3</v>
      </c>
      <c r="K47" s="72" t="str">
        <f>IF(ISBLANK('Score Sheet (ENTER DATA)'!K235),"",'Score Sheet (ENTER DATA)'!K235)</f>
        <v>3</v>
      </c>
      <c r="L47" s="72" t="str">
        <f>IF(ISBLANK('Score Sheet (ENTER DATA)'!L235),"",'Score Sheet (ENTER DATA)'!L235)</f>
        <v>5</v>
      </c>
      <c r="M47" s="72" t="str">
        <f>IF('Score Sheet (ENTER DATA)'!M235=0,"",'Score Sheet (ENTER DATA)'!M235)</f>
        <v>41</v>
      </c>
      <c r="N47" s="72" t="str">
        <f>IF(ISBLANK('Score Sheet (ENTER DATA)'!N235),"",'Score Sheet (ENTER DATA)'!N235)</f>
        <v>5</v>
      </c>
      <c r="O47" s="72" t="str">
        <f>IF(ISBLANK('Score Sheet (ENTER DATA)'!O235),"",'Score Sheet (ENTER DATA)'!O235)</f>
        <v>4</v>
      </c>
      <c r="P47" s="72" t="str">
        <f>IF(ISBLANK('Score Sheet (ENTER DATA)'!P235),"",'Score Sheet (ENTER DATA)'!P235)</f>
        <v>3</v>
      </c>
      <c r="Q47" s="72" t="str">
        <f>IF(ISBLANK('Score Sheet (ENTER DATA)'!Q235),"",'Score Sheet (ENTER DATA)'!Q235)</f>
        <v>6</v>
      </c>
      <c r="R47" s="72" t="str">
        <f>IF(ISBLANK('Score Sheet (ENTER DATA)'!R235),"",'Score Sheet (ENTER DATA)'!R235)</f>
        <v>5</v>
      </c>
      <c r="S47" s="72" t="str">
        <f>IF(ISBLANK('Score Sheet (ENTER DATA)'!S235),"",'Score Sheet (ENTER DATA)'!S235)</f>
        <v>5</v>
      </c>
      <c r="T47" s="72" t="str">
        <f>IF(ISBLANK('Score Sheet (ENTER DATA)'!T235),"",'Score Sheet (ENTER DATA)'!T235)</f>
        <v>5</v>
      </c>
      <c r="U47" s="72" t="str">
        <f>IF(ISBLANK('Score Sheet (ENTER DATA)'!U235),"",'Score Sheet (ENTER DATA)'!U235)</f>
        <v>5</v>
      </c>
      <c r="V47" s="72" t="str">
        <f>IF(ISBLANK('Score Sheet (ENTER DATA)'!V235),"",'Score Sheet (ENTER DATA)'!V235)</f>
        <v>5</v>
      </c>
      <c r="W47" s="72" t="str">
        <f>IF('Score Sheet (ENTER DATA)'!W235=0,"",'Score Sheet (ENTER DATA)'!W235)</f>
        <v>43</v>
      </c>
      <c r="X47" s="72" t="str">
        <f>IF('Score Sheet (ENTER DATA)'!X235=0,"",'Score Sheet (ENTER DATA)'!X235)</f>
        <v>84</v>
      </c>
      <c r="Y47" s="72" t="str">
        <f>IF('Score Sheet (ENTER DATA)'!Y235=0,"",'Score Sheet (ENTER DATA)'!Y235)</f>
        <v>43</v>
      </c>
      <c r="Z47" s="72" t="str">
        <f>IF('Score Sheet (ENTER DATA)'!Z235=0,"",'Score Sheet (ENTER DATA)'!Z235)</f>
        <v>31</v>
      </c>
      <c r="AA47" s="72" t="str">
        <f>IF('Score Sheet (ENTER DATA)'!AA235=0,"",'Score Sheet (ENTER DATA)'!AA235)</f>
        <v>15</v>
      </c>
      <c r="AB47" s="72" t="str">
        <f>IF('Score Sheet (ENTER DATA)'!AB235=0,"",'Score Sheet (ENTER DATA)'!AB235)</f>
        <v>5</v>
      </c>
      <c r="AC47" s="72" t="str">
        <f>IF('Score Sheet (ENTER DATA)'!AC235=0,"",'Score Sheet (ENTER DATA)'!AC235)</f>
        <v>41</v>
      </c>
      <c r="AD47" s="72" t="str">
        <f>IF('Score Sheet (ENTER DATA)'!AD235=0,"",'Score Sheet (ENTER DATA)'!AD235)</f>
        <v>27</v>
      </c>
      <c r="AE47" s="72" t="str">
        <f>IF('Score Sheet (ENTER DATA)'!AE235=0,"",'Score Sheet (ENTER DATA)'!AE235)</f>
        <v>11</v>
      </c>
      <c r="AF47" s="72" t="str">
        <f>IF('Score Sheet (ENTER DATA)'!AF235=0,"",'Score Sheet (ENTER DATA)'!AF235)</f>
        <v>5</v>
      </c>
      <c r="AG47" s="7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ht="13.5" customHeight="1">
      <c r="A48" s="72" t="str">
        <f>IF(ISBLANK('Score Sheet (ENTER DATA)'!C234),"",'Score Sheet (ENTER DATA)'!A234)</f>
        <v>NBI</v>
      </c>
      <c r="B48" s="73" t="str">
        <f>IF(ISBLANK('Score Sheet (ENTER DATA)'!C234),"",'Score Sheet (ENTER DATA)'!B234)</f>
        <v>4</v>
      </c>
      <c r="C48" s="74" t="str">
        <f>IF(ISBLANK('Score Sheet (ENTER DATA)'!C234),"",'Score Sheet (ENTER DATA)'!C234)</f>
        <v>Eric Komas</v>
      </c>
      <c r="D48" s="72" t="str">
        <f>IF(ISBLANK('Score Sheet (ENTER DATA)'!D234),"",'Score Sheet (ENTER DATA)'!D234)</f>
        <v>7</v>
      </c>
      <c r="E48" s="72" t="str">
        <f>IF(ISBLANK('Score Sheet (ENTER DATA)'!E234),"",'Score Sheet (ENTER DATA)'!E234)</f>
        <v>5</v>
      </c>
      <c r="F48" s="72" t="str">
        <f>IF(ISBLANK('Score Sheet (ENTER DATA)'!F234),"",'Score Sheet (ENTER DATA)'!F234)</f>
        <v>5</v>
      </c>
      <c r="G48" s="72" t="str">
        <f>IF(ISBLANK('Score Sheet (ENTER DATA)'!G234),"",'Score Sheet (ENTER DATA)'!G234)</f>
        <v>5</v>
      </c>
      <c r="H48" s="72" t="str">
        <f>IF(ISBLANK('Score Sheet (ENTER DATA)'!H234),"",'Score Sheet (ENTER DATA)'!H234)</f>
        <v>4</v>
      </c>
      <c r="I48" s="72" t="str">
        <f>IF(ISBLANK('Score Sheet (ENTER DATA)'!I234),"",'Score Sheet (ENTER DATA)'!I234)</f>
        <v>5</v>
      </c>
      <c r="J48" s="72" t="str">
        <f>IF(ISBLANK('Score Sheet (ENTER DATA)'!J234),"",'Score Sheet (ENTER DATA)'!J234)</f>
        <v>4</v>
      </c>
      <c r="K48" s="72" t="str">
        <f>IF(ISBLANK('Score Sheet (ENTER DATA)'!K234),"",'Score Sheet (ENTER DATA)'!K234)</f>
        <v>5</v>
      </c>
      <c r="L48" s="72" t="str">
        <f>IF(ISBLANK('Score Sheet (ENTER DATA)'!L234),"",'Score Sheet (ENTER DATA)'!L234)</f>
        <v>5</v>
      </c>
      <c r="M48" s="72" t="str">
        <f>IF('Score Sheet (ENTER DATA)'!M234=0,"",'Score Sheet (ENTER DATA)'!M234)</f>
        <v>45</v>
      </c>
      <c r="N48" s="72" t="str">
        <f>IF(ISBLANK('Score Sheet (ENTER DATA)'!N234),"",'Score Sheet (ENTER DATA)'!N234)</f>
        <v>5</v>
      </c>
      <c r="O48" s="72" t="str">
        <f>IF(ISBLANK('Score Sheet (ENTER DATA)'!O234),"",'Score Sheet (ENTER DATA)'!O234)</f>
        <v>4</v>
      </c>
      <c r="P48" s="72" t="str">
        <f>IF(ISBLANK('Score Sheet (ENTER DATA)'!P234),"",'Score Sheet (ENTER DATA)'!P234)</f>
        <v>4</v>
      </c>
      <c r="Q48" s="72" t="str">
        <f>IF(ISBLANK('Score Sheet (ENTER DATA)'!Q234),"",'Score Sheet (ENTER DATA)'!Q234)</f>
        <v>6</v>
      </c>
      <c r="R48" s="72" t="str">
        <f>IF(ISBLANK('Score Sheet (ENTER DATA)'!R234),"",'Score Sheet (ENTER DATA)'!R234)</f>
        <v>4</v>
      </c>
      <c r="S48" s="72" t="str">
        <f>IF(ISBLANK('Score Sheet (ENTER DATA)'!S234),"",'Score Sheet (ENTER DATA)'!S234)</f>
        <v>4</v>
      </c>
      <c r="T48" s="72" t="str">
        <f>IF(ISBLANK('Score Sheet (ENTER DATA)'!T234),"",'Score Sheet (ENTER DATA)'!T234)</f>
        <v>4</v>
      </c>
      <c r="U48" s="72" t="str">
        <f>IF(ISBLANK('Score Sheet (ENTER DATA)'!U234),"",'Score Sheet (ENTER DATA)'!U234)</f>
        <v>4</v>
      </c>
      <c r="V48" s="72" t="str">
        <f>IF(ISBLANK('Score Sheet (ENTER DATA)'!V234),"",'Score Sheet (ENTER DATA)'!V234)</f>
        <v>5</v>
      </c>
      <c r="W48" s="72" t="str">
        <f>IF('Score Sheet (ENTER DATA)'!W234=0,"",'Score Sheet (ENTER DATA)'!W234)</f>
        <v>40</v>
      </c>
      <c r="X48" s="72" t="str">
        <f>IF('Score Sheet (ENTER DATA)'!X234=0,"",'Score Sheet (ENTER DATA)'!X234)</f>
        <v>85</v>
      </c>
      <c r="Y48" s="72" t="str">
        <f>IF('Score Sheet (ENTER DATA)'!Y234=0,"",'Score Sheet (ENTER DATA)'!Y234)</f>
        <v>40</v>
      </c>
      <c r="Z48" s="72" t="str">
        <f>IF('Score Sheet (ENTER DATA)'!Z234=0,"",'Score Sheet (ENTER DATA)'!Z234)</f>
        <v>27</v>
      </c>
      <c r="AA48" s="72" t="str">
        <f>IF('Score Sheet (ENTER DATA)'!AA234=0,"",'Score Sheet (ENTER DATA)'!AA234)</f>
        <v>13</v>
      </c>
      <c r="AB48" s="72" t="str">
        <f>IF('Score Sheet (ENTER DATA)'!AB234=0,"",'Score Sheet (ENTER DATA)'!AB234)</f>
        <v>5</v>
      </c>
      <c r="AC48" s="72" t="str">
        <f>IF('Score Sheet (ENTER DATA)'!AC234=0,"",'Score Sheet (ENTER DATA)'!AC234)</f>
        <v>45</v>
      </c>
      <c r="AD48" s="72" t="str">
        <f>IF('Score Sheet (ENTER DATA)'!AD234=0,"",'Score Sheet (ENTER DATA)'!AD234)</f>
        <v>28</v>
      </c>
      <c r="AE48" s="72" t="str">
        <f>IF('Score Sheet (ENTER DATA)'!AE234=0,"",'Score Sheet (ENTER DATA)'!AE234)</f>
        <v>14</v>
      </c>
      <c r="AF48" s="72" t="str">
        <f>IF('Score Sheet (ENTER DATA)'!AF234=0,"",'Score Sheet (ENTER DATA)'!AF234)</f>
        <v>5</v>
      </c>
      <c r="AG48" s="7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ht="13.5" customHeight="1">
      <c r="A49" s="72" t="str">
        <f>IF(ISBLANK('Score Sheet (ENTER DATA)'!C110),"",'Score Sheet (ENTER DATA)'!A110)</f>
        <v>WW</v>
      </c>
      <c r="B49" s="73" t="str">
        <f>IF(ISBLANK('Score Sheet (ENTER DATA)'!C110),"",'Score Sheet (ENTER DATA)'!B110)</f>
        <v>3</v>
      </c>
      <c r="C49" s="74" t="str">
        <f>IF(ISBLANK('Score Sheet (ENTER DATA)'!C110),"",'Score Sheet (ENTER DATA)'!C110)</f>
        <v>John McDaniel</v>
      </c>
      <c r="D49" s="72" t="str">
        <f>IF(ISBLANK('Score Sheet (ENTER DATA)'!D110),"",'Score Sheet (ENTER DATA)'!D110)</f>
        <v>5</v>
      </c>
      <c r="E49" s="72" t="str">
        <f>IF(ISBLANK('Score Sheet (ENTER DATA)'!E110),"",'Score Sheet (ENTER DATA)'!E110)</f>
        <v>5</v>
      </c>
      <c r="F49" s="72" t="str">
        <f>IF(ISBLANK('Score Sheet (ENTER DATA)'!F110),"",'Score Sheet (ENTER DATA)'!F110)</f>
        <v>6</v>
      </c>
      <c r="G49" s="72" t="str">
        <f>IF(ISBLANK('Score Sheet (ENTER DATA)'!G110),"",'Score Sheet (ENTER DATA)'!G110)</f>
        <v>4</v>
      </c>
      <c r="H49" s="72" t="str">
        <f>IF(ISBLANK('Score Sheet (ENTER DATA)'!H110),"",'Score Sheet (ENTER DATA)'!H110)</f>
        <v>5</v>
      </c>
      <c r="I49" s="72" t="str">
        <f>IF(ISBLANK('Score Sheet (ENTER DATA)'!I110),"",'Score Sheet (ENTER DATA)'!I110)</f>
        <v>5</v>
      </c>
      <c r="J49" s="72" t="str">
        <f>IF(ISBLANK('Score Sheet (ENTER DATA)'!J110),"",'Score Sheet (ENTER DATA)'!J110)</f>
        <v>4</v>
      </c>
      <c r="K49" s="72" t="str">
        <f>IF(ISBLANK('Score Sheet (ENTER DATA)'!K110),"",'Score Sheet (ENTER DATA)'!K110)</f>
        <v>6</v>
      </c>
      <c r="L49" s="72" t="str">
        <f>IF(ISBLANK('Score Sheet (ENTER DATA)'!L110),"",'Score Sheet (ENTER DATA)'!L110)</f>
        <v>5</v>
      </c>
      <c r="M49" s="72" t="str">
        <f>IF('Score Sheet (ENTER DATA)'!M110=0,"",'Score Sheet (ENTER DATA)'!M110)</f>
        <v>45</v>
      </c>
      <c r="N49" s="72" t="str">
        <f>IF(ISBLANK('Score Sheet (ENTER DATA)'!N110),"",'Score Sheet (ENTER DATA)'!N110)</f>
        <v>5</v>
      </c>
      <c r="O49" s="72" t="str">
        <f>IF(ISBLANK('Score Sheet (ENTER DATA)'!O110),"",'Score Sheet (ENTER DATA)'!O110)</f>
        <v>4</v>
      </c>
      <c r="P49" s="72" t="str">
        <f>IF(ISBLANK('Score Sheet (ENTER DATA)'!P110),"",'Score Sheet (ENTER DATA)'!P110)</f>
        <v>3</v>
      </c>
      <c r="Q49" s="72" t="str">
        <f>IF(ISBLANK('Score Sheet (ENTER DATA)'!Q110),"",'Score Sheet (ENTER DATA)'!Q110)</f>
        <v>5</v>
      </c>
      <c r="R49" s="72" t="str">
        <f>IF(ISBLANK('Score Sheet (ENTER DATA)'!R110),"",'Score Sheet (ENTER DATA)'!R110)</f>
        <v>4</v>
      </c>
      <c r="S49" s="72" t="str">
        <f>IF(ISBLANK('Score Sheet (ENTER DATA)'!S110),"",'Score Sheet (ENTER DATA)'!S110)</f>
        <v>3</v>
      </c>
      <c r="T49" s="72" t="str">
        <f>IF(ISBLANK('Score Sheet (ENTER DATA)'!T110),"",'Score Sheet (ENTER DATA)'!T110)</f>
        <v>4</v>
      </c>
      <c r="U49" s="72" t="str">
        <f>IF(ISBLANK('Score Sheet (ENTER DATA)'!U110),"",'Score Sheet (ENTER DATA)'!U110)</f>
        <v>5</v>
      </c>
      <c r="V49" s="72" t="str">
        <f>IF(ISBLANK('Score Sheet (ENTER DATA)'!V110),"",'Score Sheet (ENTER DATA)'!V110)</f>
        <v>7</v>
      </c>
      <c r="W49" s="72" t="str">
        <f>IF('Score Sheet (ENTER DATA)'!W110=0,"",'Score Sheet (ENTER DATA)'!W110)</f>
        <v>40</v>
      </c>
      <c r="X49" s="72" t="str">
        <f>IF('Score Sheet (ENTER DATA)'!X110=0,"",'Score Sheet (ENTER DATA)'!X110)</f>
        <v>85</v>
      </c>
      <c r="Y49" s="72" t="str">
        <f>IF('Score Sheet (ENTER DATA)'!Y110=0,"",'Score Sheet (ENTER DATA)'!Y110)</f>
        <v>40</v>
      </c>
      <c r="Z49" s="72" t="str">
        <f>IF('Score Sheet (ENTER DATA)'!Z110=0,"",'Score Sheet (ENTER DATA)'!Z110)</f>
        <v>28</v>
      </c>
      <c r="AA49" s="72" t="str">
        <f>IF('Score Sheet (ENTER DATA)'!AA110=0,"",'Score Sheet (ENTER DATA)'!AA110)</f>
        <v>16</v>
      </c>
      <c r="AB49" s="72" t="str">
        <f>IF('Score Sheet (ENTER DATA)'!AB110=0,"",'Score Sheet (ENTER DATA)'!AB110)</f>
        <v>7</v>
      </c>
      <c r="AC49" s="72" t="str">
        <f>IF('Score Sheet (ENTER DATA)'!AC110=0,"",'Score Sheet (ENTER DATA)'!AC110)</f>
        <v>45</v>
      </c>
      <c r="AD49" s="72" t="str">
        <f>IF('Score Sheet (ENTER DATA)'!AD110=0,"",'Score Sheet (ENTER DATA)'!AD110)</f>
        <v>29</v>
      </c>
      <c r="AE49" s="72" t="str">
        <f>IF('Score Sheet (ENTER DATA)'!AE110=0,"",'Score Sheet (ENTER DATA)'!AE110)</f>
        <v>15</v>
      </c>
      <c r="AF49" s="72" t="str">
        <f>IF('Score Sheet (ENTER DATA)'!AF110=0,"",'Score Sheet (ENTER DATA)'!AF110)</f>
        <v>5</v>
      </c>
      <c r="AG49" s="7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ht="13.5" customHeight="1">
      <c r="A50" s="72" t="str">
        <f>IF(ISBLANK('Score Sheet (ENTER DATA)'!C174),"",'Score Sheet (ENTER DATA)'!A174)</f>
        <v>SN</v>
      </c>
      <c r="B50" s="73" t="str">
        <f>IF(ISBLANK('Score Sheet (ENTER DATA)'!C174),"",'Score Sheet (ENTER DATA)'!B174)</f>
        <v>5</v>
      </c>
      <c r="C50" s="74" t="str">
        <f>IF(ISBLANK('Score Sheet (ENTER DATA)'!C174),"",'Score Sheet (ENTER DATA)'!C174)</f>
        <v>Austin Thyes</v>
      </c>
      <c r="D50" s="72" t="str">
        <f>IF(ISBLANK('Score Sheet (ENTER DATA)'!D174),"",'Score Sheet (ENTER DATA)'!D174)</f>
        <v>7</v>
      </c>
      <c r="E50" s="72" t="str">
        <f>IF(ISBLANK('Score Sheet (ENTER DATA)'!E174),"",'Score Sheet (ENTER DATA)'!E174)</f>
        <v>5</v>
      </c>
      <c r="F50" s="72" t="str">
        <f>IF(ISBLANK('Score Sheet (ENTER DATA)'!F174),"",'Score Sheet (ENTER DATA)'!F174)</f>
        <v>5</v>
      </c>
      <c r="G50" s="72" t="str">
        <f>IF(ISBLANK('Score Sheet (ENTER DATA)'!G174),"",'Score Sheet (ENTER DATA)'!G174)</f>
        <v>4</v>
      </c>
      <c r="H50" s="72" t="str">
        <f>IF(ISBLANK('Score Sheet (ENTER DATA)'!H174),"",'Score Sheet (ENTER DATA)'!H174)</f>
        <v>5</v>
      </c>
      <c r="I50" s="72" t="str">
        <f>IF(ISBLANK('Score Sheet (ENTER DATA)'!I174),"",'Score Sheet (ENTER DATA)'!I174)</f>
        <v>6</v>
      </c>
      <c r="J50" s="72" t="str">
        <f>IF(ISBLANK('Score Sheet (ENTER DATA)'!J174),"",'Score Sheet (ENTER DATA)'!J174)</f>
        <v>4</v>
      </c>
      <c r="K50" s="72" t="str">
        <f>IF(ISBLANK('Score Sheet (ENTER DATA)'!K174),"",'Score Sheet (ENTER DATA)'!K174)</f>
        <v>5</v>
      </c>
      <c r="L50" s="72" t="str">
        <f>IF(ISBLANK('Score Sheet (ENTER DATA)'!L174),"",'Score Sheet (ENTER DATA)'!L174)</f>
        <v>3</v>
      </c>
      <c r="M50" s="72" t="str">
        <f>IF('Score Sheet (ENTER DATA)'!M174=0,"",'Score Sheet (ENTER DATA)'!M174)</f>
        <v>44</v>
      </c>
      <c r="N50" s="72" t="str">
        <f>IF(ISBLANK('Score Sheet (ENTER DATA)'!N174),"",'Score Sheet (ENTER DATA)'!N174)</f>
        <v>5</v>
      </c>
      <c r="O50" s="72" t="str">
        <f>IF(ISBLANK('Score Sheet (ENTER DATA)'!O174),"",'Score Sheet (ENTER DATA)'!O174)</f>
        <v>5</v>
      </c>
      <c r="P50" s="72" t="str">
        <f>IF(ISBLANK('Score Sheet (ENTER DATA)'!P174),"",'Score Sheet (ENTER DATA)'!P174)</f>
        <v>3</v>
      </c>
      <c r="Q50" s="72" t="str">
        <f>IF(ISBLANK('Score Sheet (ENTER DATA)'!Q174),"",'Score Sheet (ENTER DATA)'!Q174)</f>
        <v>5</v>
      </c>
      <c r="R50" s="72" t="str">
        <f>IF(ISBLANK('Score Sheet (ENTER DATA)'!R174),"",'Score Sheet (ENTER DATA)'!R174)</f>
        <v>4</v>
      </c>
      <c r="S50" s="72" t="str">
        <f>IF(ISBLANK('Score Sheet (ENTER DATA)'!S174),"",'Score Sheet (ENTER DATA)'!S174)</f>
        <v>4</v>
      </c>
      <c r="T50" s="72" t="str">
        <f>IF(ISBLANK('Score Sheet (ENTER DATA)'!T174),"",'Score Sheet (ENTER DATA)'!T174)</f>
        <v>4</v>
      </c>
      <c r="U50" s="72" t="str">
        <f>IF(ISBLANK('Score Sheet (ENTER DATA)'!U174),"",'Score Sheet (ENTER DATA)'!U174)</f>
        <v>6</v>
      </c>
      <c r="V50" s="72" t="str">
        <f>IF(ISBLANK('Score Sheet (ENTER DATA)'!V174),"",'Score Sheet (ENTER DATA)'!V174)</f>
        <v>5</v>
      </c>
      <c r="W50" s="72" t="str">
        <f>IF('Score Sheet (ENTER DATA)'!W174=0,"",'Score Sheet (ENTER DATA)'!W174)</f>
        <v>41</v>
      </c>
      <c r="X50" s="72" t="str">
        <f>IF('Score Sheet (ENTER DATA)'!X174=0,"",'Score Sheet (ENTER DATA)'!X174)</f>
        <v>85</v>
      </c>
      <c r="Y50" s="72" t="str">
        <f>IF('Score Sheet (ENTER DATA)'!Y174=0,"",'Score Sheet (ENTER DATA)'!Y174)</f>
        <v>41</v>
      </c>
      <c r="Z50" s="72" t="str">
        <f>IF('Score Sheet (ENTER DATA)'!Z174=0,"",'Score Sheet (ENTER DATA)'!Z174)</f>
        <v>28</v>
      </c>
      <c r="AA50" s="72" t="str">
        <f>IF('Score Sheet (ENTER DATA)'!AA174=0,"",'Score Sheet (ENTER DATA)'!AA174)</f>
        <v>15</v>
      </c>
      <c r="AB50" s="72" t="str">
        <f>IF('Score Sheet (ENTER DATA)'!AB174=0,"",'Score Sheet (ENTER DATA)'!AB174)</f>
        <v>5</v>
      </c>
      <c r="AC50" s="72" t="str">
        <f>IF('Score Sheet (ENTER DATA)'!AC174=0,"",'Score Sheet (ENTER DATA)'!AC174)</f>
        <v>44</v>
      </c>
      <c r="AD50" s="72" t="str">
        <f>IF('Score Sheet (ENTER DATA)'!AD174=0,"",'Score Sheet (ENTER DATA)'!AD174)</f>
        <v>27</v>
      </c>
      <c r="AE50" s="72" t="str">
        <f>IF('Score Sheet (ENTER DATA)'!AE174=0,"",'Score Sheet (ENTER DATA)'!AE174)</f>
        <v>12</v>
      </c>
      <c r="AF50" s="72" t="str">
        <f>IF('Score Sheet (ENTER DATA)'!AF174=0,"",'Score Sheet (ENTER DATA)'!AF174)</f>
        <v>3</v>
      </c>
      <c r="AG50" s="7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ht="13.5" customHeight="1">
      <c r="A51" s="72" t="str">
        <f>IF(ISBLANK('Score Sheet (ENTER DATA)'!C23),"",'Score Sheet (ENTER DATA)'!A23)</f>
        <v>CMH</v>
      </c>
      <c r="B51" s="73" t="str">
        <f>IF(ISBLANK('Score Sheet (ENTER DATA)'!C23),"",'Score Sheet (ENTER DATA)'!B23)</f>
        <v>4</v>
      </c>
      <c r="C51" s="74" t="str">
        <f>IF(ISBLANK('Score Sheet (ENTER DATA)'!C23),"",'Score Sheet (ENTER DATA)'!C23)</f>
        <v>Josh Rowinski</v>
      </c>
      <c r="D51" s="72" t="str">
        <f>IF(ISBLANK('Score Sheet (ENTER DATA)'!D23),"",'Score Sheet (ENTER DATA)'!D23)</f>
        <v>7</v>
      </c>
      <c r="E51" s="72" t="str">
        <f>IF(ISBLANK('Score Sheet (ENTER DATA)'!E23),"",'Score Sheet (ENTER DATA)'!E23)</f>
        <v>6</v>
      </c>
      <c r="F51" s="72" t="str">
        <f>IF(ISBLANK('Score Sheet (ENTER DATA)'!F23),"",'Score Sheet (ENTER DATA)'!F23)</f>
        <v>4</v>
      </c>
      <c r="G51" s="72" t="str">
        <f>IF(ISBLANK('Score Sheet (ENTER DATA)'!G23),"",'Score Sheet (ENTER DATA)'!G23)</f>
        <v>5</v>
      </c>
      <c r="H51" s="72" t="str">
        <f>IF(ISBLANK('Score Sheet (ENTER DATA)'!H23),"",'Score Sheet (ENTER DATA)'!H23)</f>
        <v>4</v>
      </c>
      <c r="I51" s="72" t="str">
        <f>IF(ISBLANK('Score Sheet (ENTER DATA)'!I23),"",'Score Sheet (ENTER DATA)'!I23)</f>
        <v>4</v>
      </c>
      <c r="J51" s="72" t="str">
        <f>IF(ISBLANK('Score Sheet (ENTER DATA)'!J23),"",'Score Sheet (ENTER DATA)'!J23)</f>
        <v>4</v>
      </c>
      <c r="K51" s="72" t="str">
        <f>IF(ISBLANK('Score Sheet (ENTER DATA)'!K23),"",'Score Sheet (ENTER DATA)'!K23)</f>
        <v>4</v>
      </c>
      <c r="L51" s="72" t="str">
        <f>IF(ISBLANK('Score Sheet (ENTER DATA)'!L23),"",'Score Sheet (ENTER DATA)'!L23)</f>
        <v>5</v>
      </c>
      <c r="M51" s="72" t="str">
        <f>IF('Score Sheet (ENTER DATA)'!M23=0,"",'Score Sheet (ENTER DATA)'!M23)</f>
        <v>43</v>
      </c>
      <c r="N51" s="72" t="str">
        <f>IF(ISBLANK('Score Sheet (ENTER DATA)'!N23),"",'Score Sheet (ENTER DATA)'!N23)</f>
        <v>4</v>
      </c>
      <c r="O51" s="72" t="str">
        <f>IF(ISBLANK('Score Sheet (ENTER DATA)'!O23),"",'Score Sheet (ENTER DATA)'!O23)</f>
        <v>4</v>
      </c>
      <c r="P51" s="72" t="str">
        <f>IF(ISBLANK('Score Sheet (ENTER DATA)'!P23),"",'Score Sheet (ENTER DATA)'!P23)</f>
        <v>4</v>
      </c>
      <c r="Q51" s="72" t="str">
        <f>IF(ISBLANK('Score Sheet (ENTER DATA)'!Q23),"",'Score Sheet (ENTER DATA)'!Q23)</f>
        <v>5</v>
      </c>
      <c r="R51" s="72" t="str">
        <f>IF(ISBLANK('Score Sheet (ENTER DATA)'!R23),"",'Score Sheet (ENTER DATA)'!R23)</f>
        <v>5</v>
      </c>
      <c r="S51" s="72" t="str">
        <f>IF(ISBLANK('Score Sheet (ENTER DATA)'!S23),"",'Score Sheet (ENTER DATA)'!S23)</f>
        <v>4</v>
      </c>
      <c r="T51" s="72" t="str">
        <f>IF(ISBLANK('Score Sheet (ENTER DATA)'!T23),"",'Score Sheet (ENTER DATA)'!T23)</f>
        <v>5</v>
      </c>
      <c r="U51" s="72" t="str">
        <f>IF(ISBLANK('Score Sheet (ENTER DATA)'!U23),"",'Score Sheet (ENTER DATA)'!U23)</f>
        <v>5</v>
      </c>
      <c r="V51" s="72" t="str">
        <f>IF(ISBLANK('Score Sheet (ENTER DATA)'!V23),"",'Score Sheet (ENTER DATA)'!V23)</f>
        <v>6</v>
      </c>
      <c r="W51" s="72" t="str">
        <f>IF('Score Sheet (ENTER DATA)'!W23=0,"",'Score Sheet (ENTER DATA)'!W23)</f>
        <v>42</v>
      </c>
      <c r="X51" s="72" t="str">
        <f>IF('Score Sheet (ENTER DATA)'!X23=0,"",'Score Sheet (ENTER DATA)'!X23)</f>
        <v>85</v>
      </c>
      <c r="Y51" s="72" t="str">
        <f>IF('Score Sheet (ENTER DATA)'!Y23=0,"",'Score Sheet (ENTER DATA)'!Y23)</f>
        <v>42</v>
      </c>
      <c r="Z51" s="72" t="str">
        <f>IF('Score Sheet (ENTER DATA)'!Z23=0,"",'Score Sheet (ENTER DATA)'!Z23)</f>
        <v>30</v>
      </c>
      <c r="AA51" s="72" t="str">
        <f>IF('Score Sheet (ENTER DATA)'!AA23=0,"",'Score Sheet (ENTER DATA)'!AA23)</f>
        <v>16</v>
      </c>
      <c r="AB51" s="72" t="str">
        <f>IF('Score Sheet (ENTER DATA)'!AB23=0,"",'Score Sheet (ENTER DATA)'!AB23)</f>
        <v>6</v>
      </c>
      <c r="AC51" s="72" t="str">
        <f>IF('Score Sheet (ENTER DATA)'!AC23=0,"",'Score Sheet (ENTER DATA)'!AC23)</f>
        <v>43</v>
      </c>
      <c r="AD51" s="72" t="str">
        <f>IF('Score Sheet (ENTER DATA)'!AD23=0,"",'Score Sheet (ENTER DATA)'!AD23)</f>
        <v>26</v>
      </c>
      <c r="AE51" s="72" t="str">
        <f>IF('Score Sheet (ENTER DATA)'!AE23=0,"",'Score Sheet (ENTER DATA)'!AE23)</f>
        <v>13</v>
      </c>
      <c r="AF51" s="72" t="str">
        <f>IF('Score Sheet (ENTER DATA)'!AF23=0,"",'Score Sheet (ENTER DATA)'!AF23)</f>
        <v>5</v>
      </c>
      <c r="AG51" s="7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ht="13.5" customHeight="1">
      <c r="A52" s="72" t="str">
        <f>IF(ISBLANK('Score Sheet (ENTER DATA)'!C127),"",'Score Sheet (ENTER DATA)'!A127)</f>
        <v>BA</v>
      </c>
      <c r="B52" s="73" t="str">
        <f>IF(ISBLANK('Score Sheet (ENTER DATA)'!C127),"",'Score Sheet (ENTER DATA)'!B127)</f>
        <v>2</v>
      </c>
      <c r="C52" s="74" t="str">
        <f>IF(ISBLANK('Score Sheet (ENTER DATA)'!C127),"",'Score Sheet (ENTER DATA)'!C127)</f>
        <v>Alex Pellegriri</v>
      </c>
      <c r="D52" s="72" t="str">
        <f>IF(ISBLANK('Score Sheet (ENTER DATA)'!D127),"",'Score Sheet (ENTER DATA)'!D127)</f>
        <v>6</v>
      </c>
      <c r="E52" s="72" t="str">
        <f>IF(ISBLANK('Score Sheet (ENTER DATA)'!E127),"",'Score Sheet (ENTER DATA)'!E127)</f>
        <v>4</v>
      </c>
      <c r="F52" s="72" t="str">
        <f>IF(ISBLANK('Score Sheet (ENTER DATA)'!F127),"",'Score Sheet (ENTER DATA)'!F127)</f>
        <v>5</v>
      </c>
      <c r="G52" s="72" t="str">
        <f>IF(ISBLANK('Score Sheet (ENTER DATA)'!G127),"",'Score Sheet (ENTER DATA)'!G127)</f>
        <v>3</v>
      </c>
      <c r="H52" s="72" t="str">
        <f>IF(ISBLANK('Score Sheet (ENTER DATA)'!H127),"",'Score Sheet (ENTER DATA)'!H127)</f>
        <v>5</v>
      </c>
      <c r="I52" s="72" t="str">
        <f>IF(ISBLANK('Score Sheet (ENTER DATA)'!I127),"",'Score Sheet (ENTER DATA)'!I127)</f>
        <v>6</v>
      </c>
      <c r="J52" s="72" t="str">
        <f>IF(ISBLANK('Score Sheet (ENTER DATA)'!J127),"",'Score Sheet (ENTER DATA)'!J127)</f>
        <v>4</v>
      </c>
      <c r="K52" s="72" t="str">
        <f>IF(ISBLANK('Score Sheet (ENTER DATA)'!K127),"",'Score Sheet (ENTER DATA)'!K127)</f>
        <v>4</v>
      </c>
      <c r="L52" s="72" t="str">
        <f>IF(ISBLANK('Score Sheet (ENTER DATA)'!L127),"",'Score Sheet (ENTER DATA)'!L127)</f>
        <v>5</v>
      </c>
      <c r="M52" s="72" t="str">
        <f>IF('Score Sheet (ENTER DATA)'!M127=0,"",'Score Sheet (ENTER DATA)'!M127)</f>
        <v>42</v>
      </c>
      <c r="N52" s="72" t="str">
        <f>IF(ISBLANK('Score Sheet (ENTER DATA)'!N127),"",'Score Sheet (ENTER DATA)'!N127)</f>
        <v>5</v>
      </c>
      <c r="O52" s="72" t="str">
        <f>IF(ISBLANK('Score Sheet (ENTER DATA)'!O127),"",'Score Sheet (ENTER DATA)'!O127)</f>
        <v>5</v>
      </c>
      <c r="P52" s="72" t="str">
        <f>IF(ISBLANK('Score Sheet (ENTER DATA)'!P127),"",'Score Sheet (ENTER DATA)'!P127)</f>
        <v>3</v>
      </c>
      <c r="Q52" s="72" t="str">
        <f>IF(ISBLANK('Score Sheet (ENTER DATA)'!Q127),"",'Score Sheet (ENTER DATA)'!Q127)</f>
        <v>7</v>
      </c>
      <c r="R52" s="72" t="str">
        <f>IF(ISBLANK('Score Sheet (ENTER DATA)'!R127),"",'Score Sheet (ENTER DATA)'!R127)</f>
        <v>5</v>
      </c>
      <c r="S52" s="72" t="str">
        <f>IF(ISBLANK('Score Sheet (ENTER DATA)'!S127),"",'Score Sheet (ENTER DATA)'!S127)</f>
        <v>4</v>
      </c>
      <c r="T52" s="72" t="str">
        <f>IF(ISBLANK('Score Sheet (ENTER DATA)'!T127),"",'Score Sheet (ENTER DATA)'!T127)</f>
        <v>4</v>
      </c>
      <c r="U52" s="72" t="str">
        <f>IF(ISBLANK('Score Sheet (ENTER DATA)'!U127),"",'Score Sheet (ENTER DATA)'!U127)</f>
        <v>4</v>
      </c>
      <c r="V52" s="72" t="str">
        <f>IF(ISBLANK('Score Sheet (ENTER DATA)'!V127),"",'Score Sheet (ENTER DATA)'!V127)</f>
        <v>6</v>
      </c>
      <c r="W52" s="72" t="str">
        <f>IF('Score Sheet (ENTER DATA)'!W127=0,"",'Score Sheet (ENTER DATA)'!W127)</f>
        <v>43</v>
      </c>
      <c r="X52" s="72" t="str">
        <f>IF('Score Sheet (ENTER DATA)'!X127=0,"",'Score Sheet (ENTER DATA)'!X127)</f>
        <v>85</v>
      </c>
      <c r="Y52" s="72" t="str">
        <f>IF('Score Sheet (ENTER DATA)'!Y127=0,"",'Score Sheet (ENTER DATA)'!Y127)</f>
        <v>43</v>
      </c>
      <c r="Z52" s="72" t="str">
        <f>IF('Score Sheet (ENTER DATA)'!Z127=0,"",'Score Sheet (ENTER DATA)'!Z127)</f>
        <v>30</v>
      </c>
      <c r="AA52" s="72" t="str">
        <f>IF('Score Sheet (ENTER DATA)'!AA127=0,"",'Score Sheet (ENTER DATA)'!AA127)</f>
        <v>14</v>
      </c>
      <c r="AB52" s="72" t="str">
        <f>IF('Score Sheet (ENTER DATA)'!AB127=0,"",'Score Sheet (ENTER DATA)'!AB127)</f>
        <v>6</v>
      </c>
      <c r="AC52" s="72" t="str">
        <f>IF('Score Sheet (ENTER DATA)'!AC127=0,"",'Score Sheet (ENTER DATA)'!AC127)</f>
        <v>42</v>
      </c>
      <c r="AD52" s="72" t="str">
        <f>IF('Score Sheet (ENTER DATA)'!AD127=0,"",'Score Sheet (ENTER DATA)'!AD127)</f>
        <v>27</v>
      </c>
      <c r="AE52" s="72" t="str">
        <f>IF('Score Sheet (ENTER DATA)'!AE127=0,"",'Score Sheet (ENTER DATA)'!AE127)</f>
        <v>13</v>
      </c>
      <c r="AF52" s="72" t="str">
        <f>IF('Score Sheet (ENTER DATA)'!AF127=0,"",'Score Sheet (ENTER DATA)'!AF127)</f>
        <v>5</v>
      </c>
      <c r="AG52" s="7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ht="13.5" customHeight="1">
      <c r="A53" s="72" t="str">
        <f>IF(ISBLANK('Score Sheet (ENTER DATA)'!C232),"",'Score Sheet (ENTER DATA)'!A232)</f>
        <v>NBI</v>
      </c>
      <c r="B53" s="73" t="str">
        <f>IF(ISBLANK('Score Sheet (ENTER DATA)'!C232),"",'Score Sheet (ENTER DATA)'!B232)</f>
        <v>2</v>
      </c>
      <c r="C53" s="74" t="str">
        <f>IF(ISBLANK('Score Sheet (ENTER DATA)'!C232),"",'Score Sheet (ENTER DATA)'!C232)</f>
        <v>Isaac Surger</v>
      </c>
      <c r="D53" s="72" t="str">
        <f>IF(ISBLANK('Score Sheet (ENTER DATA)'!D232),"",'Score Sheet (ENTER DATA)'!D232)</f>
        <v>6</v>
      </c>
      <c r="E53" s="72" t="str">
        <f>IF(ISBLANK('Score Sheet (ENTER DATA)'!E232),"",'Score Sheet (ENTER DATA)'!E232)</f>
        <v>4</v>
      </c>
      <c r="F53" s="72" t="str">
        <f>IF(ISBLANK('Score Sheet (ENTER DATA)'!F232),"",'Score Sheet (ENTER DATA)'!F232)</f>
        <v>4</v>
      </c>
      <c r="G53" s="72" t="str">
        <f>IF(ISBLANK('Score Sheet (ENTER DATA)'!G232),"",'Score Sheet (ENTER DATA)'!G232)</f>
        <v>4</v>
      </c>
      <c r="H53" s="72" t="str">
        <f>IF(ISBLANK('Score Sheet (ENTER DATA)'!H232),"",'Score Sheet (ENTER DATA)'!H232)</f>
        <v>4</v>
      </c>
      <c r="I53" s="72" t="str">
        <f>IF(ISBLANK('Score Sheet (ENTER DATA)'!I232),"",'Score Sheet (ENTER DATA)'!I232)</f>
        <v>6</v>
      </c>
      <c r="J53" s="72" t="str">
        <f>IF(ISBLANK('Score Sheet (ENTER DATA)'!J232),"",'Score Sheet (ENTER DATA)'!J232)</f>
        <v>3</v>
      </c>
      <c r="K53" s="72" t="str">
        <f>IF(ISBLANK('Score Sheet (ENTER DATA)'!K232),"",'Score Sheet (ENTER DATA)'!K232)</f>
        <v>5</v>
      </c>
      <c r="L53" s="72" t="str">
        <f>IF(ISBLANK('Score Sheet (ENTER DATA)'!L232),"",'Score Sheet (ENTER DATA)'!L232)</f>
        <v>5</v>
      </c>
      <c r="M53" s="72" t="str">
        <f>IF('Score Sheet (ENTER DATA)'!M232=0,"",'Score Sheet (ENTER DATA)'!M232)</f>
        <v>41</v>
      </c>
      <c r="N53" s="72" t="str">
        <f>IF(ISBLANK('Score Sheet (ENTER DATA)'!N232),"",'Score Sheet (ENTER DATA)'!N232)</f>
        <v>5</v>
      </c>
      <c r="O53" s="72" t="str">
        <f>IF(ISBLANK('Score Sheet (ENTER DATA)'!O232),"",'Score Sheet (ENTER DATA)'!O232)</f>
        <v>4</v>
      </c>
      <c r="P53" s="72" t="str">
        <f>IF(ISBLANK('Score Sheet (ENTER DATA)'!P232),"",'Score Sheet (ENTER DATA)'!P232)</f>
        <v>4</v>
      </c>
      <c r="Q53" s="72" t="str">
        <f>IF(ISBLANK('Score Sheet (ENTER DATA)'!Q232),"",'Score Sheet (ENTER DATA)'!Q232)</f>
        <v>6</v>
      </c>
      <c r="R53" s="72" t="str">
        <f>IF(ISBLANK('Score Sheet (ENTER DATA)'!R232),"",'Score Sheet (ENTER DATA)'!R232)</f>
        <v>5</v>
      </c>
      <c r="S53" s="72" t="str">
        <f>IF(ISBLANK('Score Sheet (ENTER DATA)'!S232),"",'Score Sheet (ENTER DATA)'!S232)</f>
        <v>3</v>
      </c>
      <c r="T53" s="72" t="str">
        <f>IF(ISBLANK('Score Sheet (ENTER DATA)'!T232),"",'Score Sheet (ENTER DATA)'!T232)</f>
        <v>4</v>
      </c>
      <c r="U53" s="72" t="str">
        <f>IF(ISBLANK('Score Sheet (ENTER DATA)'!U232),"",'Score Sheet (ENTER DATA)'!U232)</f>
        <v>5</v>
      </c>
      <c r="V53" s="72" t="str">
        <f>IF(ISBLANK('Score Sheet (ENTER DATA)'!V232),"",'Score Sheet (ENTER DATA)'!V232)</f>
        <v>8</v>
      </c>
      <c r="W53" s="72" t="str">
        <f>IF('Score Sheet (ENTER DATA)'!W232=0,"",'Score Sheet (ENTER DATA)'!W232)</f>
        <v>44</v>
      </c>
      <c r="X53" s="72" t="str">
        <f>IF('Score Sheet (ENTER DATA)'!X232=0,"",'Score Sheet (ENTER DATA)'!X232)</f>
        <v>85</v>
      </c>
      <c r="Y53" s="72" t="str">
        <f>IF('Score Sheet (ENTER DATA)'!Y232=0,"",'Score Sheet (ENTER DATA)'!Y232)</f>
        <v>44</v>
      </c>
      <c r="Z53" s="72" t="str">
        <f>IF('Score Sheet (ENTER DATA)'!Z232=0,"",'Score Sheet (ENTER DATA)'!Z232)</f>
        <v>31</v>
      </c>
      <c r="AA53" s="72" t="str">
        <f>IF('Score Sheet (ENTER DATA)'!AA232=0,"",'Score Sheet (ENTER DATA)'!AA232)</f>
        <v>17</v>
      </c>
      <c r="AB53" s="72" t="str">
        <f>IF('Score Sheet (ENTER DATA)'!AB232=0,"",'Score Sheet (ENTER DATA)'!AB232)</f>
        <v>8</v>
      </c>
      <c r="AC53" s="72" t="str">
        <f>IF('Score Sheet (ENTER DATA)'!AC232=0,"",'Score Sheet (ENTER DATA)'!AC232)</f>
        <v>41</v>
      </c>
      <c r="AD53" s="72" t="str">
        <f>IF('Score Sheet (ENTER DATA)'!AD232=0,"",'Score Sheet (ENTER DATA)'!AD232)</f>
        <v>27</v>
      </c>
      <c r="AE53" s="72" t="str">
        <f>IF('Score Sheet (ENTER DATA)'!AE232=0,"",'Score Sheet (ENTER DATA)'!AE232)</f>
        <v>13</v>
      </c>
      <c r="AF53" s="72" t="str">
        <f>IF('Score Sheet (ENTER DATA)'!AF232=0,"",'Score Sheet (ENTER DATA)'!AF232)</f>
        <v>5</v>
      </c>
      <c r="AG53" s="7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ht="13.5" customHeight="1">
      <c r="A54" s="72" t="str">
        <f>IF(ISBLANK('Score Sheet (ENTER DATA)'!C86),"",'Score Sheet (ENTER DATA)'!A86)</f>
        <v>MUS</v>
      </c>
      <c r="B54" s="73" t="str">
        <f>IF(ISBLANK('Score Sheet (ENTER DATA)'!C86),"",'Score Sheet (ENTER DATA)'!B86)</f>
        <v>5</v>
      </c>
      <c r="C54" s="74" t="str">
        <f>IF(ISBLANK('Score Sheet (ENTER DATA)'!C86),"",'Score Sheet (ENTER DATA)'!C86)</f>
        <v>Jared Horner</v>
      </c>
      <c r="D54" s="72" t="str">
        <f>IF(ISBLANK('Score Sheet (ENTER DATA)'!D86),"",'Score Sheet (ENTER DATA)'!D86)</f>
        <v>7</v>
      </c>
      <c r="E54" s="72" t="str">
        <f>IF(ISBLANK('Score Sheet (ENTER DATA)'!E86),"",'Score Sheet (ENTER DATA)'!E86)</f>
        <v>6</v>
      </c>
      <c r="F54" s="72" t="str">
        <f>IF(ISBLANK('Score Sheet (ENTER DATA)'!F86),"",'Score Sheet (ENTER DATA)'!F86)</f>
        <v>5</v>
      </c>
      <c r="G54" s="72" t="str">
        <f>IF(ISBLANK('Score Sheet (ENTER DATA)'!G86),"",'Score Sheet (ENTER DATA)'!G86)</f>
        <v>5</v>
      </c>
      <c r="H54" s="72" t="str">
        <f>IF(ISBLANK('Score Sheet (ENTER DATA)'!H86),"",'Score Sheet (ENTER DATA)'!H86)</f>
        <v>5</v>
      </c>
      <c r="I54" s="72" t="str">
        <f>IF(ISBLANK('Score Sheet (ENTER DATA)'!I86),"",'Score Sheet (ENTER DATA)'!I86)</f>
        <v>6</v>
      </c>
      <c r="J54" s="72" t="str">
        <f>IF(ISBLANK('Score Sheet (ENTER DATA)'!J86),"",'Score Sheet (ENTER DATA)'!J86)</f>
        <v>4</v>
      </c>
      <c r="K54" s="72" t="str">
        <f>IF(ISBLANK('Score Sheet (ENTER DATA)'!K86),"",'Score Sheet (ENTER DATA)'!K86)</f>
        <v>4</v>
      </c>
      <c r="L54" s="72" t="str">
        <f>IF(ISBLANK('Score Sheet (ENTER DATA)'!L86),"",'Score Sheet (ENTER DATA)'!L86)</f>
        <v>4</v>
      </c>
      <c r="M54" s="72" t="str">
        <f>IF('Score Sheet (ENTER DATA)'!M86=0,"",'Score Sheet (ENTER DATA)'!M86)</f>
        <v>46</v>
      </c>
      <c r="N54" s="72" t="str">
        <f>IF(ISBLANK('Score Sheet (ENTER DATA)'!N86),"",'Score Sheet (ENTER DATA)'!N86)</f>
        <v>6</v>
      </c>
      <c r="O54" s="72" t="str">
        <f>IF(ISBLANK('Score Sheet (ENTER DATA)'!O86),"",'Score Sheet (ENTER DATA)'!O86)</f>
        <v>4</v>
      </c>
      <c r="P54" s="72" t="str">
        <f>IF(ISBLANK('Score Sheet (ENTER DATA)'!P86),"",'Score Sheet (ENTER DATA)'!P86)</f>
        <v>4</v>
      </c>
      <c r="Q54" s="72" t="str">
        <f>IF(ISBLANK('Score Sheet (ENTER DATA)'!Q86),"",'Score Sheet (ENTER DATA)'!Q86)</f>
        <v>5</v>
      </c>
      <c r="R54" s="72" t="str">
        <f>IF(ISBLANK('Score Sheet (ENTER DATA)'!R86),"",'Score Sheet (ENTER DATA)'!R86)</f>
        <v>5</v>
      </c>
      <c r="S54" s="72" t="str">
        <f>IF(ISBLANK('Score Sheet (ENTER DATA)'!S86),"",'Score Sheet (ENTER DATA)'!S86)</f>
        <v>3</v>
      </c>
      <c r="T54" s="72" t="str">
        <f>IF(ISBLANK('Score Sheet (ENTER DATA)'!T86),"",'Score Sheet (ENTER DATA)'!T86)</f>
        <v>4</v>
      </c>
      <c r="U54" s="72" t="str">
        <f>IF(ISBLANK('Score Sheet (ENTER DATA)'!U86),"",'Score Sheet (ENTER DATA)'!U86)</f>
        <v>4</v>
      </c>
      <c r="V54" s="72" t="str">
        <f>IF(ISBLANK('Score Sheet (ENTER DATA)'!V86),"",'Score Sheet (ENTER DATA)'!V86)</f>
        <v>5</v>
      </c>
      <c r="W54" s="72" t="str">
        <f>IF('Score Sheet (ENTER DATA)'!W86=0,"",'Score Sheet (ENTER DATA)'!W86)</f>
        <v>40</v>
      </c>
      <c r="X54" s="72" t="str">
        <f>IF('Score Sheet (ENTER DATA)'!X86=0,"",'Score Sheet (ENTER DATA)'!X86)</f>
        <v>86</v>
      </c>
      <c r="Y54" s="72" t="str">
        <f>IF('Score Sheet (ENTER DATA)'!Y86=0,"",'Score Sheet (ENTER DATA)'!Y86)</f>
        <v>40</v>
      </c>
      <c r="Z54" s="72" t="str">
        <f>IF('Score Sheet (ENTER DATA)'!Z86=0,"",'Score Sheet (ENTER DATA)'!Z86)</f>
        <v>26</v>
      </c>
      <c r="AA54" s="72" t="str">
        <f>IF('Score Sheet (ENTER DATA)'!AA86=0,"",'Score Sheet (ENTER DATA)'!AA86)</f>
        <v>13</v>
      </c>
      <c r="AB54" s="72" t="str">
        <f>IF('Score Sheet (ENTER DATA)'!AB86=0,"",'Score Sheet (ENTER DATA)'!AB86)</f>
        <v>5</v>
      </c>
      <c r="AC54" s="72" t="str">
        <f>IF('Score Sheet (ENTER DATA)'!AC86=0,"",'Score Sheet (ENTER DATA)'!AC86)</f>
        <v>46</v>
      </c>
      <c r="AD54" s="72" t="str">
        <f>IF('Score Sheet (ENTER DATA)'!AD86=0,"",'Score Sheet (ENTER DATA)'!AD86)</f>
        <v>28</v>
      </c>
      <c r="AE54" s="72" t="str">
        <f>IF('Score Sheet (ENTER DATA)'!AE86=0,"",'Score Sheet (ENTER DATA)'!AE86)</f>
        <v>12</v>
      </c>
      <c r="AF54" s="72" t="str">
        <f>IF('Score Sheet (ENTER DATA)'!AF86=0,"",'Score Sheet (ENTER DATA)'!AF86)</f>
        <v>4</v>
      </c>
      <c r="AG54" s="7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ht="13.5" customHeight="1">
      <c r="A55" s="72" t="str">
        <f>IF(ISBLANK('Score Sheet (ENTER DATA)'!C171),"",'Score Sheet (ENTER DATA)'!A171)</f>
        <v>SN</v>
      </c>
      <c r="B55" s="73" t="str">
        <f>IF(ISBLANK('Score Sheet (ENTER DATA)'!C171),"",'Score Sheet (ENTER DATA)'!B171)</f>
        <v>2</v>
      </c>
      <c r="C55" s="74" t="str">
        <f>IF(ISBLANK('Score Sheet (ENTER DATA)'!C171),"",'Score Sheet (ENTER DATA)'!C171)</f>
        <v>Neil Beirwith</v>
      </c>
      <c r="D55" s="72" t="str">
        <f>IF(ISBLANK('Score Sheet (ENTER DATA)'!D171),"",'Score Sheet (ENTER DATA)'!D171)</f>
        <v>5</v>
      </c>
      <c r="E55" s="72" t="str">
        <f>IF(ISBLANK('Score Sheet (ENTER DATA)'!E171),"",'Score Sheet (ENTER DATA)'!E171)</f>
        <v>5</v>
      </c>
      <c r="F55" s="72" t="str">
        <f>IF(ISBLANK('Score Sheet (ENTER DATA)'!F171),"",'Score Sheet (ENTER DATA)'!F171)</f>
        <v>5</v>
      </c>
      <c r="G55" s="72" t="str">
        <f>IF(ISBLANK('Score Sheet (ENTER DATA)'!G171),"",'Score Sheet (ENTER DATA)'!G171)</f>
        <v>5</v>
      </c>
      <c r="H55" s="72" t="str">
        <f>IF(ISBLANK('Score Sheet (ENTER DATA)'!H171),"",'Score Sheet (ENTER DATA)'!H171)</f>
        <v>5</v>
      </c>
      <c r="I55" s="72" t="str">
        <f>IF(ISBLANK('Score Sheet (ENTER DATA)'!I171),"",'Score Sheet (ENTER DATA)'!I171)</f>
        <v>5</v>
      </c>
      <c r="J55" s="72" t="str">
        <f>IF(ISBLANK('Score Sheet (ENTER DATA)'!J171),"",'Score Sheet (ENTER DATA)'!J171)</f>
        <v>4</v>
      </c>
      <c r="K55" s="72" t="str">
        <f>IF(ISBLANK('Score Sheet (ENTER DATA)'!K171),"",'Score Sheet (ENTER DATA)'!K171)</f>
        <v>5</v>
      </c>
      <c r="L55" s="72" t="str">
        <f>IF(ISBLANK('Score Sheet (ENTER DATA)'!L171),"",'Score Sheet (ENTER DATA)'!L171)</f>
        <v>6</v>
      </c>
      <c r="M55" s="72" t="str">
        <f>IF('Score Sheet (ENTER DATA)'!M171=0,"",'Score Sheet (ENTER DATA)'!M171)</f>
        <v>45</v>
      </c>
      <c r="N55" s="72" t="str">
        <f>IF(ISBLANK('Score Sheet (ENTER DATA)'!N171),"",'Score Sheet (ENTER DATA)'!N171)</f>
        <v>5</v>
      </c>
      <c r="O55" s="72" t="str">
        <f>IF(ISBLANK('Score Sheet (ENTER DATA)'!O171),"",'Score Sheet (ENTER DATA)'!O171)</f>
        <v>4</v>
      </c>
      <c r="P55" s="72" t="str">
        <f>IF(ISBLANK('Score Sheet (ENTER DATA)'!P171),"",'Score Sheet (ENTER DATA)'!P171)</f>
        <v>4</v>
      </c>
      <c r="Q55" s="72" t="str">
        <f>IF(ISBLANK('Score Sheet (ENTER DATA)'!Q171),"",'Score Sheet (ENTER DATA)'!Q171)</f>
        <v>5</v>
      </c>
      <c r="R55" s="72" t="str">
        <f>IF(ISBLANK('Score Sheet (ENTER DATA)'!R171),"",'Score Sheet (ENTER DATA)'!R171)</f>
        <v>5</v>
      </c>
      <c r="S55" s="72" t="str">
        <f>IF(ISBLANK('Score Sheet (ENTER DATA)'!S171),"",'Score Sheet (ENTER DATA)'!S171)</f>
        <v>4</v>
      </c>
      <c r="T55" s="72" t="str">
        <f>IF(ISBLANK('Score Sheet (ENTER DATA)'!T171),"",'Score Sheet (ENTER DATA)'!T171)</f>
        <v>4</v>
      </c>
      <c r="U55" s="72" t="str">
        <f>IF(ISBLANK('Score Sheet (ENTER DATA)'!U171),"",'Score Sheet (ENTER DATA)'!U171)</f>
        <v>5</v>
      </c>
      <c r="V55" s="72" t="str">
        <f>IF(ISBLANK('Score Sheet (ENTER DATA)'!V171),"",'Score Sheet (ENTER DATA)'!V171)</f>
        <v>5</v>
      </c>
      <c r="W55" s="72" t="str">
        <f>IF('Score Sheet (ENTER DATA)'!W171=0,"",'Score Sheet (ENTER DATA)'!W171)</f>
        <v>41</v>
      </c>
      <c r="X55" s="72" t="str">
        <f>IF('Score Sheet (ENTER DATA)'!X171=0,"",'Score Sheet (ENTER DATA)'!X171)</f>
        <v>86</v>
      </c>
      <c r="Y55" s="72" t="str">
        <f>IF('Score Sheet (ENTER DATA)'!Y171=0,"",'Score Sheet (ENTER DATA)'!Y171)</f>
        <v>41</v>
      </c>
      <c r="Z55" s="72" t="str">
        <f>IF('Score Sheet (ENTER DATA)'!Z171=0,"",'Score Sheet (ENTER DATA)'!Z171)</f>
        <v>28</v>
      </c>
      <c r="AA55" s="72" t="str">
        <f>IF('Score Sheet (ENTER DATA)'!AA171=0,"",'Score Sheet (ENTER DATA)'!AA171)</f>
        <v>14</v>
      </c>
      <c r="AB55" s="72" t="str">
        <f>IF('Score Sheet (ENTER DATA)'!AB171=0,"",'Score Sheet (ENTER DATA)'!AB171)</f>
        <v>5</v>
      </c>
      <c r="AC55" s="72" t="str">
        <f>IF('Score Sheet (ENTER DATA)'!AC171=0,"",'Score Sheet (ENTER DATA)'!AC171)</f>
        <v>45</v>
      </c>
      <c r="AD55" s="72" t="str">
        <f>IF('Score Sheet (ENTER DATA)'!AD171=0,"",'Score Sheet (ENTER DATA)'!AD171)</f>
        <v>30</v>
      </c>
      <c r="AE55" s="72" t="str">
        <f>IF('Score Sheet (ENTER DATA)'!AE171=0,"",'Score Sheet (ENTER DATA)'!AE171)</f>
        <v>15</v>
      </c>
      <c r="AF55" s="72" t="str">
        <f>IF('Score Sheet (ENTER DATA)'!AF171=0,"",'Score Sheet (ENTER DATA)'!AF171)</f>
        <v>6</v>
      </c>
      <c r="AG55" s="7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ht="13.5" customHeight="1">
      <c r="A56" s="72" t="str">
        <f>IF(ISBLANK('Score Sheet (ENTER DATA)'!C209),"",'Score Sheet (ENTER DATA)'!A209)</f>
        <v>LGB</v>
      </c>
      <c r="B56" s="73" t="str">
        <f>IF(ISBLANK('Score Sheet (ENTER DATA)'!C209),"",'Score Sheet (ENTER DATA)'!B209)</f>
        <v>5</v>
      </c>
      <c r="C56" s="74" t="str">
        <f>IF(ISBLANK('Score Sheet (ENTER DATA)'!C209),"",'Score Sheet (ENTER DATA)'!C209)</f>
        <v>Blake Wisdom</v>
      </c>
      <c r="D56" s="72" t="str">
        <f>IF(ISBLANK('Score Sheet (ENTER DATA)'!D209),"",'Score Sheet (ENTER DATA)'!D209)</f>
        <v>6</v>
      </c>
      <c r="E56" s="72" t="str">
        <f>IF(ISBLANK('Score Sheet (ENTER DATA)'!E209),"",'Score Sheet (ENTER DATA)'!E209)</f>
        <v>5</v>
      </c>
      <c r="F56" s="72" t="str">
        <f>IF(ISBLANK('Score Sheet (ENTER DATA)'!F209),"",'Score Sheet (ENTER DATA)'!F209)</f>
        <v>6</v>
      </c>
      <c r="G56" s="72" t="str">
        <f>IF(ISBLANK('Score Sheet (ENTER DATA)'!G209),"",'Score Sheet (ENTER DATA)'!G209)</f>
        <v>5</v>
      </c>
      <c r="H56" s="72" t="str">
        <f>IF(ISBLANK('Score Sheet (ENTER DATA)'!H209),"",'Score Sheet (ENTER DATA)'!H209)</f>
        <v>4</v>
      </c>
      <c r="I56" s="72" t="str">
        <f>IF(ISBLANK('Score Sheet (ENTER DATA)'!I209),"",'Score Sheet (ENTER DATA)'!I209)</f>
        <v>6</v>
      </c>
      <c r="J56" s="72" t="str">
        <f>IF(ISBLANK('Score Sheet (ENTER DATA)'!J209),"",'Score Sheet (ENTER DATA)'!J209)</f>
        <v>3</v>
      </c>
      <c r="K56" s="72" t="str">
        <f>IF(ISBLANK('Score Sheet (ENTER DATA)'!K209),"",'Score Sheet (ENTER DATA)'!K209)</f>
        <v>5</v>
      </c>
      <c r="L56" s="72" t="str">
        <f>IF(ISBLANK('Score Sheet (ENTER DATA)'!L209),"",'Score Sheet (ENTER DATA)'!L209)</f>
        <v>5</v>
      </c>
      <c r="M56" s="72" t="str">
        <f>IF('Score Sheet (ENTER DATA)'!M209=0,"",'Score Sheet (ENTER DATA)'!M209)</f>
        <v>45</v>
      </c>
      <c r="N56" s="72" t="str">
        <f>IF(ISBLANK('Score Sheet (ENTER DATA)'!N209),"",'Score Sheet (ENTER DATA)'!N209)</f>
        <v>5</v>
      </c>
      <c r="O56" s="72" t="str">
        <f>IF(ISBLANK('Score Sheet (ENTER DATA)'!O209),"",'Score Sheet (ENTER DATA)'!O209)</f>
        <v>4</v>
      </c>
      <c r="P56" s="72" t="str">
        <f>IF(ISBLANK('Score Sheet (ENTER DATA)'!P209),"",'Score Sheet (ENTER DATA)'!P209)</f>
        <v>3</v>
      </c>
      <c r="Q56" s="72" t="str">
        <f>IF(ISBLANK('Score Sheet (ENTER DATA)'!Q209),"",'Score Sheet (ENTER DATA)'!Q209)</f>
        <v>5</v>
      </c>
      <c r="R56" s="72" t="str">
        <f>IF(ISBLANK('Score Sheet (ENTER DATA)'!R209),"",'Score Sheet (ENTER DATA)'!R209)</f>
        <v>5</v>
      </c>
      <c r="S56" s="72" t="str">
        <f>IF(ISBLANK('Score Sheet (ENTER DATA)'!S209),"",'Score Sheet (ENTER DATA)'!S209)</f>
        <v>4</v>
      </c>
      <c r="T56" s="72" t="str">
        <f>IF(ISBLANK('Score Sheet (ENTER DATA)'!T209),"",'Score Sheet (ENTER DATA)'!T209)</f>
        <v>4</v>
      </c>
      <c r="U56" s="72" t="str">
        <f>IF(ISBLANK('Score Sheet (ENTER DATA)'!U209),"",'Score Sheet (ENTER DATA)'!U209)</f>
        <v>5</v>
      </c>
      <c r="V56" s="72" t="str">
        <f>IF(ISBLANK('Score Sheet (ENTER DATA)'!V209),"",'Score Sheet (ENTER DATA)'!V209)</f>
        <v>6</v>
      </c>
      <c r="W56" s="72" t="str">
        <f>IF('Score Sheet (ENTER DATA)'!W209=0,"",'Score Sheet (ENTER DATA)'!W209)</f>
        <v>41</v>
      </c>
      <c r="X56" s="72" t="str">
        <f>IF('Score Sheet (ENTER DATA)'!X209=0,"",'Score Sheet (ENTER DATA)'!X209)</f>
        <v>86</v>
      </c>
      <c r="Y56" s="72" t="str">
        <f>IF('Score Sheet (ENTER DATA)'!Y209=0,"",'Score Sheet (ENTER DATA)'!Y209)</f>
        <v>41</v>
      </c>
      <c r="Z56" s="72" t="str">
        <f>IF('Score Sheet (ENTER DATA)'!Z209=0,"",'Score Sheet (ENTER DATA)'!Z209)</f>
        <v>29</v>
      </c>
      <c r="AA56" s="72" t="str">
        <f>IF('Score Sheet (ENTER DATA)'!AA209=0,"",'Score Sheet (ENTER DATA)'!AA209)</f>
        <v>15</v>
      </c>
      <c r="AB56" s="72" t="str">
        <f>IF('Score Sheet (ENTER DATA)'!AB209=0,"",'Score Sheet (ENTER DATA)'!AB209)</f>
        <v>6</v>
      </c>
      <c r="AC56" s="72" t="str">
        <f>IF('Score Sheet (ENTER DATA)'!AC209=0,"",'Score Sheet (ENTER DATA)'!AC209)</f>
        <v>45</v>
      </c>
      <c r="AD56" s="72" t="str">
        <f>IF('Score Sheet (ENTER DATA)'!AD209=0,"",'Score Sheet (ENTER DATA)'!AD209)</f>
        <v>28</v>
      </c>
      <c r="AE56" s="72" t="str">
        <f>IF('Score Sheet (ENTER DATA)'!AE209=0,"",'Score Sheet (ENTER DATA)'!AE209)</f>
        <v>13</v>
      </c>
      <c r="AF56" s="72" t="str">
        <f>IF('Score Sheet (ENTER DATA)'!AF209=0,"",'Score Sheet (ENTER DATA)'!AF209)</f>
        <v>5</v>
      </c>
      <c r="AG56" s="7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ht="13.5" customHeight="1">
      <c r="A57" s="72" t="str">
        <f>IF(ISBLANK('Score Sheet (ENTER DATA)'!C67),"",'Score Sheet (ENTER DATA)'!A67)</f>
        <v>KM</v>
      </c>
      <c r="B57" s="73" t="str">
        <f>IF(ISBLANK('Score Sheet (ENTER DATA)'!C67),"",'Score Sheet (ENTER DATA)'!B67)</f>
        <v>4</v>
      </c>
      <c r="C57" s="74" t="str">
        <f>IF(ISBLANK('Score Sheet (ENTER DATA)'!C67),"",'Score Sheet (ENTER DATA)'!C67)</f>
        <v>Kyle Loose</v>
      </c>
      <c r="D57" s="72" t="str">
        <f>IF(ISBLANK('Score Sheet (ENTER DATA)'!D67),"",'Score Sheet (ENTER DATA)'!D67)</f>
        <v>7</v>
      </c>
      <c r="E57" s="72" t="str">
        <f>IF(ISBLANK('Score Sheet (ENTER DATA)'!E67),"",'Score Sheet (ENTER DATA)'!E67)</f>
        <v>6</v>
      </c>
      <c r="F57" s="72" t="str">
        <f>IF(ISBLANK('Score Sheet (ENTER DATA)'!F67),"",'Score Sheet (ENTER DATA)'!F67)</f>
        <v>4</v>
      </c>
      <c r="G57" s="72" t="str">
        <f>IF(ISBLANK('Score Sheet (ENTER DATA)'!G67),"",'Score Sheet (ENTER DATA)'!G67)</f>
        <v>5</v>
      </c>
      <c r="H57" s="72" t="str">
        <f>IF(ISBLANK('Score Sheet (ENTER DATA)'!H67),"",'Score Sheet (ENTER DATA)'!H67)</f>
        <v>4</v>
      </c>
      <c r="I57" s="72" t="str">
        <f>IF(ISBLANK('Score Sheet (ENTER DATA)'!I67),"",'Score Sheet (ENTER DATA)'!I67)</f>
        <v>5</v>
      </c>
      <c r="J57" s="72" t="str">
        <f>IF(ISBLANK('Score Sheet (ENTER DATA)'!J67),"",'Score Sheet (ENTER DATA)'!J67)</f>
        <v>3</v>
      </c>
      <c r="K57" s="72" t="str">
        <f>IF(ISBLANK('Score Sheet (ENTER DATA)'!K67),"",'Score Sheet (ENTER DATA)'!K67)</f>
        <v>4</v>
      </c>
      <c r="L57" s="72" t="str">
        <f>IF(ISBLANK('Score Sheet (ENTER DATA)'!L67),"",'Score Sheet (ENTER DATA)'!L67)</f>
        <v>6</v>
      </c>
      <c r="M57" s="72" t="str">
        <f>IF('Score Sheet (ENTER DATA)'!M67=0,"",'Score Sheet (ENTER DATA)'!M67)</f>
        <v>44</v>
      </c>
      <c r="N57" s="72" t="str">
        <f>IF(ISBLANK('Score Sheet (ENTER DATA)'!N67),"",'Score Sheet (ENTER DATA)'!N67)</f>
        <v>7</v>
      </c>
      <c r="O57" s="72" t="str">
        <f>IF(ISBLANK('Score Sheet (ENTER DATA)'!O67),"",'Score Sheet (ENTER DATA)'!O67)</f>
        <v>5</v>
      </c>
      <c r="P57" s="72" t="str">
        <f>IF(ISBLANK('Score Sheet (ENTER DATA)'!P67),"",'Score Sheet (ENTER DATA)'!P67)</f>
        <v>3</v>
      </c>
      <c r="Q57" s="72" t="str">
        <f>IF(ISBLANK('Score Sheet (ENTER DATA)'!Q67),"",'Score Sheet (ENTER DATA)'!Q67)</f>
        <v>4</v>
      </c>
      <c r="R57" s="72" t="str">
        <f>IF(ISBLANK('Score Sheet (ENTER DATA)'!R67),"",'Score Sheet (ENTER DATA)'!R67)</f>
        <v>4</v>
      </c>
      <c r="S57" s="72" t="str">
        <f>IF(ISBLANK('Score Sheet (ENTER DATA)'!S67),"",'Score Sheet (ENTER DATA)'!S67)</f>
        <v>4</v>
      </c>
      <c r="T57" s="72" t="str">
        <f>IF(ISBLANK('Score Sheet (ENTER DATA)'!T67),"",'Score Sheet (ENTER DATA)'!T67)</f>
        <v>3</v>
      </c>
      <c r="U57" s="72" t="str">
        <f>IF(ISBLANK('Score Sheet (ENTER DATA)'!U67),"",'Score Sheet (ENTER DATA)'!U67)</f>
        <v>4</v>
      </c>
      <c r="V57" s="72" t="str">
        <f>IF(ISBLANK('Score Sheet (ENTER DATA)'!V67),"",'Score Sheet (ENTER DATA)'!V67)</f>
        <v>8</v>
      </c>
      <c r="W57" s="72" t="str">
        <f>IF('Score Sheet (ENTER DATA)'!W67=0,"",'Score Sheet (ENTER DATA)'!W67)</f>
        <v>42</v>
      </c>
      <c r="X57" s="72" t="str">
        <f>IF('Score Sheet (ENTER DATA)'!X67=0,"",'Score Sheet (ENTER DATA)'!X67)</f>
        <v>86</v>
      </c>
      <c r="Y57" s="72" t="str">
        <f>IF('Score Sheet (ENTER DATA)'!Y67=0,"",'Score Sheet (ENTER DATA)'!Y67)</f>
        <v>42</v>
      </c>
      <c r="Z57" s="72" t="str">
        <f>IF('Score Sheet (ENTER DATA)'!Z67=0,"",'Score Sheet (ENTER DATA)'!Z67)</f>
        <v>27</v>
      </c>
      <c r="AA57" s="72" t="str">
        <f>IF('Score Sheet (ENTER DATA)'!AA67=0,"",'Score Sheet (ENTER DATA)'!AA67)</f>
        <v>15</v>
      </c>
      <c r="AB57" s="72" t="str">
        <f>IF('Score Sheet (ENTER DATA)'!AB67=0,"",'Score Sheet (ENTER DATA)'!AB67)</f>
        <v>8</v>
      </c>
      <c r="AC57" s="72" t="str">
        <f>IF('Score Sheet (ENTER DATA)'!AC67=0,"",'Score Sheet (ENTER DATA)'!AC67)</f>
        <v>44</v>
      </c>
      <c r="AD57" s="72" t="str">
        <f>IF('Score Sheet (ENTER DATA)'!AD67=0,"",'Score Sheet (ENTER DATA)'!AD67)</f>
        <v>27</v>
      </c>
      <c r="AE57" s="72" t="str">
        <f>IF('Score Sheet (ENTER DATA)'!AE67=0,"",'Score Sheet (ENTER DATA)'!AE67)</f>
        <v>13</v>
      </c>
      <c r="AF57" s="72" t="str">
        <f>IF('Score Sheet (ENTER DATA)'!AF67=0,"",'Score Sheet (ENTER DATA)'!AF67)</f>
        <v>6</v>
      </c>
      <c r="AG57" s="7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ht="13.5" customHeight="1">
      <c r="A58" s="72" t="str">
        <f>IF(ISBLANK('Score Sheet (ENTER DATA)'!C126),"",'Score Sheet (ENTER DATA)'!A126)</f>
        <v>BA</v>
      </c>
      <c r="B58" s="73" t="str">
        <f>IF(ISBLANK('Score Sheet (ENTER DATA)'!C126),"",'Score Sheet (ENTER DATA)'!B126)</f>
        <v>1</v>
      </c>
      <c r="C58" s="74" t="str">
        <f>IF(ISBLANK('Score Sheet (ENTER DATA)'!C126),"",'Score Sheet (ENTER DATA)'!C126)</f>
        <v>Rohan Nangia</v>
      </c>
      <c r="D58" s="72" t="str">
        <f>IF(ISBLANK('Score Sheet (ENTER DATA)'!D126),"",'Score Sheet (ENTER DATA)'!D126)</f>
        <v>6</v>
      </c>
      <c r="E58" s="72" t="str">
        <f>IF(ISBLANK('Score Sheet (ENTER DATA)'!E126),"",'Score Sheet (ENTER DATA)'!E126)</f>
        <v>4</v>
      </c>
      <c r="F58" s="72" t="str">
        <f>IF(ISBLANK('Score Sheet (ENTER DATA)'!F126),"",'Score Sheet (ENTER DATA)'!F126)</f>
        <v>3</v>
      </c>
      <c r="G58" s="72" t="str">
        <f>IF(ISBLANK('Score Sheet (ENTER DATA)'!G126),"",'Score Sheet (ENTER DATA)'!G126)</f>
        <v>5</v>
      </c>
      <c r="H58" s="72" t="str">
        <f>IF(ISBLANK('Score Sheet (ENTER DATA)'!H126),"",'Score Sheet (ENTER DATA)'!H126)</f>
        <v>5</v>
      </c>
      <c r="I58" s="72" t="str">
        <f>IF(ISBLANK('Score Sheet (ENTER DATA)'!I126),"",'Score Sheet (ENTER DATA)'!I126)</f>
        <v>6</v>
      </c>
      <c r="J58" s="72" t="str">
        <f>IF(ISBLANK('Score Sheet (ENTER DATA)'!J126),"",'Score Sheet (ENTER DATA)'!J126)</f>
        <v>5</v>
      </c>
      <c r="K58" s="72" t="str">
        <f>IF(ISBLANK('Score Sheet (ENTER DATA)'!K126),"",'Score Sheet (ENTER DATA)'!K126)</f>
        <v>5</v>
      </c>
      <c r="L58" s="72" t="str">
        <f>IF(ISBLANK('Score Sheet (ENTER DATA)'!L126),"",'Score Sheet (ENTER DATA)'!L126)</f>
        <v>5</v>
      </c>
      <c r="M58" s="72" t="str">
        <f>IF('Score Sheet (ENTER DATA)'!M126=0,"",'Score Sheet (ENTER DATA)'!M126)</f>
        <v>44</v>
      </c>
      <c r="N58" s="72" t="str">
        <f>IF(ISBLANK('Score Sheet (ENTER DATA)'!N126),"",'Score Sheet (ENTER DATA)'!N126)</f>
        <v>5</v>
      </c>
      <c r="O58" s="72" t="str">
        <f>IF(ISBLANK('Score Sheet (ENTER DATA)'!O126),"",'Score Sheet (ENTER DATA)'!O126)</f>
        <v>4</v>
      </c>
      <c r="P58" s="72" t="str">
        <f>IF(ISBLANK('Score Sheet (ENTER DATA)'!P126),"",'Score Sheet (ENTER DATA)'!P126)</f>
        <v>5</v>
      </c>
      <c r="Q58" s="72" t="str">
        <f>IF(ISBLANK('Score Sheet (ENTER DATA)'!Q126),"",'Score Sheet (ENTER DATA)'!Q126)</f>
        <v>4</v>
      </c>
      <c r="R58" s="72" t="str">
        <f>IF(ISBLANK('Score Sheet (ENTER DATA)'!R126),"",'Score Sheet (ENTER DATA)'!R126)</f>
        <v>4</v>
      </c>
      <c r="S58" s="72" t="str">
        <f>IF(ISBLANK('Score Sheet (ENTER DATA)'!S126),"",'Score Sheet (ENTER DATA)'!S126)</f>
        <v>5</v>
      </c>
      <c r="T58" s="72" t="str">
        <f>IF(ISBLANK('Score Sheet (ENTER DATA)'!T126),"",'Score Sheet (ENTER DATA)'!T126)</f>
        <v>4</v>
      </c>
      <c r="U58" s="72" t="str">
        <f>IF(ISBLANK('Score Sheet (ENTER DATA)'!U126),"",'Score Sheet (ENTER DATA)'!U126)</f>
        <v>7</v>
      </c>
      <c r="V58" s="72" t="str">
        <f>IF(ISBLANK('Score Sheet (ENTER DATA)'!V126),"",'Score Sheet (ENTER DATA)'!V126)</f>
        <v>4</v>
      </c>
      <c r="W58" s="72" t="str">
        <f>IF('Score Sheet (ENTER DATA)'!W126=0,"",'Score Sheet (ENTER DATA)'!W126)</f>
        <v>42</v>
      </c>
      <c r="X58" s="72" t="str">
        <f>IF('Score Sheet (ENTER DATA)'!X126=0,"",'Score Sheet (ENTER DATA)'!X126)</f>
        <v>86</v>
      </c>
      <c r="Y58" s="72" t="str">
        <f>IF('Score Sheet (ENTER DATA)'!Y126=0,"",'Score Sheet (ENTER DATA)'!Y126)</f>
        <v>42</v>
      </c>
      <c r="Z58" s="72" t="str">
        <f>IF('Score Sheet (ENTER DATA)'!Z126=0,"",'Score Sheet (ENTER DATA)'!Z126)</f>
        <v>28</v>
      </c>
      <c r="AA58" s="72" t="str">
        <f>IF('Score Sheet (ENTER DATA)'!AA126=0,"",'Score Sheet (ENTER DATA)'!AA126)</f>
        <v>15</v>
      </c>
      <c r="AB58" s="72" t="str">
        <f>IF('Score Sheet (ENTER DATA)'!AB126=0,"",'Score Sheet (ENTER DATA)'!AB126)</f>
        <v>4</v>
      </c>
      <c r="AC58" s="72" t="str">
        <f>IF('Score Sheet (ENTER DATA)'!AC126=0,"",'Score Sheet (ENTER DATA)'!AC126)</f>
        <v>44</v>
      </c>
      <c r="AD58" s="72" t="str">
        <f>IF('Score Sheet (ENTER DATA)'!AD126=0,"",'Score Sheet (ENTER DATA)'!AD126)</f>
        <v>31</v>
      </c>
      <c r="AE58" s="72" t="str">
        <f>IF('Score Sheet (ENTER DATA)'!AE126=0,"",'Score Sheet (ENTER DATA)'!AE126)</f>
        <v>15</v>
      </c>
      <c r="AF58" s="72" t="str">
        <f>IF('Score Sheet (ENTER DATA)'!AF126=0,"",'Score Sheet (ENTER DATA)'!AF126)</f>
        <v>5</v>
      </c>
      <c r="AG58" s="7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ht="12.0" customHeight="1">
      <c r="A59" s="72" t="str">
        <f>IF(ISBLANK('Score Sheet (ENTER DATA)'!C24),"",'Score Sheet (ENTER DATA)'!A24)</f>
        <v>CMH</v>
      </c>
      <c r="B59" s="73" t="str">
        <f>IF(ISBLANK('Score Sheet (ENTER DATA)'!C24),"",'Score Sheet (ENTER DATA)'!B24)</f>
        <v>5</v>
      </c>
      <c r="C59" s="74" t="str">
        <f>IF(ISBLANK('Score Sheet (ENTER DATA)'!C24),"",'Score Sheet (ENTER DATA)'!C24)</f>
        <v>Nathan Brown</v>
      </c>
      <c r="D59" s="72" t="str">
        <f>IF(ISBLANK('Score Sheet (ENTER DATA)'!D24),"",'Score Sheet (ENTER DATA)'!D24)</f>
        <v>7</v>
      </c>
      <c r="E59" s="72" t="str">
        <f>IF(ISBLANK('Score Sheet (ENTER DATA)'!E24),"",'Score Sheet (ENTER DATA)'!E24)</f>
        <v>4</v>
      </c>
      <c r="F59" s="72" t="str">
        <f>IF(ISBLANK('Score Sheet (ENTER DATA)'!F24),"",'Score Sheet (ENTER DATA)'!F24)</f>
        <v>5</v>
      </c>
      <c r="G59" s="72" t="str">
        <f>IF(ISBLANK('Score Sheet (ENTER DATA)'!G24),"",'Score Sheet (ENTER DATA)'!G24)</f>
        <v>6</v>
      </c>
      <c r="H59" s="72" t="str">
        <f>IF(ISBLANK('Score Sheet (ENTER DATA)'!H24),"",'Score Sheet (ENTER DATA)'!H24)</f>
        <v>5</v>
      </c>
      <c r="I59" s="72" t="str">
        <f>IF(ISBLANK('Score Sheet (ENTER DATA)'!I24),"",'Score Sheet (ENTER DATA)'!I24)</f>
        <v>5</v>
      </c>
      <c r="J59" s="72" t="str">
        <f>IF(ISBLANK('Score Sheet (ENTER DATA)'!J24),"",'Score Sheet (ENTER DATA)'!J24)</f>
        <v>4</v>
      </c>
      <c r="K59" s="72" t="str">
        <f>IF(ISBLANK('Score Sheet (ENTER DATA)'!K24),"",'Score Sheet (ENTER DATA)'!K24)</f>
        <v>3</v>
      </c>
      <c r="L59" s="72" t="str">
        <f>IF(ISBLANK('Score Sheet (ENTER DATA)'!L24),"",'Score Sheet (ENTER DATA)'!L24)</f>
        <v>4</v>
      </c>
      <c r="M59" s="72" t="str">
        <f>IF('Score Sheet (ENTER DATA)'!M24=0,"",'Score Sheet (ENTER DATA)'!M24)</f>
        <v>43</v>
      </c>
      <c r="N59" s="72" t="str">
        <f>IF(ISBLANK('Score Sheet (ENTER DATA)'!N24),"",'Score Sheet (ENTER DATA)'!N24)</f>
        <v>4</v>
      </c>
      <c r="O59" s="72" t="str">
        <f>IF(ISBLANK('Score Sheet (ENTER DATA)'!O24),"",'Score Sheet (ENTER DATA)'!O24)</f>
        <v>5</v>
      </c>
      <c r="P59" s="72" t="str">
        <f>IF(ISBLANK('Score Sheet (ENTER DATA)'!P24),"",'Score Sheet (ENTER DATA)'!P24)</f>
        <v>5</v>
      </c>
      <c r="Q59" s="72" t="str">
        <f>IF(ISBLANK('Score Sheet (ENTER DATA)'!Q24),"",'Score Sheet (ENTER DATA)'!Q24)</f>
        <v>5</v>
      </c>
      <c r="R59" s="72" t="str">
        <f>IF(ISBLANK('Score Sheet (ENTER DATA)'!R24),"",'Score Sheet (ENTER DATA)'!R24)</f>
        <v>5</v>
      </c>
      <c r="S59" s="72" t="str">
        <f>IF(ISBLANK('Score Sheet (ENTER DATA)'!S24),"",'Score Sheet (ENTER DATA)'!S24)</f>
        <v>4</v>
      </c>
      <c r="T59" s="72" t="str">
        <f>IF(ISBLANK('Score Sheet (ENTER DATA)'!T24),"",'Score Sheet (ENTER DATA)'!T24)</f>
        <v>5</v>
      </c>
      <c r="U59" s="72" t="str">
        <f>IF(ISBLANK('Score Sheet (ENTER DATA)'!U24),"",'Score Sheet (ENTER DATA)'!U24)</f>
        <v>4</v>
      </c>
      <c r="V59" s="72" t="str">
        <f>IF(ISBLANK('Score Sheet (ENTER DATA)'!V24),"",'Score Sheet (ENTER DATA)'!V24)</f>
        <v>6</v>
      </c>
      <c r="W59" s="72" t="str">
        <f>IF('Score Sheet (ENTER DATA)'!W24=0,"",'Score Sheet (ENTER DATA)'!W24)</f>
        <v>43</v>
      </c>
      <c r="X59" s="72" t="str">
        <f>IF('Score Sheet (ENTER DATA)'!X24=0,"",'Score Sheet (ENTER DATA)'!X24)</f>
        <v>86</v>
      </c>
      <c r="Y59" s="72" t="str">
        <f>IF('Score Sheet (ENTER DATA)'!Y24=0,"",'Score Sheet (ENTER DATA)'!Y24)</f>
        <v>43</v>
      </c>
      <c r="Z59" s="72" t="str">
        <f>IF('Score Sheet (ENTER DATA)'!Z24=0,"",'Score Sheet (ENTER DATA)'!Z24)</f>
        <v>29</v>
      </c>
      <c r="AA59" s="72" t="str">
        <f>IF('Score Sheet (ENTER DATA)'!AA24=0,"",'Score Sheet (ENTER DATA)'!AA24)</f>
        <v>15</v>
      </c>
      <c r="AB59" s="72" t="str">
        <f>IF('Score Sheet (ENTER DATA)'!AB24=0,"",'Score Sheet (ENTER DATA)'!AB24)</f>
        <v>6</v>
      </c>
      <c r="AC59" s="72" t="str">
        <f>IF('Score Sheet (ENTER DATA)'!AC24=0,"",'Score Sheet (ENTER DATA)'!AC24)</f>
        <v>43</v>
      </c>
      <c r="AD59" s="72" t="str">
        <f>IF('Score Sheet (ENTER DATA)'!AD24=0,"",'Score Sheet (ENTER DATA)'!AD24)</f>
        <v>27</v>
      </c>
      <c r="AE59" s="72" t="str">
        <f>IF('Score Sheet (ENTER DATA)'!AE24=0,"",'Score Sheet (ENTER DATA)'!AE24)</f>
        <v>11</v>
      </c>
      <c r="AF59" s="72" t="str">
        <f>IF('Score Sheet (ENTER DATA)'!AF24=0,"",'Score Sheet (ENTER DATA)'!AF24)</f>
        <v>4</v>
      </c>
      <c r="AG59" s="79"/>
      <c r="AH59" s="49"/>
      <c r="AI59" s="49"/>
      <c r="AJ59" s="49"/>
      <c r="AK59" s="49"/>
      <c r="AL59" s="49"/>
      <c r="AM59" s="49"/>
      <c r="AN59" s="49"/>
      <c r="AO59" s="49"/>
      <c r="AP59" s="49"/>
      <c r="AQ59" s="49"/>
    </row>
    <row r="60" ht="12.0" customHeight="1">
      <c r="A60" s="72" t="str">
        <f>IF(ISBLANK('Score Sheet (ENTER DATA)'!C42),"",'Score Sheet (ENTER DATA)'!A42)</f>
        <v>WF</v>
      </c>
      <c r="B60" s="73" t="str">
        <f>IF(ISBLANK('Score Sheet (ENTER DATA)'!C42),"",'Score Sheet (ENTER DATA)'!B42)</f>
        <v>5</v>
      </c>
      <c r="C60" s="74" t="str">
        <f>IF(ISBLANK('Score Sheet (ENTER DATA)'!C42),"",'Score Sheet (ENTER DATA)'!C42)</f>
        <v>Owen Jonas</v>
      </c>
      <c r="D60" s="72" t="str">
        <f>IF(ISBLANK('Score Sheet (ENTER DATA)'!D42),"",'Score Sheet (ENTER DATA)'!D42)</f>
        <v>7</v>
      </c>
      <c r="E60" s="72" t="str">
        <f>IF(ISBLANK('Score Sheet (ENTER DATA)'!E42),"",'Score Sheet (ENTER DATA)'!E42)</f>
        <v>3</v>
      </c>
      <c r="F60" s="72" t="str">
        <f>IF(ISBLANK('Score Sheet (ENTER DATA)'!F42),"",'Score Sheet (ENTER DATA)'!F42)</f>
        <v>6</v>
      </c>
      <c r="G60" s="72" t="str">
        <f>IF(ISBLANK('Score Sheet (ENTER DATA)'!G42),"",'Score Sheet (ENTER DATA)'!G42)</f>
        <v>4</v>
      </c>
      <c r="H60" s="72" t="str">
        <f>IF(ISBLANK('Score Sheet (ENTER DATA)'!H42),"",'Score Sheet (ENTER DATA)'!H42)</f>
        <v>5</v>
      </c>
      <c r="I60" s="72" t="str">
        <f>IF(ISBLANK('Score Sheet (ENTER DATA)'!I42),"",'Score Sheet (ENTER DATA)'!I42)</f>
        <v>6</v>
      </c>
      <c r="J60" s="72" t="str">
        <f>IF(ISBLANK('Score Sheet (ENTER DATA)'!J42),"",'Score Sheet (ENTER DATA)'!J42)</f>
        <v>4</v>
      </c>
      <c r="K60" s="72" t="str">
        <f>IF(ISBLANK('Score Sheet (ENTER DATA)'!K42),"",'Score Sheet (ENTER DATA)'!K42)</f>
        <v>4</v>
      </c>
      <c r="L60" s="72" t="str">
        <f>IF(ISBLANK('Score Sheet (ENTER DATA)'!L42),"",'Score Sheet (ENTER DATA)'!L42)</f>
        <v>4</v>
      </c>
      <c r="M60" s="72" t="str">
        <f>IF('Score Sheet (ENTER DATA)'!M42=0,"",'Score Sheet (ENTER DATA)'!M42)</f>
        <v>43</v>
      </c>
      <c r="N60" s="72" t="str">
        <f>IF(ISBLANK('Score Sheet (ENTER DATA)'!N42),"",'Score Sheet (ENTER DATA)'!N42)</f>
        <v>4</v>
      </c>
      <c r="O60" s="72" t="str">
        <f>IF(ISBLANK('Score Sheet (ENTER DATA)'!O42),"",'Score Sheet (ENTER DATA)'!O42)</f>
        <v>5</v>
      </c>
      <c r="P60" s="72" t="str">
        <f>IF(ISBLANK('Score Sheet (ENTER DATA)'!P42),"",'Score Sheet (ENTER DATA)'!P42)</f>
        <v>4</v>
      </c>
      <c r="Q60" s="72" t="str">
        <f>IF(ISBLANK('Score Sheet (ENTER DATA)'!Q42),"",'Score Sheet (ENTER DATA)'!Q42)</f>
        <v>5</v>
      </c>
      <c r="R60" s="72" t="str">
        <f>IF(ISBLANK('Score Sheet (ENTER DATA)'!R42),"",'Score Sheet (ENTER DATA)'!R42)</f>
        <v>4</v>
      </c>
      <c r="S60" s="72" t="str">
        <f>IF(ISBLANK('Score Sheet (ENTER DATA)'!S42),"",'Score Sheet (ENTER DATA)'!S42)</f>
        <v>3</v>
      </c>
      <c r="T60" s="72" t="str">
        <f>IF(ISBLANK('Score Sheet (ENTER DATA)'!T42),"",'Score Sheet (ENTER DATA)'!T42)</f>
        <v>4</v>
      </c>
      <c r="U60" s="72" t="str">
        <f>IF(ISBLANK('Score Sheet (ENTER DATA)'!U42),"",'Score Sheet (ENTER DATA)'!U42)</f>
        <v>8</v>
      </c>
      <c r="V60" s="72" t="str">
        <f>IF(ISBLANK('Score Sheet (ENTER DATA)'!V42),"",'Score Sheet (ENTER DATA)'!V42)</f>
        <v>6</v>
      </c>
      <c r="W60" s="72" t="str">
        <f>IF('Score Sheet (ENTER DATA)'!W42=0,"",'Score Sheet (ENTER DATA)'!W42)</f>
        <v>43</v>
      </c>
      <c r="X60" s="72" t="str">
        <f>IF('Score Sheet (ENTER DATA)'!X42=0,"",'Score Sheet (ENTER DATA)'!X42)</f>
        <v>86</v>
      </c>
      <c r="Y60" s="72" t="str">
        <f>IF('Score Sheet (ENTER DATA)'!Y42=0,"",'Score Sheet (ENTER DATA)'!Y42)</f>
        <v>43</v>
      </c>
      <c r="Z60" s="72" t="str">
        <f>IF('Score Sheet (ENTER DATA)'!Z42=0,"",'Score Sheet (ENTER DATA)'!Z42)</f>
        <v>30</v>
      </c>
      <c r="AA60" s="72" t="str">
        <f>IF('Score Sheet (ENTER DATA)'!AA42=0,"",'Score Sheet (ENTER DATA)'!AA42)</f>
        <v>18</v>
      </c>
      <c r="AB60" s="72" t="str">
        <f>IF('Score Sheet (ENTER DATA)'!AB42=0,"",'Score Sheet (ENTER DATA)'!AB42)</f>
        <v>6</v>
      </c>
      <c r="AC60" s="72" t="str">
        <f>IF('Score Sheet (ENTER DATA)'!AC42=0,"",'Score Sheet (ENTER DATA)'!AC42)</f>
        <v>43</v>
      </c>
      <c r="AD60" s="72" t="str">
        <f>IF('Score Sheet (ENTER DATA)'!AD42=0,"",'Score Sheet (ENTER DATA)'!AD42)</f>
        <v>27</v>
      </c>
      <c r="AE60" s="72" t="str">
        <f>IF('Score Sheet (ENTER DATA)'!AE42=0,"",'Score Sheet (ENTER DATA)'!AE42)</f>
        <v>12</v>
      </c>
      <c r="AF60" s="72" t="str">
        <f>IF('Score Sheet (ENTER DATA)'!AF42=0,"",'Score Sheet (ENTER DATA)'!AF42)</f>
        <v>4</v>
      </c>
      <c r="AG60" s="79"/>
      <c r="AH60" s="49"/>
      <c r="AI60" s="49"/>
      <c r="AJ60" s="49"/>
      <c r="AK60" s="49"/>
      <c r="AL60" s="49"/>
      <c r="AM60" s="49"/>
      <c r="AN60" s="49"/>
      <c r="AO60" s="49"/>
      <c r="AP60" s="49"/>
      <c r="AQ60" s="49"/>
    </row>
    <row r="61" ht="12.0" customHeight="1">
      <c r="A61" s="72" t="str">
        <f>IF(ISBLANK('Score Sheet (ENTER DATA)'!C56),"",'Score Sheet (ENTER DATA)'!A56)</f>
        <v>GBP</v>
      </c>
      <c r="B61" s="73" t="str">
        <f>IF(ISBLANK('Score Sheet (ENTER DATA)'!C56),"",'Score Sheet (ENTER DATA)'!B56)</f>
        <v>2</v>
      </c>
      <c r="C61" s="74" t="str">
        <f>IF(ISBLANK('Score Sheet (ENTER DATA)'!C56),"",'Score Sheet (ENTER DATA)'!C56)</f>
        <v>Danny Flynn</v>
      </c>
      <c r="D61" s="72" t="str">
        <f>IF(ISBLANK('Score Sheet (ENTER DATA)'!D56),"",'Score Sheet (ENTER DATA)'!D56)</f>
        <v>7</v>
      </c>
      <c r="E61" s="72" t="str">
        <f>IF(ISBLANK('Score Sheet (ENTER DATA)'!E56),"",'Score Sheet (ENTER DATA)'!E56)</f>
        <v>6</v>
      </c>
      <c r="F61" s="72" t="str">
        <f>IF(ISBLANK('Score Sheet (ENTER DATA)'!F56),"",'Score Sheet (ENTER DATA)'!F56)</f>
        <v>5</v>
      </c>
      <c r="G61" s="72" t="str">
        <f>IF(ISBLANK('Score Sheet (ENTER DATA)'!G56),"",'Score Sheet (ENTER DATA)'!G56)</f>
        <v>5</v>
      </c>
      <c r="H61" s="72" t="str">
        <f>IF(ISBLANK('Score Sheet (ENTER DATA)'!H56),"",'Score Sheet (ENTER DATA)'!H56)</f>
        <v>4</v>
      </c>
      <c r="I61" s="72" t="str">
        <f>IF(ISBLANK('Score Sheet (ENTER DATA)'!I56),"",'Score Sheet (ENTER DATA)'!I56)</f>
        <v>7</v>
      </c>
      <c r="J61" s="72" t="str">
        <f>IF(ISBLANK('Score Sheet (ENTER DATA)'!J56),"",'Score Sheet (ENTER DATA)'!J56)</f>
        <v>4</v>
      </c>
      <c r="K61" s="72" t="str">
        <f>IF(ISBLANK('Score Sheet (ENTER DATA)'!K56),"",'Score Sheet (ENTER DATA)'!K56)</f>
        <v>4</v>
      </c>
      <c r="L61" s="72" t="str">
        <f>IF(ISBLANK('Score Sheet (ENTER DATA)'!L56),"",'Score Sheet (ENTER DATA)'!L56)</f>
        <v>5</v>
      </c>
      <c r="M61" s="72" t="str">
        <f>IF('Score Sheet (ENTER DATA)'!M56=0,"",'Score Sheet (ENTER DATA)'!M56)</f>
        <v>47</v>
      </c>
      <c r="N61" s="72" t="str">
        <f>IF(ISBLANK('Score Sheet (ENTER DATA)'!N56),"",'Score Sheet (ENTER DATA)'!N56)</f>
        <v>6</v>
      </c>
      <c r="O61" s="72" t="str">
        <f>IF(ISBLANK('Score Sheet (ENTER DATA)'!O56),"",'Score Sheet (ENTER DATA)'!O56)</f>
        <v>4</v>
      </c>
      <c r="P61" s="72" t="str">
        <f>IF(ISBLANK('Score Sheet (ENTER DATA)'!P56),"",'Score Sheet (ENTER DATA)'!P56)</f>
        <v>4</v>
      </c>
      <c r="Q61" s="72" t="str">
        <f>IF(ISBLANK('Score Sheet (ENTER DATA)'!Q56),"",'Score Sheet (ENTER DATA)'!Q56)</f>
        <v>5</v>
      </c>
      <c r="R61" s="72" t="str">
        <f>IF(ISBLANK('Score Sheet (ENTER DATA)'!R56),"",'Score Sheet (ENTER DATA)'!R56)</f>
        <v>5</v>
      </c>
      <c r="S61" s="72" t="str">
        <f>IF(ISBLANK('Score Sheet (ENTER DATA)'!S56),"",'Score Sheet (ENTER DATA)'!S56)</f>
        <v>3</v>
      </c>
      <c r="T61" s="72" t="str">
        <f>IF(ISBLANK('Score Sheet (ENTER DATA)'!T56),"",'Score Sheet (ENTER DATA)'!T56)</f>
        <v>4</v>
      </c>
      <c r="U61" s="72" t="str">
        <f>IF(ISBLANK('Score Sheet (ENTER DATA)'!U56),"",'Score Sheet (ENTER DATA)'!U56)</f>
        <v>4</v>
      </c>
      <c r="V61" s="72" t="str">
        <f>IF(ISBLANK('Score Sheet (ENTER DATA)'!V56),"",'Score Sheet (ENTER DATA)'!V56)</f>
        <v>5</v>
      </c>
      <c r="W61" s="72" t="str">
        <f>IF('Score Sheet (ENTER DATA)'!W56=0,"",'Score Sheet (ENTER DATA)'!W56)</f>
        <v>40</v>
      </c>
      <c r="X61" s="72" t="str">
        <f>IF('Score Sheet (ENTER DATA)'!X56=0,"",'Score Sheet (ENTER DATA)'!X56)</f>
        <v>87</v>
      </c>
      <c r="Y61" s="72" t="str">
        <f>IF('Score Sheet (ENTER DATA)'!Y56=0,"",'Score Sheet (ENTER DATA)'!Y56)</f>
        <v>40</v>
      </c>
      <c r="Z61" s="72" t="str">
        <f>IF('Score Sheet (ENTER DATA)'!Z56=0,"",'Score Sheet (ENTER DATA)'!Z56)</f>
        <v>26</v>
      </c>
      <c r="AA61" s="72" t="str">
        <f>IF('Score Sheet (ENTER DATA)'!AA56=0,"",'Score Sheet (ENTER DATA)'!AA56)</f>
        <v>13</v>
      </c>
      <c r="AB61" s="72" t="str">
        <f>IF('Score Sheet (ENTER DATA)'!AB56=0,"",'Score Sheet (ENTER DATA)'!AB56)</f>
        <v>5</v>
      </c>
      <c r="AC61" s="72" t="str">
        <f>IF('Score Sheet (ENTER DATA)'!AC56=0,"",'Score Sheet (ENTER DATA)'!AC56)</f>
        <v>47</v>
      </c>
      <c r="AD61" s="72" t="str">
        <f>IF('Score Sheet (ENTER DATA)'!AD56=0,"",'Score Sheet (ENTER DATA)'!AD56)</f>
        <v>29</v>
      </c>
      <c r="AE61" s="72" t="str">
        <f>IF('Score Sheet (ENTER DATA)'!AE56=0,"",'Score Sheet (ENTER DATA)'!AE56)</f>
        <v>13</v>
      </c>
      <c r="AF61" s="72" t="str">
        <f>IF('Score Sheet (ENTER DATA)'!AF56=0,"",'Score Sheet (ENTER DATA)'!AF56)</f>
        <v>5</v>
      </c>
      <c r="AG61" s="79"/>
      <c r="AH61" s="49"/>
      <c r="AI61" s="49"/>
      <c r="AJ61" s="49"/>
      <c r="AK61" s="49"/>
      <c r="AL61" s="49"/>
      <c r="AM61" s="49"/>
      <c r="AN61" s="49"/>
      <c r="AO61" s="49"/>
      <c r="AP61" s="49"/>
      <c r="AQ61" s="49"/>
    </row>
    <row r="62" ht="12.0" customHeight="1">
      <c r="A62" s="72" t="str">
        <f>IF(ISBLANK('Score Sheet (ENTER DATA)'!C187),"",'Score Sheet (ENTER DATA)'!A187)</f>
        <v>GRF</v>
      </c>
      <c r="B62" s="73" t="str">
        <f>IF(ISBLANK('Score Sheet (ENTER DATA)'!C187),"",'Score Sheet (ENTER DATA)'!B187)</f>
        <v>1</v>
      </c>
      <c r="C62" s="74" t="str">
        <f>IF(ISBLANK('Score Sheet (ENTER DATA)'!C187),"",'Score Sheet (ENTER DATA)'!C187)</f>
        <v>Bailey Colber</v>
      </c>
      <c r="D62" s="72" t="str">
        <f>IF(ISBLANK('Score Sheet (ENTER DATA)'!D187),"",'Score Sheet (ENTER DATA)'!D187)</f>
        <v>6</v>
      </c>
      <c r="E62" s="72" t="str">
        <f>IF(ISBLANK('Score Sheet (ENTER DATA)'!E187),"",'Score Sheet (ENTER DATA)'!E187)</f>
        <v>6</v>
      </c>
      <c r="F62" s="72" t="str">
        <f>IF(ISBLANK('Score Sheet (ENTER DATA)'!F187),"",'Score Sheet (ENTER DATA)'!F187)</f>
        <v>6</v>
      </c>
      <c r="G62" s="72" t="str">
        <f>IF(ISBLANK('Score Sheet (ENTER DATA)'!G187),"",'Score Sheet (ENTER DATA)'!G187)</f>
        <v>7</v>
      </c>
      <c r="H62" s="72" t="str">
        <f>IF(ISBLANK('Score Sheet (ENTER DATA)'!H187),"",'Score Sheet (ENTER DATA)'!H187)</f>
        <v>3</v>
      </c>
      <c r="I62" s="72" t="str">
        <f>IF(ISBLANK('Score Sheet (ENTER DATA)'!I187),"",'Score Sheet (ENTER DATA)'!I187)</f>
        <v>7</v>
      </c>
      <c r="J62" s="72" t="str">
        <f>IF(ISBLANK('Score Sheet (ENTER DATA)'!J187),"",'Score Sheet (ENTER DATA)'!J187)</f>
        <v>3</v>
      </c>
      <c r="K62" s="72" t="str">
        <f>IF(ISBLANK('Score Sheet (ENTER DATA)'!K187),"",'Score Sheet (ENTER DATA)'!K187)</f>
        <v>4</v>
      </c>
      <c r="L62" s="72" t="str">
        <f>IF(ISBLANK('Score Sheet (ENTER DATA)'!L187),"",'Score Sheet (ENTER DATA)'!L187)</f>
        <v>5</v>
      </c>
      <c r="M62" s="72" t="str">
        <f>IF('Score Sheet (ENTER DATA)'!M187=0,"",'Score Sheet (ENTER DATA)'!M187)</f>
        <v>47</v>
      </c>
      <c r="N62" s="72" t="str">
        <f>IF(ISBLANK('Score Sheet (ENTER DATA)'!N187),"",'Score Sheet (ENTER DATA)'!N187)</f>
        <v>4</v>
      </c>
      <c r="O62" s="72" t="str">
        <f>IF(ISBLANK('Score Sheet (ENTER DATA)'!O187),"",'Score Sheet (ENTER DATA)'!O187)</f>
        <v>4</v>
      </c>
      <c r="P62" s="72" t="str">
        <f>IF(ISBLANK('Score Sheet (ENTER DATA)'!P187),"",'Score Sheet (ENTER DATA)'!P187)</f>
        <v>4</v>
      </c>
      <c r="Q62" s="72" t="str">
        <f>IF(ISBLANK('Score Sheet (ENTER DATA)'!Q187),"",'Score Sheet (ENTER DATA)'!Q187)</f>
        <v>5</v>
      </c>
      <c r="R62" s="72" t="str">
        <f>IF(ISBLANK('Score Sheet (ENTER DATA)'!R187),"",'Score Sheet (ENTER DATA)'!R187)</f>
        <v>4</v>
      </c>
      <c r="S62" s="72" t="str">
        <f>IF(ISBLANK('Score Sheet (ENTER DATA)'!S187),"",'Score Sheet (ENTER DATA)'!S187)</f>
        <v>4</v>
      </c>
      <c r="T62" s="72" t="str">
        <f>IF(ISBLANK('Score Sheet (ENTER DATA)'!T187),"",'Score Sheet (ENTER DATA)'!T187)</f>
        <v>4</v>
      </c>
      <c r="U62" s="72" t="str">
        <f>IF(ISBLANK('Score Sheet (ENTER DATA)'!U187),"",'Score Sheet (ENTER DATA)'!U187)</f>
        <v>5</v>
      </c>
      <c r="V62" s="72" t="str">
        <f>IF(ISBLANK('Score Sheet (ENTER DATA)'!V187),"",'Score Sheet (ENTER DATA)'!V187)</f>
        <v>6</v>
      </c>
      <c r="W62" s="72" t="str">
        <f>IF('Score Sheet (ENTER DATA)'!W187=0,"",'Score Sheet (ENTER DATA)'!W187)</f>
        <v>40</v>
      </c>
      <c r="X62" s="72" t="str">
        <f>IF('Score Sheet (ENTER DATA)'!X187=0,"",'Score Sheet (ENTER DATA)'!X187)</f>
        <v>87</v>
      </c>
      <c r="Y62" s="72" t="str">
        <f>IF('Score Sheet (ENTER DATA)'!Y187=0,"",'Score Sheet (ENTER DATA)'!Y187)</f>
        <v>40</v>
      </c>
      <c r="Z62" s="72" t="str">
        <f>IF('Score Sheet (ENTER DATA)'!Z187=0,"",'Score Sheet (ENTER DATA)'!Z187)</f>
        <v>28</v>
      </c>
      <c r="AA62" s="72" t="str">
        <f>IF('Score Sheet (ENTER DATA)'!AA187=0,"",'Score Sheet (ENTER DATA)'!AA187)</f>
        <v>15</v>
      </c>
      <c r="AB62" s="72" t="str">
        <f>IF('Score Sheet (ENTER DATA)'!AB187=0,"",'Score Sheet (ENTER DATA)'!AB187)</f>
        <v>6</v>
      </c>
      <c r="AC62" s="72" t="str">
        <f>IF('Score Sheet (ENTER DATA)'!AC187=0,"",'Score Sheet (ENTER DATA)'!AC187)</f>
        <v>47</v>
      </c>
      <c r="AD62" s="72" t="str">
        <f>IF('Score Sheet (ENTER DATA)'!AD187=0,"",'Score Sheet (ENTER DATA)'!AD187)</f>
        <v>29</v>
      </c>
      <c r="AE62" s="72" t="str">
        <f>IF('Score Sheet (ENTER DATA)'!AE187=0,"",'Score Sheet (ENTER DATA)'!AE187)</f>
        <v>12</v>
      </c>
      <c r="AF62" s="72" t="str">
        <f>IF('Score Sheet (ENTER DATA)'!AF187=0,"",'Score Sheet (ENTER DATA)'!AF187)</f>
        <v>5</v>
      </c>
      <c r="AG62" s="79"/>
      <c r="AH62" s="49"/>
      <c r="AI62" s="49"/>
      <c r="AJ62" s="49"/>
      <c r="AK62" s="49"/>
      <c r="AL62" s="49"/>
      <c r="AM62" s="49"/>
      <c r="AN62" s="49"/>
      <c r="AO62" s="49"/>
      <c r="AP62" s="49"/>
      <c r="AQ62" s="49"/>
    </row>
    <row r="63" ht="12.0" customHeight="1">
      <c r="A63" s="72" t="str">
        <f>IF(ISBLANK('Score Sheet (ENTER DATA)'!C196),"",'Score Sheet (ENTER DATA)'!A196)</f>
        <v>Muk</v>
      </c>
      <c r="B63" s="73" t="str">
        <f>IF(ISBLANK('Score Sheet (ENTER DATA)'!C196),"",'Score Sheet (ENTER DATA)'!B196)</f>
        <v>1</v>
      </c>
      <c r="C63" s="74" t="str">
        <f>IF(ISBLANK('Score Sheet (ENTER DATA)'!C196),"",'Score Sheet (ENTER DATA)'!C196)</f>
        <v>Brayden Pozorski</v>
      </c>
      <c r="D63" s="72" t="str">
        <f>IF(ISBLANK('Score Sheet (ENTER DATA)'!D196),"",'Score Sheet (ENTER DATA)'!D196)</f>
        <v>6</v>
      </c>
      <c r="E63" s="72" t="str">
        <f>IF(ISBLANK('Score Sheet (ENTER DATA)'!E196),"",'Score Sheet (ENTER DATA)'!E196)</f>
        <v>5</v>
      </c>
      <c r="F63" s="72" t="str">
        <f>IF(ISBLANK('Score Sheet (ENTER DATA)'!F196),"",'Score Sheet (ENTER DATA)'!F196)</f>
        <v>5</v>
      </c>
      <c r="G63" s="72" t="str">
        <f>IF(ISBLANK('Score Sheet (ENTER DATA)'!G196),"",'Score Sheet (ENTER DATA)'!G196)</f>
        <v>6</v>
      </c>
      <c r="H63" s="72" t="str">
        <f>IF(ISBLANK('Score Sheet (ENTER DATA)'!H196),"",'Score Sheet (ENTER DATA)'!H196)</f>
        <v>4</v>
      </c>
      <c r="I63" s="72" t="str">
        <f>IF(ISBLANK('Score Sheet (ENTER DATA)'!I196),"",'Score Sheet (ENTER DATA)'!I196)</f>
        <v>5</v>
      </c>
      <c r="J63" s="72" t="str">
        <f>IF(ISBLANK('Score Sheet (ENTER DATA)'!J196),"",'Score Sheet (ENTER DATA)'!J196)</f>
        <v>4</v>
      </c>
      <c r="K63" s="72" t="str">
        <f>IF(ISBLANK('Score Sheet (ENTER DATA)'!K196),"",'Score Sheet (ENTER DATA)'!K196)</f>
        <v>5</v>
      </c>
      <c r="L63" s="72" t="str">
        <f>IF(ISBLANK('Score Sheet (ENTER DATA)'!L196),"",'Score Sheet (ENTER DATA)'!L196)</f>
        <v>5</v>
      </c>
      <c r="M63" s="72" t="str">
        <f>IF('Score Sheet (ENTER DATA)'!M196=0,"",'Score Sheet (ENTER DATA)'!M196)</f>
        <v>45</v>
      </c>
      <c r="N63" s="72" t="str">
        <f>IF(ISBLANK('Score Sheet (ENTER DATA)'!N196),"",'Score Sheet (ENTER DATA)'!N196)</f>
        <v>4</v>
      </c>
      <c r="O63" s="72" t="str">
        <f>IF(ISBLANK('Score Sheet (ENTER DATA)'!O196),"",'Score Sheet (ENTER DATA)'!O196)</f>
        <v>5</v>
      </c>
      <c r="P63" s="72" t="str">
        <f>IF(ISBLANK('Score Sheet (ENTER DATA)'!P196),"",'Score Sheet (ENTER DATA)'!P196)</f>
        <v>5</v>
      </c>
      <c r="Q63" s="72" t="str">
        <f>IF(ISBLANK('Score Sheet (ENTER DATA)'!Q196),"",'Score Sheet (ENTER DATA)'!Q196)</f>
        <v>5</v>
      </c>
      <c r="R63" s="72" t="str">
        <f>IF(ISBLANK('Score Sheet (ENTER DATA)'!R196),"",'Score Sheet (ENTER DATA)'!R196)</f>
        <v>4</v>
      </c>
      <c r="S63" s="72" t="str">
        <f>IF(ISBLANK('Score Sheet (ENTER DATA)'!S196),"",'Score Sheet (ENTER DATA)'!S196)</f>
        <v>4</v>
      </c>
      <c r="T63" s="72" t="str">
        <f>IF(ISBLANK('Score Sheet (ENTER DATA)'!T196),"",'Score Sheet (ENTER DATA)'!T196)</f>
        <v>5</v>
      </c>
      <c r="U63" s="72" t="str">
        <f>IF(ISBLANK('Score Sheet (ENTER DATA)'!U196),"",'Score Sheet (ENTER DATA)'!U196)</f>
        <v>4</v>
      </c>
      <c r="V63" s="72" t="str">
        <f>IF(ISBLANK('Score Sheet (ENTER DATA)'!V196),"",'Score Sheet (ENTER DATA)'!V196)</f>
        <v>6</v>
      </c>
      <c r="W63" s="72" t="str">
        <f>IF('Score Sheet (ENTER DATA)'!W196=0,"",'Score Sheet (ENTER DATA)'!W196)</f>
        <v>42</v>
      </c>
      <c r="X63" s="72" t="str">
        <f>IF('Score Sheet (ENTER DATA)'!X196=0,"",'Score Sheet (ENTER DATA)'!X196)</f>
        <v>87</v>
      </c>
      <c r="Y63" s="72" t="str">
        <f>IF('Score Sheet (ENTER DATA)'!Y196=0,"",'Score Sheet (ENTER DATA)'!Y196)</f>
        <v>42</v>
      </c>
      <c r="Z63" s="72" t="str">
        <f>IF('Score Sheet (ENTER DATA)'!Z196=0,"",'Score Sheet (ENTER DATA)'!Z196)</f>
        <v>28</v>
      </c>
      <c r="AA63" s="72" t="str">
        <f>IF('Score Sheet (ENTER DATA)'!AA196=0,"",'Score Sheet (ENTER DATA)'!AA196)</f>
        <v>15</v>
      </c>
      <c r="AB63" s="72" t="str">
        <f>IF('Score Sheet (ENTER DATA)'!AB196=0,"",'Score Sheet (ENTER DATA)'!AB196)</f>
        <v>6</v>
      </c>
      <c r="AC63" s="72" t="str">
        <f>IF('Score Sheet (ENTER DATA)'!AC196=0,"",'Score Sheet (ENTER DATA)'!AC196)</f>
        <v>45</v>
      </c>
      <c r="AD63" s="72" t="str">
        <f>IF('Score Sheet (ENTER DATA)'!AD196=0,"",'Score Sheet (ENTER DATA)'!AD196)</f>
        <v>29</v>
      </c>
      <c r="AE63" s="72" t="str">
        <f>IF('Score Sheet (ENTER DATA)'!AE196=0,"",'Score Sheet (ENTER DATA)'!AE196)</f>
        <v>14</v>
      </c>
      <c r="AF63" s="72" t="str">
        <f>IF('Score Sheet (ENTER DATA)'!AF196=0,"",'Score Sheet (ENTER DATA)'!AF196)</f>
        <v>5</v>
      </c>
      <c r="AG63" s="79"/>
      <c r="AH63" s="49"/>
      <c r="AI63" s="49"/>
      <c r="AJ63" s="49"/>
      <c r="AK63" s="49"/>
      <c r="AL63" s="49"/>
      <c r="AM63" s="49"/>
      <c r="AN63" s="49"/>
      <c r="AO63" s="49"/>
      <c r="AP63" s="49"/>
      <c r="AQ63" s="49"/>
    </row>
    <row r="64" ht="12.0" customHeight="1">
      <c r="A64" s="72" t="str">
        <f>IF(ISBLANK('Score Sheet (ENTER DATA)'!C29),"",'Score Sheet (ENTER DATA)'!A29)</f>
        <v>MARQ</v>
      </c>
      <c r="B64" s="73" t="str">
        <f>IF(ISBLANK('Score Sheet (ENTER DATA)'!C29),"",'Score Sheet (ENTER DATA)'!B29)</f>
        <v>1</v>
      </c>
      <c r="C64" s="74" t="str">
        <f>IF(ISBLANK('Score Sheet (ENTER DATA)'!C29),"",'Score Sheet (ENTER DATA)'!C29)</f>
        <v>Henry Kurtzweil</v>
      </c>
      <c r="D64" s="72" t="str">
        <f>IF(ISBLANK('Score Sheet (ENTER DATA)'!D29),"",'Score Sheet (ENTER DATA)'!D29)</f>
        <v>7</v>
      </c>
      <c r="E64" s="72" t="str">
        <f>IF(ISBLANK('Score Sheet (ENTER DATA)'!E29),"",'Score Sheet (ENTER DATA)'!E29)</f>
        <v>4</v>
      </c>
      <c r="F64" s="72" t="str">
        <f>IF(ISBLANK('Score Sheet (ENTER DATA)'!F29),"",'Score Sheet (ENTER DATA)'!F29)</f>
        <v>4</v>
      </c>
      <c r="G64" s="72" t="str">
        <f>IF(ISBLANK('Score Sheet (ENTER DATA)'!G29),"",'Score Sheet (ENTER DATA)'!G29)</f>
        <v>5</v>
      </c>
      <c r="H64" s="72" t="str">
        <f>IF(ISBLANK('Score Sheet (ENTER DATA)'!H29),"",'Score Sheet (ENTER DATA)'!H29)</f>
        <v>4</v>
      </c>
      <c r="I64" s="72" t="str">
        <f>IF(ISBLANK('Score Sheet (ENTER DATA)'!I29),"",'Score Sheet (ENTER DATA)'!I29)</f>
        <v>5</v>
      </c>
      <c r="J64" s="72" t="str">
        <f>IF(ISBLANK('Score Sheet (ENTER DATA)'!J29),"",'Score Sheet (ENTER DATA)'!J29)</f>
        <v>5</v>
      </c>
      <c r="K64" s="72" t="str">
        <f>IF(ISBLANK('Score Sheet (ENTER DATA)'!K29),"",'Score Sheet (ENTER DATA)'!K29)</f>
        <v>5</v>
      </c>
      <c r="L64" s="72" t="str">
        <f>IF(ISBLANK('Score Sheet (ENTER DATA)'!L29),"",'Score Sheet (ENTER DATA)'!L29)</f>
        <v>4</v>
      </c>
      <c r="M64" s="72" t="str">
        <f>IF('Score Sheet (ENTER DATA)'!M29=0,"",'Score Sheet (ENTER DATA)'!M29)</f>
        <v>43</v>
      </c>
      <c r="N64" s="72" t="str">
        <f>IF(ISBLANK('Score Sheet (ENTER DATA)'!N29),"",'Score Sheet (ENTER DATA)'!N29)</f>
        <v>5</v>
      </c>
      <c r="O64" s="72" t="str">
        <f>IF(ISBLANK('Score Sheet (ENTER DATA)'!O29),"",'Score Sheet (ENTER DATA)'!O29)</f>
        <v>5</v>
      </c>
      <c r="P64" s="72" t="str">
        <f>IF(ISBLANK('Score Sheet (ENTER DATA)'!P29),"",'Score Sheet (ENTER DATA)'!P29)</f>
        <v>3</v>
      </c>
      <c r="Q64" s="72" t="str">
        <f>IF(ISBLANK('Score Sheet (ENTER DATA)'!Q29),"",'Score Sheet (ENTER DATA)'!Q29)</f>
        <v>6</v>
      </c>
      <c r="R64" s="72" t="str">
        <f>IF(ISBLANK('Score Sheet (ENTER DATA)'!R29),"",'Score Sheet (ENTER DATA)'!R29)</f>
        <v>4</v>
      </c>
      <c r="S64" s="72" t="str">
        <f>IF(ISBLANK('Score Sheet (ENTER DATA)'!S29),"",'Score Sheet (ENTER DATA)'!S29)</f>
        <v>5</v>
      </c>
      <c r="T64" s="72" t="str">
        <f>IF(ISBLANK('Score Sheet (ENTER DATA)'!T29),"",'Score Sheet (ENTER DATA)'!T29)</f>
        <v>5</v>
      </c>
      <c r="U64" s="72" t="str">
        <f>IF(ISBLANK('Score Sheet (ENTER DATA)'!U29),"",'Score Sheet (ENTER DATA)'!U29)</f>
        <v>5</v>
      </c>
      <c r="V64" s="72" t="str">
        <f>IF(ISBLANK('Score Sheet (ENTER DATA)'!V29),"",'Score Sheet (ENTER DATA)'!V29)</f>
        <v>6</v>
      </c>
      <c r="W64" s="72" t="str">
        <f>IF('Score Sheet (ENTER DATA)'!W29=0,"",'Score Sheet (ENTER DATA)'!W29)</f>
        <v>44</v>
      </c>
      <c r="X64" s="72" t="str">
        <f>IF('Score Sheet (ENTER DATA)'!X29=0,"",'Score Sheet (ENTER DATA)'!X29)</f>
        <v>87</v>
      </c>
      <c r="Y64" s="72" t="str">
        <f>IF('Score Sheet (ENTER DATA)'!Y29=0,"",'Score Sheet (ENTER DATA)'!Y29)</f>
        <v>44</v>
      </c>
      <c r="Z64" s="72" t="str">
        <f>IF('Score Sheet (ENTER DATA)'!Z29=0,"",'Score Sheet (ENTER DATA)'!Z29)</f>
        <v>31</v>
      </c>
      <c r="AA64" s="72" t="str">
        <f>IF('Score Sheet (ENTER DATA)'!AA29=0,"",'Score Sheet (ENTER DATA)'!AA29)</f>
        <v>16</v>
      </c>
      <c r="AB64" s="72" t="str">
        <f>IF('Score Sheet (ENTER DATA)'!AB29=0,"",'Score Sheet (ENTER DATA)'!AB29)</f>
        <v>6</v>
      </c>
      <c r="AC64" s="72" t="str">
        <f>IF('Score Sheet (ENTER DATA)'!AC29=0,"",'Score Sheet (ENTER DATA)'!AC29)</f>
        <v>43</v>
      </c>
      <c r="AD64" s="72" t="str">
        <f>IF('Score Sheet (ENTER DATA)'!AD29=0,"",'Score Sheet (ENTER DATA)'!AD29)</f>
        <v>28</v>
      </c>
      <c r="AE64" s="72" t="str">
        <f>IF('Score Sheet (ENTER DATA)'!AE29=0,"",'Score Sheet (ENTER DATA)'!AE29)</f>
        <v>14</v>
      </c>
      <c r="AF64" s="72" t="str">
        <f>IF('Score Sheet (ENTER DATA)'!AF29=0,"",'Score Sheet (ENTER DATA)'!AF29)</f>
        <v>4</v>
      </c>
      <c r="AG64" s="79"/>
      <c r="AH64" s="49"/>
      <c r="AI64" s="49"/>
      <c r="AJ64" s="49"/>
      <c r="AK64" s="49"/>
      <c r="AL64" s="49"/>
      <c r="AM64" s="49"/>
      <c r="AN64" s="49"/>
      <c r="AO64" s="49"/>
      <c r="AP64" s="49"/>
      <c r="AQ64" s="49"/>
    </row>
    <row r="65" ht="12.0" customHeight="1">
      <c r="A65" s="72" t="str">
        <f>IF(ISBLANK('Score Sheet (ENTER DATA)'!C156),"",'Score Sheet (ENTER DATA)'!A156)</f>
        <v>HOM</v>
      </c>
      <c r="B65" s="73" t="str">
        <f>IF(ISBLANK('Score Sheet (ENTER DATA)'!C156),"",'Score Sheet (ENTER DATA)'!B156)</f>
        <v>5</v>
      </c>
      <c r="C65" s="74" t="str">
        <f>IF(ISBLANK('Score Sheet (ENTER DATA)'!C156),"",'Score Sheet (ENTER DATA)'!C156)</f>
        <v>Ben Elchert</v>
      </c>
      <c r="D65" s="72" t="str">
        <f>IF(ISBLANK('Score Sheet (ENTER DATA)'!D156),"",'Score Sheet (ENTER DATA)'!D156)</f>
        <v>7</v>
      </c>
      <c r="E65" s="72" t="str">
        <f>IF(ISBLANK('Score Sheet (ENTER DATA)'!E156),"",'Score Sheet (ENTER DATA)'!E156)</f>
        <v>5</v>
      </c>
      <c r="F65" s="72" t="str">
        <f>IF(ISBLANK('Score Sheet (ENTER DATA)'!F156),"",'Score Sheet (ENTER DATA)'!F156)</f>
        <v>5</v>
      </c>
      <c r="G65" s="72" t="str">
        <f>IF(ISBLANK('Score Sheet (ENTER DATA)'!G156),"",'Score Sheet (ENTER DATA)'!G156)</f>
        <v>4</v>
      </c>
      <c r="H65" s="72" t="str">
        <f>IF(ISBLANK('Score Sheet (ENTER DATA)'!H156),"",'Score Sheet (ENTER DATA)'!H156)</f>
        <v>5</v>
      </c>
      <c r="I65" s="72" t="str">
        <f>IF(ISBLANK('Score Sheet (ENTER DATA)'!I156),"",'Score Sheet (ENTER DATA)'!I156)</f>
        <v>4</v>
      </c>
      <c r="J65" s="72" t="str">
        <f>IF(ISBLANK('Score Sheet (ENTER DATA)'!J156),"",'Score Sheet (ENTER DATA)'!J156)</f>
        <v>4</v>
      </c>
      <c r="K65" s="72" t="str">
        <f>IF(ISBLANK('Score Sheet (ENTER DATA)'!K156),"",'Score Sheet (ENTER DATA)'!K156)</f>
        <v>4</v>
      </c>
      <c r="L65" s="72" t="str">
        <f>IF(ISBLANK('Score Sheet (ENTER DATA)'!L156),"",'Score Sheet (ENTER DATA)'!L156)</f>
        <v>4</v>
      </c>
      <c r="M65" s="72" t="str">
        <f>IF('Score Sheet (ENTER DATA)'!M156=0,"",'Score Sheet (ENTER DATA)'!M156)</f>
        <v>42</v>
      </c>
      <c r="N65" s="72" t="str">
        <f>IF(ISBLANK('Score Sheet (ENTER DATA)'!N156),"",'Score Sheet (ENTER DATA)'!N156)</f>
        <v>6</v>
      </c>
      <c r="O65" s="72" t="str">
        <f>IF(ISBLANK('Score Sheet (ENTER DATA)'!O156),"",'Score Sheet (ENTER DATA)'!O156)</f>
        <v>4</v>
      </c>
      <c r="P65" s="72" t="str">
        <f>IF(ISBLANK('Score Sheet (ENTER DATA)'!P156),"",'Score Sheet (ENTER DATA)'!P156)</f>
        <v>5</v>
      </c>
      <c r="Q65" s="72" t="str">
        <f>IF(ISBLANK('Score Sheet (ENTER DATA)'!Q156),"",'Score Sheet (ENTER DATA)'!Q156)</f>
        <v>6</v>
      </c>
      <c r="R65" s="72" t="str">
        <f>IF(ISBLANK('Score Sheet (ENTER DATA)'!R156),"",'Score Sheet (ENTER DATA)'!R156)</f>
        <v>6</v>
      </c>
      <c r="S65" s="72" t="str">
        <f>IF(ISBLANK('Score Sheet (ENTER DATA)'!S156),"",'Score Sheet (ENTER DATA)'!S156)</f>
        <v>4</v>
      </c>
      <c r="T65" s="72" t="str">
        <f>IF(ISBLANK('Score Sheet (ENTER DATA)'!T156),"",'Score Sheet (ENTER DATA)'!T156)</f>
        <v>5</v>
      </c>
      <c r="U65" s="72" t="str">
        <f>IF(ISBLANK('Score Sheet (ENTER DATA)'!U156),"",'Score Sheet (ENTER DATA)'!U156)</f>
        <v>4</v>
      </c>
      <c r="V65" s="72" t="str">
        <f>IF(ISBLANK('Score Sheet (ENTER DATA)'!V156),"",'Score Sheet (ENTER DATA)'!V156)</f>
        <v>5</v>
      </c>
      <c r="W65" s="72" t="str">
        <f>IF('Score Sheet (ENTER DATA)'!W156=0,"",'Score Sheet (ENTER DATA)'!W156)</f>
        <v>45</v>
      </c>
      <c r="X65" s="72" t="str">
        <f>IF('Score Sheet (ENTER DATA)'!X156=0,"",'Score Sheet (ENTER DATA)'!X156)</f>
        <v>87</v>
      </c>
      <c r="Y65" s="72" t="str">
        <f>IF('Score Sheet (ENTER DATA)'!Y156=0,"",'Score Sheet (ENTER DATA)'!Y156)</f>
        <v>45</v>
      </c>
      <c r="Z65" s="72" t="str">
        <f>IF('Score Sheet (ENTER DATA)'!Z156=0,"",'Score Sheet (ENTER DATA)'!Z156)</f>
        <v>30</v>
      </c>
      <c r="AA65" s="72" t="str">
        <f>IF('Score Sheet (ENTER DATA)'!AA156=0,"",'Score Sheet (ENTER DATA)'!AA156)</f>
        <v>14</v>
      </c>
      <c r="AB65" s="72" t="str">
        <f>IF('Score Sheet (ENTER DATA)'!AB156=0,"",'Score Sheet (ENTER DATA)'!AB156)</f>
        <v>5</v>
      </c>
      <c r="AC65" s="72" t="str">
        <f>IF('Score Sheet (ENTER DATA)'!AC156=0,"",'Score Sheet (ENTER DATA)'!AC156)</f>
        <v>42</v>
      </c>
      <c r="AD65" s="72" t="str">
        <f>IF('Score Sheet (ENTER DATA)'!AD156=0,"",'Score Sheet (ENTER DATA)'!AD156)</f>
        <v>25</v>
      </c>
      <c r="AE65" s="72" t="str">
        <f>IF('Score Sheet (ENTER DATA)'!AE156=0,"",'Score Sheet (ENTER DATA)'!AE156)</f>
        <v>12</v>
      </c>
      <c r="AF65" s="72" t="str">
        <f>IF('Score Sheet (ENTER DATA)'!AF156=0,"",'Score Sheet (ENTER DATA)'!AF156)</f>
        <v>4</v>
      </c>
      <c r="AG65" s="79"/>
      <c r="AH65" s="49"/>
      <c r="AI65" s="49"/>
      <c r="AJ65" s="49"/>
      <c r="AK65" s="49"/>
      <c r="AL65" s="49"/>
      <c r="AM65" s="49"/>
      <c r="AN65" s="49"/>
      <c r="AO65" s="49"/>
      <c r="AP65" s="49"/>
      <c r="AQ65" s="49"/>
    </row>
    <row r="66" ht="12.0" customHeight="1">
      <c r="A66" s="72" t="str">
        <f>IF(ISBLANK('Score Sheet (ENTER DATA)'!C191),"",'Score Sheet (ENTER DATA)'!A191)</f>
        <v>GRF</v>
      </c>
      <c r="B66" s="73" t="str">
        <f>IF(ISBLANK('Score Sheet (ENTER DATA)'!C191),"",'Score Sheet (ENTER DATA)'!B191)</f>
        <v>5</v>
      </c>
      <c r="C66" s="74" t="str">
        <f>IF(ISBLANK('Score Sheet (ENTER DATA)'!C191),"",'Score Sheet (ENTER DATA)'!C191)</f>
        <v>Jake Pedersen</v>
      </c>
      <c r="D66" s="72" t="str">
        <f>IF(ISBLANK('Score Sheet (ENTER DATA)'!D191),"",'Score Sheet (ENTER DATA)'!D191)</f>
        <v>5</v>
      </c>
      <c r="E66" s="72" t="str">
        <f>IF(ISBLANK('Score Sheet (ENTER DATA)'!E191),"",'Score Sheet (ENTER DATA)'!E191)</f>
        <v>5</v>
      </c>
      <c r="F66" s="72" t="str">
        <f>IF(ISBLANK('Score Sheet (ENTER DATA)'!F191),"",'Score Sheet (ENTER DATA)'!F191)</f>
        <v>5</v>
      </c>
      <c r="G66" s="72" t="str">
        <f>IF(ISBLANK('Score Sheet (ENTER DATA)'!G191),"",'Score Sheet (ENTER DATA)'!G191)</f>
        <v>5</v>
      </c>
      <c r="H66" s="72" t="str">
        <f>IF(ISBLANK('Score Sheet (ENTER DATA)'!H191),"",'Score Sheet (ENTER DATA)'!H191)</f>
        <v>5</v>
      </c>
      <c r="I66" s="72" t="str">
        <f>IF(ISBLANK('Score Sheet (ENTER DATA)'!I191),"",'Score Sheet (ENTER DATA)'!I191)</f>
        <v>6</v>
      </c>
      <c r="J66" s="72" t="str">
        <f>IF(ISBLANK('Score Sheet (ENTER DATA)'!J191),"",'Score Sheet (ENTER DATA)'!J191)</f>
        <v>6</v>
      </c>
      <c r="K66" s="72" t="str">
        <f>IF(ISBLANK('Score Sheet (ENTER DATA)'!K191),"",'Score Sheet (ENTER DATA)'!K191)</f>
        <v>4</v>
      </c>
      <c r="L66" s="72" t="str">
        <f>IF(ISBLANK('Score Sheet (ENTER DATA)'!L191),"",'Score Sheet (ENTER DATA)'!L191)</f>
        <v>4</v>
      </c>
      <c r="M66" s="72" t="str">
        <f>IF('Score Sheet (ENTER DATA)'!M191=0,"",'Score Sheet (ENTER DATA)'!M191)</f>
        <v>45</v>
      </c>
      <c r="N66" s="72" t="str">
        <f>IF(ISBLANK('Score Sheet (ENTER DATA)'!N191),"",'Score Sheet (ENTER DATA)'!N191)</f>
        <v>5</v>
      </c>
      <c r="O66" s="72" t="str">
        <f>IF(ISBLANK('Score Sheet (ENTER DATA)'!O191),"",'Score Sheet (ENTER DATA)'!O191)</f>
        <v>5</v>
      </c>
      <c r="P66" s="72" t="str">
        <f>IF(ISBLANK('Score Sheet (ENTER DATA)'!P191),"",'Score Sheet (ENTER DATA)'!P191)</f>
        <v>4</v>
      </c>
      <c r="Q66" s="72" t="str">
        <f>IF(ISBLANK('Score Sheet (ENTER DATA)'!Q191),"",'Score Sheet (ENTER DATA)'!Q191)</f>
        <v>6</v>
      </c>
      <c r="R66" s="72" t="str">
        <f>IF(ISBLANK('Score Sheet (ENTER DATA)'!R191),"",'Score Sheet (ENTER DATA)'!R191)</f>
        <v>5</v>
      </c>
      <c r="S66" s="72" t="str">
        <f>IF(ISBLANK('Score Sheet (ENTER DATA)'!S191),"",'Score Sheet (ENTER DATA)'!S191)</f>
        <v>3</v>
      </c>
      <c r="T66" s="72" t="str">
        <f>IF(ISBLANK('Score Sheet (ENTER DATA)'!T191),"",'Score Sheet (ENTER DATA)'!T191)</f>
        <v>5</v>
      </c>
      <c r="U66" s="72" t="str">
        <f>IF(ISBLANK('Score Sheet (ENTER DATA)'!U191),"",'Score Sheet (ENTER DATA)'!U191)</f>
        <v>4</v>
      </c>
      <c r="V66" s="72" t="str">
        <f>IF(ISBLANK('Score Sheet (ENTER DATA)'!V191),"",'Score Sheet (ENTER DATA)'!V191)</f>
        <v>6</v>
      </c>
      <c r="W66" s="72" t="str">
        <f>IF('Score Sheet (ENTER DATA)'!W191=0,"",'Score Sheet (ENTER DATA)'!W191)</f>
        <v>43</v>
      </c>
      <c r="X66" s="72" t="str">
        <f>IF('Score Sheet (ENTER DATA)'!X191=0,"",'Score Sheet (ENTER DATA)'!X191)</f>
        <v>88</v>
      </c>
      <c r="Y66" s="72" t="str">
        <f>IF('Score Sheet (ENTER DATA)'!Y191=0,"",'Score Sheet (ENTER DATA)'!Y191)</f>
        <v>43</v>
      </c>
      <c r="Z66" s="72" t="str">
        <f>IF('Score Sheet (ENTER DATA)'!Z191=0,"",'Score Sheet (ENTER DATA)'!Z191)</f>
        <v>29</v>
      </c>
      <c r="AA66" s="72" t="str">
        <f>IF('Score Sheet (ENTER DATA)'!AA191=0,"",'Score Sheet (ENTER DATA)'!AA191)</f>
        <v>15</v>
      </c>
      <c r="AB66" s="72" t="str">
        <f>IF('Score Sheet (ENTER DATA)'!AB191=0,"",'Score Sheet (ENTER DATA)'!AB191)</f>
        <v>6</v>
      </c>
      <c r="AC66" s="72" t="str">
        <f>IF('Score Sheet (ENTER DATA)'!AC191=0,"",'Score Sheet (ENTER DATA)'!AC191)</f>
        <v>45</v>
      </c>
      <c r="AD66" s="72" t="str">
        <f>IF('Score Sheet (ENTER DATA)'!AD191=0,"",'Score Sheet (ENTER DATA)'!AD191)</f>
        <v>30</v>
      </c>
      <c r="AE66" s="72" t="str">
        <f>IF('Score Sheet (ENTER DATA)'!AE191=0,"",'Score Sheet (ENTER DATA)'!AE191)</f>
        <v>14</v>
      </c>
      <c r="AF66" s="72" t="str">
        <f>IF('Score Sheet (ENTER DATA)'!AF191=0,"",'Score Sheet (ENTER DATA)'!AF191)</f>
        <v>4</v>
      </c>
      <c r="AG66" s="79"/>
      <c r="AH66" s="49"/>
      <c r="AI66" s="49"/>
      <c r="AJ66" s="49"/>
      <c r="AK66" s="49"/>
      <c r="AL66" s="49"/>
      <c r="AM66" s="49"/>
      <c r="AN66" s="49"/>
      <c r="AO66" s="49"/>
      <c r="AP66" s="49"/>
      <c r="AQ66" s="49"/>
    </row>
    <row r="67" ht="12.0" customHeight="1">
      <c r="A67" s="72" t="str">
        <f>IF(ISBLANK('Score Sheet (ENTER DATA)'!C74),"",'Score Sheet (ENTER DATA)'!A74)</f>
        <v>FRA</v>
      </c>
      <c r="B67" s="73" t="str">
        <f>IF(ISBLANK('Score Sheet (ENTER DATA)'!C74),"",'Score Sheet (ENTER DATA)'!B74)</f>
        <v>2</v>
      </c>
      <c r="C67" s="74" t="str">
        <f>IF(ISBLANK('Score Sheet (ENTER DATA)'!C74),"",'Score Sheet (ENTER DATA)'!C74)</f>
        <v>Brett Grulkowski</v>
      </c>
      <c r="D67" s="72" t="str">
        <f>IF(ISBLANK('Score Sheet (ENTER DATA)'!D74),"",'Score Sheet (ENTER DATA)'!D74)</f>
        <v>6</v>
      </c>
      <c r="E67" s="72" t="str">
        <f>IF(ISBLANK('Score Sheet (ENTER DATA)'!E74),"",'Score Sheet (ENTER DATA)'!E74)</f>
        <v>5</v>
      </c>
      <c r="F67" s="72" t="str">
        <f>IF(ISBLANK('Score Sheet (ENTER DATA)'!F74),"",'Score Sheet (ENTER DATA)'!F74)</f>
        <v>5</v>
      </c>
      <c r="G67" s="72" t="str">
        <f>IF(ISBLANK('Score Sheet (ENTER DATA)'!G74),"",'Score Sheet (ENTER DATA)'!G74)</f>
        <v>4</v>
      </c>
      <c r="H67" s="72" t="str">
        <f>IF(ISBLANK('Score Sheet (ENTER DATA)'!H74),"",'Score Sheet (ENTER DATA)'!H74)</f>
        <v>6</v>
      </c>
      <c r="I67" s="72" t="str">
        <f>IF(ISBLANK('Score Sheet (ENTER DATA)'!I74),"",'Score Sheet (ENTER DATA)'!I74)</f>
        <v>5</v>
      </c>
      <c r="J67" s="72" t="str">
        <f>IF(ISBLANK('Score Sheet (ENTER DATA)'!J74),"",'Score Sheet (ENTER DATA)'!J74)</f>
        <v>3</v>
      </c>
      <c r="K67" s="72" t="str">
        <f>IF(ISBLANK('Score Sheet (ENTER DATA)'!K74),"",'Score Sheet (ENTER DATA)'!K74)</f>
        <v>4</v>
      </c>
      <c r="L67" s="72" t="str">
        <f>IF(ISBLANK('Score Sheet (ENTER DATA)'!L74),"",'Score Sheet (ENTER DATA)'!L74)</f>
        <v>7</v>
      </c>
      <c r="M67" s="72" t="str">
        <f>IF('Score Sheet (ENTER DATA)'!M74=0,"",'Score Sheet (ENTER DATA)'!M74)</f>
        <v>45</v>
      </c>
      <c r="N67" s="72" t="str">
        <f>IF(ISBLANK('Score Sheet (ENTER DATA)'!N74),"",'Score Sheet (ENTER DATA)'!N74)</f>
        <v>5</v>
      </c>
      <c r="O67" s="72" t="str">
        <f>IF(ISBLANK('Score Sheet (ENTER DATA)'!O74),"",'Score Sheet (ENTER DATA)'!O74)</f>
        <v>4</v>
      </c>
      <c r="P67" s="72" t="str">
        <f>IF(ISBLANK('Score Sheet (ENTER DATA)'!P74),"",'Score Sheet (ENTER DATA)'!P74)</f>
        <v>5</v>
      </c>
      <c r="Q67" s="72" t="str">
        <f>IF(ISBLANK('Score Sheet (ENTER DATA)'!Q74),"",'Score Sheet (ENTER DATA)'!Q74)</f>
        <v>6</v>
      </c>
      <c r="R67" s="72" t="str">
        <f>IF(ISBLANK('Score Sheet (ENTER DATA)'!R74),"",'Score Sheet (ENTER DATA)'!R74)</f>
        <v>5</v>
      </c>
      <c r="S67" s="72" t="str">
        <f>IF(ISBLANK('Score Sheet (ENTER DATA)'!S74),"",'Score Sheet (ENTER DATA)'!S74)</f>
        <v>3</v>
      </c>
      <c r="T67" s="72" t="str">
        <f>IF(ISBLANK('Score Sheet (ENTER DATA)'!T74),"",'Score Sheet (ENTER DATA)'!T74)</f>
        <v>4</v>
      </c>
      <c r="U67" s="72" t="str">
        <f>IF(ISBLANK('Score Sheet (ENTER DATA)'!U74),"",'Score Sheet (ENTER DATA)'!U74)</f>
        <v>4</v>
      </c>
      <c r="V67" s="72" t="str">
        <f>IF(ISBLANK('Score Sheet (ENTER DATA)'!V74),"",'Score Sheet (ENTER DATA)'!V74)</f>
        <v>7</v>
      </c>
      <c r="W67" s="72" t="str">
        <f>IF('Score Sheet (ENTER DATA)'!W74=0,"",'Score Sheet (ENTER DATA)'!W74)</f>
        <v>43</v>
      </c>
      <c r="X67" s="72" t="str">
        <f>IF('Score Sheet (ENTER DATA)'!X74=0,"",'Score Sheet (ENTER DATA)'!X74)</f>
        <v>88</v>
      </c>
      <c r="Y67" s="72" t="str">
        <f>IF('Score Sheet (ENTER DATA)'!Y74=0,"",'Score Sheet (ENTER DATA)'!Y74)</f>
        <v>43</v>
      </c>
      <c r="Z67" s="72" t="str">
        <f>IF('Score Sheet (ENTER DATA)'!Z74=0,"",'Score Sheet (ENTER DATA)'!Z74)</f>
        <v>29</v>
      </c>
      <c r="AA67" s="72" t="str">
        <f>IF('Score Sheet (ENTER DATA)'!AA74=0,"",'Score Sheet (ENTER DATA)'!AA74)</f>
        <v>15</v>
      </c>
      <c r="AB67" s="72" t="str">
        <f>IF('Score Sheet (ENTER DATA)'!AB74=0,"",'Score Sheet (ENTER DATA)'!AB74)</f>
        <v>7</v>
      </c>
      <c r="AC67" s="72" t="str">
        <f>IF('Score Sheet (ENTER DATA)'!AC74=0,"",'Score Sheet (ENTER DATA)'!AC74)</f>
        <v>45</v>
      </c>
      <c r="AD67" s="72" t="str">
        <f>IF('Score Sheet (ENTER DATA)'!AD74=0,"",'Score Sheet (ENTER DATA)'!AD74)</f>
        <v>29</v>
      </c>
      <c r="AE67" s="72" t="str">
        <f>IF('Score Sheet (ENTER DATA)'!AE74=0,"",'Score Sheet (ENTER DATA)'!AE74)</f>
        <v>14</v>
      </c>
      <c r="AF67" s="72" t="str">
        <f>IF('Score Sheet (ENTER DATA)'!AF74=0,"",'Score Sheet (ENTER DATA)'!AF74)</f>
        <v>7</v>
      </c>
      <c r="AG67" s="79"/>
      <c r="AH67" s="49"/>
      <c r="AI67" s="49"/>
      <c r="AJ67" s="49"/>
      <c r="AK67" s="49"/>
      <c r="AL67" s="49"/>
      <c r="AM67" s="49"/>
      <c r="AN67" s="49"/>
      <c r="AO67" s="49"/>
      <c r="AP67" s="49"/>
      <c r="AQ67" s="49"/>
    </row>
    <row r="68" ht="12.0" customHeight="1">
      <c r="A68" s="72" t="str">
        <f>IF(ISBLANK('Score Sheet (ENTER DATA)'!C14),"",'Score Sheet (ENTER DATA)'!A14)</f>
        <v>ARR</v>
      </c>
      <c r="B68" s="73" t="str">
        <f>IF(ISBLANK('Score Sheet (ENTER DATA)'!C14),"",'Score Sheet (ENTER DATA)'!B14)</f>
        <v>4</v>
      </c>
      <c r="C68" s="74" t="str">
        <f>IF(ISBLANK('Score Sheet (ENTER DATA)'!C14),"",'Score Sheet (ENTER DATA)'!C14)</f>
        <v>Kyle Mazurek</v>
      </c>
      <c r="D68" s="72" t="str">
        <f>IF(ISBLANK('Score Sheet (ENTER DATA)'!D14),"",'Score Sheet (ENTER DATA)'!D14)</f>
        <v>5</v>
      </c>
      <c r="E68" s="72" t="str">
        <f>IF(ISBLANK('Score Sheet (ENTER DATA)'!E14),"",'Score Sheet (ENTER DATA)'!E14)</f>
        <v>5</v>
      </c>
      <c r="F68" s="72" t="str">
        <f>IF(ISBLANK('Score Sheet (ENTER DATA)'!F14),"",'Score Sheet (ENTER DATA)'!F14)</f>
        <v>5</v>
      </c>
      <c r="G68" s="72" t="str">
        <f>IF(ISBLANK('Score Sheet (ENTER DATA)'!G14),"",'Score Sheet (ENTER DATA)'!G14)</f>
        <v>5</v>
      </c>
      <c r="H68" s="72" t="str">
        <f>IF(ISBLANK('Score Sheet (ENTER DATA)'!H14),"",'Score Sheet (ENTER DATA)'!H14)</f>
        <v>4</v>
      </c>
      <c r="I68" s="72" t="str">
        <f>IF(ISBLANK('Score Sheet (ENTER DATA)'!I14),"",'Score Sheet (ENTER DATA)'!I14)</f>
        <v>5</v>
      </c>
      <c r="J68" s="72" t="str">
        <f>IF(ISBLANK('Score Sheet (ENTER DATA)'!J14),"",'Score Sheet (ENTER DATA)'!J14)</f>
        <v>4</v>
      </c>
      <c r="K68" s="72" t="str">
        <f>IF(ISBLANK('Score Sheet (ENTER DATA)'!K14),"",'Score Sheet (ENTER DATA)'!K14)</f>
        <v>6</v>
      </c>
      <c r="L68" s="72" t="str">
        <f>IF(ISBLANK('Score Sheet (ENTER DATA)'!L14),"",'Score Sheet (ENTER DATA)'!L14)</f>
        <v>5</v>
      </c>
      <c r="M68" s="72" t="str">
        <f>IF('Score Sheet (ENTER DATA)'!M14=0,"",'Score Sheet (ENTER DATA)'!M14)</f>
        <v>44</v>
      </c>
      <c r="N68" s="72" t="str">
        <f>IF(ISBLANK('Score Sheet (ENTER DATA)'!N14),"",'Score Sheet (ENTER DATA)'!N14)</f>
        <v>5</v>
      </c>
      <c r="O68" s="72" t="str">
        <f>IF(ISBLANK('Score Sheet (ENTER DATA)'!O14),"",'Score Sheet (ENTER DATA)'!O14)</f>
        <v>5</v>
      </c>
      <c r="P68" s="72" t="str">
        <f>IF(ISBLANK('Score Sheet (ENTER DATA)'!P14),"",'Score Sheet (ENTER DATA)'!P14)</f>
        <v>4</v>
      </c>
      <c r="Q68" s="72" t="str">
        <f>IF(ISBLANK('Score Sheet (ENTER DATA)'!Q14),"",'Score Sheet (ENTER DATA)'!Q14)</f>
        <v>7</v>
      </c>
      <c r="R68" s="72" t="str">
        <f>IF(ISBLANK('Score Sheet (ENTER DATA)'!R14),"",'Score Sheet (ENTER DATA)'!R14)</f>
        <v>4</v>
      </c>
      <c r="S68" s="72" t="str">
        <f>IF(ISBLANK('Score Sheet (ENTER DATA)'!S14),"",'Score Sheet (ENTER DATA)'!S14)</f>
        <v>4</v>
      </c>
      <c r="T68" s="72" t="str">
        <f>IF(ISBLANK('Score Sheet (ENTER DATA)'!T14),"",'Score Sheet (ENTER DATA)'!T14)</f>
        <v>4</v>
      </c>
      <c r="U68" s="72" t="str">
        <f>IF(ISBLANK('Score Sheet (ENTER DATA)'!U14),"",'Score Sheet (ENTER DATA)'!U14)</f>
        <v>5</v>
      </c>
      <c r="V68" s="72" t="str">
        <f>IF(ISBLANK('Score Sheet (ENTER DATA)'!V14),"",'Score Sheet (ENTER DATA)'!V14)</f>
        <v>6</v>
      </c>
      <c r="W68" s="72" t="str">
        <f>IF('Score Sheet (ENTER DATA)'!W14=0,"",'Score Sheet (ENTER DATA)'!W14)</f>
        <v>44</v>
      </c>
      <c r="X68" s="72" t="str">
        <f>IF('Score Sheet (ENTER DATA)'!X14=0,"",'Score Sheet (ENTER DATA)'!X14)</f>
        <v>88</v>
      </c>
      <c r="Y68" s="72" t="str">
        <f>IF('Score Sheet (ENTER DATA)'!Y14=0,"",'Score Sheet (ENTER DATA)'!Y14)</f>
        <v>44</v>
      </c>
      <c r="Z68" s="72" t="str">
        <f>IF('Score Sheet (ENTER DATA)'!Z14=0,"",'Score Sheet (ENTER DATA)'!Z14)</f>
        <v>30</v>
      </c>
      <c r="AA68" s="72" t="str">
        <f>IF('Score Sheet (ENTER DATA)'!AA14=0,"",'Score Sheet (ENTER DATA)'!AA14)</f>
        <v>15</v>
      </c>
      <c r="AB68" s="72" t="str">
        <f>IF('Score Sheet (ENTER DATA)'!AB14=0,"",'Score Sheet (ENTER DATA)'!AB14)</f>
        <v>6</v>
      </c>
      <c r="AC68" s="72" t="str">
        <f>IF('Score Sheet (ENTER DATA)'!AC14=0,"",'Score Sheet (ENTER DATA)'!AC14)</f>
        <v>44</v>
      </c>
      <c r="AD68" s="72" t="str">
        <f>IF('Score Sheet (ENTER DATA)'!AD14=0,"",'Score Sheet (ENTER DATA)'!AD14)</f>
        <v>29</v>
      </c>
      <c r="AE68" s="72" t="str">
        <f>IF('Score Sheet (ENTER DATA)'!AE14=0,"",'Score Sheet (ENTER DATA)'!AE14)</f>
        <v>15</v>
      </c>
      <c r="AF68" s="72" t="str">
        <f>IF('Score Sheet (ENTER DATA)'!AF14=0,"",'Score Sheet (ENTER DATA)'!AF14)</f>
        <v>5</v>
      </c>
      <c r="AG68" s="79"/>
      <c r="AH68" s="49"/>
      <c r="AI68" s="49"/>
      <c r="AJ68" s="49"/>
      <c r="AK68" s="49"/>
      <c r="AL68" s="49"/>
      <c r="AM68" s="49"/>
      <c r="AN68" s="49"/>
      <c r="AO68" s="49"/>
      <c r="AP68" s="49"/>
      <c r="AQ68" s="49"/>
    </row>
    <row r="69" ht="12.0" customHeight="1">
      <c r="A69" s="72" t="str">
        <f>IF(ISBLANK('Score Sheet (ENTER DATA)'!C188),"",'Score Sheet (ENTER DATA)'!A188)</f>
        <v>GRF</v>
      </c>
      <c r="B69" s="73" t="str">
        <f>IF(ISBLANK('Score Sheet (ENTER DATA)'!C188),"",'Score Sheet (ENTER DATA)'!B188)</f>
        <v>2</v>
      </c>
      <c r="C69" s="74" t="str">
        <f>IF(ISBLANK('Score Sheet (ENTER DATA)'!C188),"",'Score Sheet (ENTER DATA)'!C188)</f>
        <v>Ryan Stachurski</v>
      </c>
      <c r="D69" s="72" t="str">
        <f>IF(ISBLANK('Score Sheet (ENTER DATA)'!D188),"",'Score Sheet (ENTER DATA)'!D188)</f>
        <v>6</v>
      </c>
      <c r="E69" s="72" t="str">
        <f>IF(ISBLANK('Score Sheet (ENTER DATA)'!E188),"",'Score Sheet (ENTER DATA)'!E188)</f>
        <v>4</v>
      </c>
      <c r="F69" s="72" t="str">
        <f>IF(ISBLANK('Score Sheet (ENTER DATA)'!F188),"",'Score Sheet (ENTER DATA)'!F188)</f>
        <v>5</v>
      </c>
      <c r="G69" s="72" t="str">
        <f>IF(ISBLANK('Score Sheet (ENTER DATA)'!G188),"",'Score Sheet (ENTER DATA)'!G188)</f>
        <v>4</v>
      </c>
      <c r="H69" s="72" t="str">
        <f>IF(ISBLANK('Score Sheet (ENTER DATA)'!H188),"",'Score Sheet (ENTER DATA)'!H188)</f>
        <v>4</v>
      </c>
      <c r="I69" s="72" t="str">
        <f>IF(ISBLANK('Score Sheet (ENTER DATA)'!I188),"",'Score Sheet (ENTER DATA)'!I188)</f>
        <v>5</v>
      </c>
      <c r="J69" s="72" t="str">
        <f>IF(ISBLANK('Score Sheet (ENTER DATA)'!J188),"",'Score Sheet (ENTER DATA)'!J188)</f>
        <v>3</v>
      </c>
      <c r="K69" s="72" t="str">
        <f>IF(ISBLANK('Score Sheet (ENTER DATA)'!K188),"",'Score Sheet (ENTER DATA)'!K188)</f>
        <v>5</v>
      </c>
      <c r="L69" s="72" t="str">
        <f>IF(ISBLANK('Score Sheet (ENTER DATA)'!L188),"",'Score Sheet (ENTER DATA)'!L188)</f>
        <v>6</v>
      </c>
      <c r="M69" s="72" t="str">
        <f>IF('Score Sheet (ENTER DATA)'!M188=0,"",'Score Sheet (ENTER DATA)'!M188)</f>
        <v>42</v>
      </c>
      <c r="N69" s="72" t="str">
        <f>IF(ISBLANK('Score Sheet (ENTER DATA)'!N188),"",'Score Sheet (ENTER DATA)'!N188)</f>
        <v>7</v>
      </c>
      <c r="O69" s="72" t="str">
        <f>IF(ISBLANK('Score Sheet (ENTER DATA)'!O188),"",'Score Sheet (ENTER DATA)'!O188)</f>
        <v>4</v>
      </c>
      <c r="P69" s="72" t="str">
        <f>IF(ISBLANK('Score Sheet (ENTER DATA)'!P188),"",'Score Sheet (ENTER DATA)'!P188)</f>
        <v>5</v>
      </c>
      <c r="Q69" s="72" t="str">
        <f>IF(ISBLANK('Score Sheet (ENTER DATA)'!Q188),"",'Score Sheet (ENTER DATA)'!Q188)</f>
        <v>6</v>
      </c>
      <c r="R69" s="72" t="str">
        <f>IF(ISBLANK('Score Sheet (ENTER DATA)'!R188),"",'Score Sheet (ENTER DATA)'!R188)</f>
        <v>5</v>
      </c>
      <c r="S69" s="72" t="str">
        <f>IF(ISBLANK('Score Sheet (ENTER DATA)'!S188),"",'Score Sheet (ENTER DATA)'!S188)</f>
        <v>6</v>
      </c>
      <c r="T69" s="72" t="str">
        <f>IF(ISBLANK('Score Sheet (ENTER DATA)'!T188),"",'Score Sheet (ENTER DATA)'!T188)</f>
        <v>5</v>
      </c>
      <c r="U69" s="72" t="str">
        <f>IF(ISBLANK('Score Sheet (ENTER DATA)'!U188),"",'Score Sheet (ENTER DATA)'!U188)</f>
        <v>4</v>
      </c>
      <c r="V69" s="72" t="str">
        <f>IF(ISBLANK('Score Sheet (ENTER DATA)'!V188),"",'Score Sheet (ENTER DATA)'!V188)</f>
        <v>4</v>
      </c>
      <c r="W69" s="72" t="str">
        <f>IF('Score Sheet (ENTER DATA)'!W188=0,"",'Score Sheet (ENTER DATA)'!W188)</f>
        <v>46</v>
      </c>
      <c r="X69" s="72" t="str">
        <f>IF('Score Sheet (ENTER DATA)'!X188=0,"",'Score Sheet (ENTER DATA)'!X188)</f>
        <v>88</v>
      </c>
      <c r="Y69" s="72" t="str">
        <f>IF('Score Sheet (ENTER DATA)'!Y188=0,"",'Score Sheet (ENTER DATA)'!Y188)</f>
        <v>46</v>
      </c>
      <c r="Z69" s="72" t="str">
        <f>IF('Score Sheet (ENTER DATA)'!Z188=0,"",'Score Sheet (ENTER DATA)'!Z188)</f>
        <v>30</v>
      </c>
      <c r="AA69" s="72" t="str">
        <f>IF('Score Sheet (ENTER DATA)'!AA188=0,"",'Score Sheet (ENTER DATA)'!AA188)</f>
        <v>13</v>
      </c>
      <c r="AB69" s="72" t="str">
        <f>IF('Score Sheet (ENTER DATA)'!AB188=0,"",'Score Sheet (ENTER DATA)'!AB188)</f>
        <v>4</v>
      </c>
      <c r="AC69" s="72" t="str">
        <f>IF('Score Sheet (ENTER DATA)'!AC188=0,"",'Score Sheet (ENTER DATA)'!AC188)</f>
        <v>42</v>
      </c>
      <c r="AD69" s="72" t="str">
        <f>IF('Score Sheet (ENTER DATA)'!AD188=0,"",'Score Sheet (ENTER DATA)'!AD188)</f>
        <v>27</v>
      </c>
      <c r="AE69" s="72" t="str">
        <f>IF('Score Sheet (ENTER DATA)'!AE188=0,"",'Score Sheet (ENTER DATA)'!AE188)</f>
        <v>14</v>
      </c>
      <c r="AF69" s="72" t="str">
        <f>IF('Score Sheet (ENTER DATA)'!AF188=0,"",'Score Sheet (ENTER DATA)'!AF188)</f>
        <v>6</v>
      </c>
      <c r="AG69" s="79"/>
      <c r="AH69" s="49"/>
      <c r="AI69" s="49"/>
      <c r="AJ69" s="49"/>
      <c r="AK69" s="49"/>
      <c r="AL69" s="49"/>
      <c r="AM69" s="49"/>
      <c r="AN69" s="49"/>
      <c r="AO69" s="49"/>
      <c r="AP69" s="49"/>
      <c r="AQ69" s="49"/>
    </row>
    <row r="70" ht="12.0" customHeight="1">
      <c r="A70" s="72" t="str">
        <f>IF(ISBLANK('Score Sheet (ENTER DATA)'!C197),"",'Score Sheet (ENTER DATA)'!A197)</f>
        <v>Muk</v>
      </c>
      <c r="B70" s="73" t="str">
        <f>IF(ISBLANK('Score Sheet (ENTER DATA)'!C197),"",'Score Sheet (ENTER DATA)'!B197)</f>
        <v>2</v>
      </c>
      <c r="C70" s="74" t="str">
        <f>IF(ISBLANK('Score Sheet (ENTER DATA)'!C197),"",'Score Sheet (ENTER DATA)'!C197)</f>
        <v>Alex Cross</v>
      </c>
      <c r="D70" s="72" t="str">
        <f>IF(ISBLANK('Score Sheet (ENTER DATA)'!D197),"",'Score Sheet (ENTER DATA)'!D197)</f>
        <v>6</v>
      </c>
      <c r="E70" s="72" t="str">
        <f>IF(ISBLANK('Score Sheet (ENTER DATA)'!E197),"",'Score Sheet (ENTER DATA)'!E197)</f>
        <v>4</v>
      </c>
      <c r="F70" s="72" t="str">
        <f>IF(ISBLANK('Score Sheet (ENTER DATA)'!F197),"",'Score Sheet (ENTER DATA)'!F197)</f>
        <v>6</v>
      </c>
      <c r="G70" s="72" t="str">
        <f>IF(ISBLANK('Score Sheet (ENTER DATA)'!G197),"",'Score Sheet (ENTER DATA)'!G197)</f>
        <v>5</v>
      </c>
      <c r="H70" s="72" t="str">
        <f>IF(ISBLANK('Score Sheet (ENTER DATA)'!H197),"",'Score Sheet (ENTER DATA)'!H197)</f>
        <v>8</v>
      </c>
      <c r="I70" s="72" t="str">
        <f>IF(ISBLANK('Score Sheet (ENTER DATA)'!I197),"",'Score Sheet (ENTER DATA)'!I197)</f>
        <v>5</v>
      </c>
      <c r="J70" s="72" t="str">
        <f>IF(ISBLANK('Score Sheet (ENTER DATA)'!J197),"",'Score Sheet (ENTER DATA)'!J197)</f>
        <v>4</v>
      </c>
      <c r="K70" s="72" t="str">
        <f>IF(ISBLANK('Score Sheet (ENTER DATA)'!K197),"",'Score Sheet (ENTER DATA)'!K197)</f>
        <v>5</v>
      </c>
      <c r="L70" s="72" t="str">
        <f>IF(ISBLANK('Score Sheet (ENTER DATA)'!L197),"",'Score Sheet (ENTER DATA)'!L197)</f>
        <v>5</v>
      </c>
      <c r="M70" s="72" t="str">
        <f>IF('Score Sheet (ENTER DATA)'!M197=0,"",'Score Sheet (ENTER DATA)'!M197)</f>
        <v>48</v>
      </c>
      <c r="N70" s="72" t="str">
        <f>IF(ISBLANK('Score Sheet (ENTER DATA)'!N197),"",'Score Sheet (ENTER DATA)'!N197)</f>
        <v>6</v>
      </c>
      <c r="O70" s="72" t="str">
        <f>IF(ISBLANK('Score Sheet (ENTER DATA)'!O197),"",'Score Sheet (ENTER DATA)'!O197)</f>
        <v>4</v>
      </c>
      <c r="P70" s="72" t="str">
        <f>IF(ISBLANK('Score Sheet (ENTER DATA)'!P197),"",'Score Sheet (ENTER DATA)'!P197)</f>
        <v>3</v>
      </c>
      <c r="Q70" s="72" t="str">
        <f>IF(ISBLANK('Score Sheet (ENTER DATA)'!Q197),"",'Score Sheet (ENTER DATA)'!Q197)</f>
        <v>4</v>
      </c>
      <c r="R70" s="72" t="str">
        <f>IF(ISBLANK('Score Sheet (ENTER DATA)'!R197),"",'Score Sheet (ENTER DATA)'!R197)</f>
        <v>4</v>
      </c>
      <c r="S70" s="72" t="str">
        <f>IF(ISBLANK('Score Sheet (ENTER DATA)'!S197),"",'Score Sheet (ENTER DATA)'!S197)</f>
        <v>4</v>
      </c>
      <c r="T70" s="72" t="str">
        <f>IF(ISBLANK('Score Sheet (ENTER DATA)'!T197),"",'Score Sheet (ENTER DATA)'!T197)</f>
        <v>6</v>
      </c>
      <c r="U70" s="72" t="str">
        <f>IF(ISBLANK('Score Sheet (ENTER DATA)'!U197),"",'Score Sheet (ENTER DATA)'!U197)</f>
        <v>4</v>
      </c>
      <c r="V70" s="72" t="str">
        <f>IF(ISBLANK('Score Sheet (ENTER DATA)'!V197),"",'Score Sheet (ENTER DATA)'!V197)</f>
        <v>6</v>
      </c>
      <c r="W70" s="72" t="str">
        <f>IF('Score Sheet (ENTER DATA)'!W197=0,"",'Score Sheet (ENTER DATA)'!W197)</f>
        <v>41</v>
      </c>
      <c r="X70" s="72" t="str">
        <f>IF('Score Sheet (ENTER DATA)'!X197=0,"",'Score Sheet (ENTER DATA)'!X197)</f>
        <v>89</v>
      </c>
      <c r="Y70" s="72" t="str">
        <f>IF('Score Sheet (ENTER DATA)'!Y197=0,"",'Score Sheet (ENTER DATA)'!Y197)</f>
        <v>41</v>
      </c>
      <c r="Z70" s="72" t="str">
        <f>IF('Score Sheet (ENTER DATA)'!Z197=0,"",'Score Sheet (ENTER DATA)'!Z197)</f>
        <v>28</v>
      </c>
      <c r="AA70" s="72" t="str">
        <f>IF('Score Sheet (ENTER DATA)'!AA197=0,"",'Score Sheet (ENTER DATA)'!AA197)</f>
        <v>16</v>
      </c>
      <c r="AB70" s="72" t="str">
        <f>IF('Score Sheet (ENTER DATA)'!AB197=0,"",'Score Sheet (ENTER DATA)'!AB197)</f>
        <v>6</v>
      </c>
      <c r="AC70" s="72" t="str">
        <f>IF('Score Sheet (ENTER DATA)'!AC197=0,"",'Score Sheet (ENTER DATA)'!AC197)</f>
        <v>48</v>
      </c>
      <c r="AD70" s="72" t="str">
        <f>IF('Score Sheet (ENTER DATA)'!AD197=0,"",'Score Sheet (ENTER DATA)'!AD197)</f>
        <v>32</v>
      </c>
      <c r="AE70" s="72" t="str">
        <f>IF('Score Sheet (ENTER DATA)'!AE197=0,"",'Score Sheet (ENTER DATA)'!AE197)</f>
        <v>14</v>
      </c>
      <c r="AF70" s="72" t="str">
        <f>IF('Score Sheet (ENTER DATA)'!AF197=0,"",'Score Sheet (ENTER DATA)'!AF197)</f>
        <v>5</v>
      </c>
      <c r="AG70" s="79"/>
      <c r="AH70" s="49"/>
      <c r="AI70" s="49"/>
      <c r="AJ70" s="49"/>
      <c r="AK70" s="49"/>
      <c r="AL70" s="49"/>
      <c r="AM70" s="49"/>
      <c r="AN70" s="49"/>
      <c r="AO70" s="49"/>
      <c r="AP70" s="49"/>
      <c r="AQ70" s="49"/>
    </row>
    <row r="71" ht="12.0" customHeight="1">
      <c r="A71" s="72" t="str">
        <f>IF(ISBLANK('Score Sheet (ENTER DATA)'!C163),"",'Score Sheet (ENTER DATA)'!A163)</f>
        <v>WS</v>
      </c>
      <c r="B71" s="73" t="str">
        <f>IF(ISBLANK('Score Sheet (ENTER DATA)'!C163),"",'Score Sheet (ENTER DATA)'!B163)</f>
        <v>3</v>
      </c>
      <c r="C71" s="74" t="str">
        <f>IF(ISBLANK('Score Sheet (ENTER DATA)'!C163),"",'Score Sheet (ENTER DATA)'!C163)</f>
        <v>Colin Kammerzelt</v>
      </c>
      <c r="D71" s="72" t="str">
        <f>IF(ISBLANK('Score Sheet (ENTER DATA)'!D163),"",'Score Sheet (ENTER DATA)'!D163)</f>
        <v>10</v>
      </c>
      <c r="E71" s="72" t="str">
        <f>IF(ISBLANK('Score Sheet (ENTER DATA)'!E163),"",'Score Sheet (ENTER DATA)'!E163)</f>
        <v>5</v>
      </c>
      <c r="F71" s="72" t="str">
        <f>IF(ISBLANK('Score Sheet (ENTER DATA)'!F163),"",'Score Sheet (ENTER DATA)'!F163)</f>
        <v>4</v>
      </c>
      <c r="G71" s="72" t="str">
        <f>IF(ISBLANK('Score Sheet (ENTER DATA)'!G163),"",'Score Sheet (ENTER DATA)'!G163)</f>
        <v>5</v>
      </c>
      <c r="H71" s="72" t="str">
        <f>IF(ISBLANK('Score Sheet (ENTER DATA)'!H163),"",'Score Sheet (ENTER DATA)'!H163)</f>
        <v>4</v>
      </c>
      <c r="I71" s="72" t="str">
        <f>IF(ISBLANK('Score Sheet (ENTER DATA)'!I163),"",'Score Sheet (ENTER DATA)'!I163)</f>
        <v>6</v>
      </c>
      <c r="J71" s="72" t="str">
        <f>IF(ISBLANK('Score Sheet (ENTER DATA)'!J163),"",'Score Sheet (ENTER DATA)'!J163)</f>
        <v>3</v>
      </c>
      <c r="K71" s="72" t="str">
        <f>IF(ISBLANK('Score Sheet (ENTER DATA)'!K163),"",'Score Sheet (ENTER DATA)'!K163)</f>
        <v>5</v>
      </c>
      <c r="L71" s="72" t="str">
        <f>IF(ISBLANK('Score Sheet (ENTER DATA)'!L163),"",'Score Sheet (ENTER DATA)'!L163)</f>
        <v>4</v>
      </c>
      <c r="M71" s="72" t="str">
        <f>IF('Score Sheet (ENTER DATA)'!M163=0,"",'Score Sheet (ENTER DATA)'!M163)</f>
        <v>46</v>
      </c>
      <c r="N71" s="72" t="str">
        <f>IF(ISBLANK('Score Sheet (ENTER DATA)'!N163),"",'Score Sheet (ENTER DATA)'!N163)</f>
        <v>5</v>
      </c>
      <c r="O71" s="72" t="str">
        <f>IF(ISBLANK('Score Sheet (ENTER DATA)'!O163),"",'Score Sheet (ENTER DATA)'!O163)</f>
        <v>6</v>
      </c>
      <c r="P71" s="72" t="str">
        <f>IF(ISBLANK('Score Sheet (ENTER DATA)'!P163),"",'Score Sheet (ENTER DATA)'!P163)</f>
        <v>4</v>
      </c>
      <c r="Q71" s="72" t="str">
        <f>IF(ISBLANK('Score Sheet (ENTER DATA)'!Q163),"",'Score Sheet (ENTER DATA)'!Q163)</f>
        <v>5</v>
      </c>
      <c r="R71" s="72" t="str">
        <f>IF(ISBLANK('Score Sheet (ENTER DATA)'!R163),"",'Score Sheet (ENTER DATA)'!R163)</f>
        <v>5</v>
      </c>
      <c r="S71" s="72" t="str">
        <f>IF(ISBLANK('Score Sheet (ENTER DATA)'!S163),"",'Score Sheet (ENTER DATA)'!S163)</f>
        <v>4</v>
      </c>
      <c r="T71" s="72" t="str">
        <f>IF(ISBLANK('Score Sheet (ENTER DATA)'!T163),"",'Score Sheet (ENTER DATA)'!T163)</f>
        <v>5</v>
      </c>
      <c r="U71" s="72" t="str">
        <f>IF(ISBLANK('Score Sheet (ENTER DATA)'!U163),"",'Score Sheet (ENTER DATA)'!U163)</f>
        <v>4</v>
      </c>
      <c r="V71" s="72" t="str">
        <f>IF(ISBLANK('Score Sheet (ENTER DATA)'!V163),"",'Score Sheet (ENTER DATA)'!V163)</f>
        <v>5</v>
      </c>
      <c r="W71" s="72" t="str">
        <f>IF('Score Sheet (ENTER DATA)'!W163=0,"",'Score Sheet (ENTER DATA)'!W163)</f>
        <v>43</v>
      </c>
      <c r="X71" s="72" t="str">
        <f>IF('Score Sheet (ENTER DATA)'!X163=0,"",'Score Sheet (ENTER DATA)'!X163)</f>
        <v>89</v>
      </c>
      <c r="Y71" s="72" t="str">
        <f>IF('Score Sheet (ENTER DATA)'!Y163=0,"",'Score Sheet (ENTER DATA)'!Y163)</f>
        <v>43</v>
      </c>
      <c r="Z71" s="72" t="str">
        <f>IF('Score Sheet (ENTER DATA)'!Z163=0,"",'Score Sheet (ENTER DATA)'!Z163)</f>
        <v>28</v>
      </c>
      <c r="AA71" s="72" t="str">
        <f>IF('Score Sheet (ENTER DATA)'!AA163=0,"",'Score Sheet (ENTER DATA)'!AA163)</f>
        <v>14</v>
      </c>
      <c r="AB71" s="72" t="str">
        <f>IF('Score Sheet (ENTER DATA)'!AB163=0,"",'Score Sheet (ENTER DATA)'!AB163)</f>
        <v>5</v>
      </c>
      <c r="AC71" s="72" t="str">
        <f>IF('Score Sheet (ENTER DATA)'!AC163=0,"",'Score Sheet (ENTER DATA)'!AC163)</f>
        <v>46</v>
      </c>
      <c r="AD71" s="72" t="str">
        <f>IF('Score Sheet (ENTER DATA)'!AD163=0,"",'Score Sheet (ENTER DATA)'!AD163)</f>
        <v>27</v>
      </c>
      <c r="AE71" s="72" t="str">
        <f>IF('Score Sheet (ENTER DATA)'!AE163=0,"",'Score Sheet (ENTER DATA)'!AE163)</f>
        <v>12</v>
      </c>
      <c r="AF71" s="72" t="str">
        <f>IF('Score Sheet (ENTER DATA)'!AF163=0,"",'Score Sheet (ENTER DATA)'!AF163)</f>
        <v>4</v>
      </c>
      <c r="AG71" s="79"/>
      <c r="AH71" s="49"/>
      <c r="AI71" s="49"/>
      <c r="AJ71" s="49"/>
      <c r="AK71" s="49"/>
      <c r="AL71" s="49"/>
      <c r="AM71" s="49"/>
      <c r="AN71" s="49"/>
      <c r="AO71" s="49"/>
      <c r="AP71" s="49"/>
      <c r="AQ71" s="49"/>
    </row>
    <row r="72" ht="12.0" customHeight="1">
      <c r="A72" s="72" t="str">
        <f>IF(ISBLANK('Score Sheet (ENTER DATA)'!C164),"",'Score Sheet (ENTER DATA)'!A164)</f>
        <v>WS</v>
      </c>
      <c r="B72" s="73" t="str">
        <f>IF(ISBLANK('Score Sheet (ENTER DATA)'!C164),"",'Score Sheet (ENTER DATA)'!B164)</f>
        <v>4</v>
      </c>
      <c r="C72" s="74" t="str">
        <f>IF(ISBLANK('Score Sheet (ENTER DATA)'!C164),"",'Score Sheet (ENTER DATA)'!C164)</f>
        <v>Marshall Termaat</v>
      </c>
      <c r="D72" s="72" t="str">
        <f>IF(ISBLANK('Score Sheet (ENTER DATA)'!D164),"",'Score Sheet (ENTER DATA)'!D164)</f>
        <v>6</v>
      </c>
      <c r="E72" s="72" t="str">
        <f>IF(ISBLANK('Score Sheet (ENTER DATA)'!E164),"",'Score Sheet (ENTER DATA)'!E164)</f>
        <v>4</v>
      </c>
      <c r="F72" s="72" t="str">
        <f>IF(ISBLANK('Score Sheet (ENTER DATA)'!F164),"",'Score Sheet (ENTER DATA)'!F164)</f>
        <v>6</v>
      </c>
      <c r="G72" s="72" t="str">
        <f>IF(ISBLANK('Score Sheet (ENTER DATA)'!G164),"",'Score Sheet (ENTER DATA)'!G164)</f>
        <v>5</v>
      </c>
      <c r="H72" s="72" t="str">
        <f>IF(ISBLANK('Score Sheet (ENTER DATA)'!H164),"",'Score Sheet (ENTER DATA)'!H164)</f>
        <v>5</v>
      </c>
      <c r="I72" s="72" t="str">
        <f>IF(ISBLANK('Score Sheet (ENTER DATA)'!I164),"",'Score Sheet (ENTER DATA)'!I164)</f>
        <v>5</v>
      </c>
      <c r="J72" s="72" t="str">
        <f>IF(ISBLANK('Score Sheet (ENTER DATA)'!J164),"",'Score Sheet (ENTER DATA)'!J164)</f>
        <v>4</v>
      </c>
      <c r="K72" s="72" t="str">
        <f>IF(ISBLANK('Score Sheet (ENTER DATA)'!K164),"",'Score Sheet (ENTER DATA)'!K164)</f>
        <v>5</v>
      </c>
      <c r="L72" s="72" t="str">
        <f>IF(ISBLANK('Score Sheet (ENTER DATA)'!L164),"",'Score Sheet (ENTER DATA)'!L164)</f>
        <v>5</v>
      </c>
      <c r="M72" s="72" t="str">
        <f>IF('Score Sheet (ENTER DATA)'!M164=0,"",'Score Sheet (ENTER DATA)'!M164)</f>
        <v>45</v>
      </c>
      <c r="N72" s="72" t="str">
        <f>IF(ISBLANK('Score Sheet (ENTER DATA)'!N164),"",'Score Sheet (ENTER DATA)'!N164)</f>
        <v>6</v>
      </c>
      <c r="O72" s="72" t="str">
        <f>IF(ISBLANK('Score Sheet (ENTER DATA)'!O164),"",'Score Sheet (ENTER DATA)'!O164)</f>
        <v>5</v>
      </c>
      <c r="P72" s="72" t="str">
        <f>IF(ISBLANK('Score Sheet (ENTER DATA)'!P164),"",'Score Sheet (ENTER DATA)'!P164)</f>
        <v>5</v>
      </c>
      <c r="Q72" s="72" t="str">
        <f>IF(ISBLANK('Score Sheet (ENTER DATA)'!Q164),"",'Score Sheet (ENTER DATA)'!Q164)</f>
        <v>5</v>
      </c>
      <c r="R72" s="72" t="str">
        <f>IF(ISBLANK('Score Sheet (ENTER DATA)'!R164),"",'Score Sheet (ENTER DATA)'!R164)</f>
        <v>4</v>
      </c>
      <c r="S72" s="72" t="str">
        <f>IF(ISBLANK('Score Sheet (ENTER DATA)'!S164),"",'Score Sheet (ENTER DATA)'!S164)</f>
        <v>5</v>
      </c>
      <c r="T72" s="72" t="str">
        <f>IF(ISBLANK('Score Sheet (ENTER DATA)'!T164),"",'Score Sheet (ENTER DATA)'!T164)</f>
        <v>4</v>
      </c>
      <c r="U72" s="72" t="str">
        <f>IF(ISBLANK('Score Sheet (ENTER DATA)'!U164),"",'Score Sheet (ENTER DATA)'!U164)</f>
        <v>5</v>
      </c>
      <c r="V72" s="72" t="str">
        <f>IF(ISBLANK('Score Sheet (ENTER DATA)'!V164),"",'Score Sheet (ENTER DATA)'!V164)</f>
        <v>5</v>
      </c>
      <c r="W72" s="72" t="str">
        <f>IF('Score Sheet (ENTER DATA)'!W164=0,"",'Score Sheet (ENTER DATA)'!W164)</f>
        <v>44</v>
      </c>
      <c r="X72" s="72" t="str">
        <f>IF('Score Sheet (ENTER DATA)'!X164=0,"",'Score Sheet (ENTER DATA)'!X164)</f>
        <v>89</v>
      </c>
      <c r="Y72" s="72" t="str">
        <f>IF('Score Sheet (ENTER DATA)'!Y164=0,"",'Score Sheet (ENTER DATA)'!Y164)</f>
        <v>44</v>
      </c>
      <c r="Z72" s="72" t="str">
        <f>IF('Score Sheet (ENTER DATA)'!Z164=0,"",'Score Sheet (ENTER DATA)'!Z164)</f>
        <v>28</v>
      </c>
      <c r="AA72" s="72" t="str">
        <f>IF('Score Sheet (ENTER DATA)'!AA164=0,"",'Score Sheet (ENTER DATA)'!AA164)</f>
        <v>14</v>
      </c>
      <c r="AB72" s="72" t="str">
        <f>IF('Score Sheet (ENTER DATA)'!AB164=0,"",'Score Sheet (ENTER DATA)'!AB164)</f>
        <v>5</v>
      </c>
      <c r="AC72" s="72" t="str">
        <f>IF('Score Sheet (ENTER DATA)'!AC164=0,"",'Score Sheet (ENTER DATA)'!AC164)</f>
        <v>45</v>
      </c>
      <c r="AD72" s="72" t="str">
        <f>IF('Score Sheet (ENTER DATA)'!AD164=0,"",'Score Sheet (ENTER DATA)'!AD164)</f>
        <v>29</v>
      </c>
      <c r="AE72" s="72" t="str">
        <f>IF('Score Sheet (ENTER DATA)'!AE164=0,"",'Score Sheet (ENTER DATA)'!AE164)</f>
        <v>14</v>
      </c>
      <c r="AF72" s="72" t="str">
        <f>IF('Score Sheet (ENTER DATA)'!AF164=0,"",'Score Sheet (ENTER DATA)'!AF164)</f>
        <v>5</v>
      </c>
      <c r="AG72" s="79"/>
      <c r="AH72" s="49"/>
      <c r="AI72" s="49"/>
      <c r="AJ72" s="49"/>
      <c r="AK72" s="49"/>
      <c r="AL72" s="49"/>
      <c r="AM72" s="49"/>
      <c r="AN72" s="49"/>
      <c r="AO72" s="49"/>
      <c r="AP72" s="49"/>
      <c r="AQ72" s="49"/>
    </row>
    <row r="73" ht="12.0" customHeight="1">
      <c r="A73" s="72" t="str">
        <f>IF(ISBLANK('Score Sheet (ENTER DATA)'!C40),"",'Score Sheet (ENTER DATA)'!A40)</f>
        <v>WF</v>
      </c>
      <c r="B73" s="73" t="str">
        <f>IF(ISBLANK('Score Sheet (ENTER DATA)'!C40),"",'Score Sheet (ENTER DATA)'!B40)</f>
        <v>3</v>
      </c>
      <c r="C73" s="74" t="str">
        <f>IF(ISBLANK('Score Sheet (ENTER DATA)'!C40),"",'Score Sheet (ENTER DATA)'!C40)</f>
        <v>Teddy Weber</v>
      </c>
      <c r="D73" s="72" t="str">
        <f>IF(ISBLANK('Score Sheet (ENTER DATA)'!D40),"",'Score Sheet (ENTER DATA)'!D40)</f>
        <v>7</v>
      </c>
      <c r="E73" s="72" t="str">
        <f>IF(ISBLANK('Score Sheet (ENTER DATA)'!E40),"",'Score Sheet (ENTER DATA)'!E40)</f>
        <v>7</v>
      </c>
      <c r="F73" s="72" t="str">
        <f>IF(ISBLANK('Score Sheet (ENTER DATA)'!F40),"",'Score Sheet (ENTER DATA)'!F40)</f>
        <v>5</v>
      </c>
      <c r="G73" s="72" t="str">
        <f>IF(ISBLANK('Score Sheet (ENTER DATA)'!G40),"",'Score Sheet (ENTER DATA)'!G40)</f>
        <v>5</v>
      </c>
      <c r="H73" s="72" t="str">
        <f>IF(ISBLANK('Score Sheet (ENTER DATA)'!H40),"",'Score Sheet (ENTER DATA)'!H40)</f>
        <v>4</v>
      </c>
      <c r="I73" s="72" t="str">
        <f>IF(ISBLANK('Score Sheet (ENTER DATA)'!I40),"",'Score Sheet (ENTER DATA)'!I40)</f>
        <v>5</v>
      </c>
      <c r="J73" s="72" t="str">
        <f>IF(ISBLANK('Score Sheet (ENTER DATA)'!J40),"",'Score Sheet (ENTER DATA)'!J40)</f>
        <v>3</v>
      </c>
      <c r="K73" s="72" t="str">
        <f>IF(ISBLANK('Score Sheet (ENTER DATA)'!K40),"",'Score Sheet (ENTER DATA)'!K40)</f>
        <v>4</v>
      </c>
      <c r="L73" s="72" t="str">
        <f>IF(ISBLANK('Score Sheet (ENTER DATA)'!L40),"",'Score Sheet (ENTER DATA)'!L40)</f>
        <v>5</v>
      </c>
      <c r="M73" s="72" t="str">
        <f>IF('Score Sheet (ENTER DATA)'!M40=0,"",'Score Sheet (ENTER DATA)'!M40)</f>
        <v>45</v>
      </c>
      <c r="N73" s="72" t="str">
        <f>IF(ISBLANK('Score Sheet (ENTER DATA)'!N40),"",'Score Sheet (ENTER DATA)'!N40)</f>
        <v>5</v>
      </c>
      <c r="O73" s="72" t="str">
        <f>IF(ISBLANK('Score Sheet (ENTER DATA)'!O40),"",'Score Sheet (ENTER DATA)'!O40)</f>
        <v>5</v>
      </c>
      <c r="P73" s="72" t="str">
        <f>IF(ISBLANK('Score Sheet (ENTER DATA)'!P40),"",'Score Sheet (ENTER DATA)'!P40)</f>
        <v>3</v>
      </c>
      <c r="Q73" s="72" t="str">
        <f>IF(ISBLANK('Score Sheet (ENTER DATA)'!Q40),"",'Score Sheet (ENTER DATA)'!Q40)</f>
        <v>6</v>
      </c>
      <c r="R73" s="72" t="str">
        <f>IF(ISBLANK('Score Sheet (ENTER DATA)'!R40),"",'Score Sheet (ENTER DATA)'!R40)</f>
        <v>6</v>
      </c>
      <c r="S73" s="72" t="str">
        <f>IF(ISBLANK('Score Sheet (ENTER DATA)'!S40),"",'Score Sheet (ENTER DATA)'!S40)</f>
        <v>3</v>
      </c>
      <c r="T73" s="72" t="str">
        <f>IF(ISBLANK('Score Sheet (ENTER DATA)'!T40),"",'Score Sheet (ENTER DATA)'!T40)</f>
        <v>6</v>
      </c>
      <c r="U73" s="72" t="str">
        <f>IF(ISBLANK('Score Sheet (ENTER DATA)'!U40),"",'Score Sheet (ENTER DATA)'!U40)</f>
        <v>4</v>
      </c>
      <c r="V73" s="72" t="str">
        <f>IF(ISBLANK('Score Sheet (ENTER DATA)'!V40),"",'Score Sheet (ENTER DATA)'!V40)</f>
        <v>6</v>
      </c>
      <c r="W73" s="72" t="str">
        <f>IF('Score Sheet (ENTER DATA)'!W40=0,"",'Score Sheet (ENTER DATA)'!W40)</f>
        <v>44</v>
      </c>
      <c r="X73" s="72" t="str">
        <f>IF('Score Sheet (ENTER DATA)'!X40=0,"",'Score Sheet (ENTER DATA)'!X40)</f>
        <v>89</v>
      </c>
      <c r="Y73" s="72" t="str">
        <f>IF('Score Sheet (ENTER DATA)'!Y40=0,"",'Score Sheet (ENTER DATA)'!Y40)</f>
        <v>44</v>
      </c>
      <c r="Z73" s="72" t="str">
        <f>IF('Score Sheet (ENTER DATA)'!Z40=0,"",'Score Sheet (ENTER DATA)'!Z40)</f>
        <v>31</v>
      </c>
      <c r="AA73" s="72" t="str">
        <f>IF('Score Sheet (ENTER DATA)'!AA40=0,"",'Score Sheet (ENTER DATA)'!AA40)</f>
        <v>16</v>
      </c>
      <c r="AB73" s="72" t="str">
        <f>IF('Score Sheet (ENTER DATA)'!AB40=0,"",'Score Sheet (ENTER DATA)'!AB40)</f>
        <v>6</v>
      </c>
      <c r="AC73" s="72" t="str">
        <f>IF('Score Sheet (ENTER DATA)'!AC40=0,"",'Score Sheet (ENTER DATA)'!AC40)</f>
        <v>45</v>
      </c>
      <c r="AD73" s="72" t="str">
        <f>IF('Score Sheet (ENTER DATA)'!AD40=0,"",'Score Sheet (ENTER DATA)'!AD40)</f>
        <v>26</v>
      </c>
      <c r="AE73" s="72" t="str">
        <f>IF('Score Sheet (ENTER DATA)'!AE40=0,"",'Score Sheet (ENTER DATA)'!AE40)</f>
        <v>12</v>
      </c>
      <c r="AF73" s="72" t="str">
        <f>IF('Score Sheet (ENTER DATA)'!AF40=0,"",'Score Sheet (ENTER DATA)'!AF40)</f>
        <v>5</v>
      </c>
      <c r="AG73" s="79"/>
      <c r="AH73" s="49"/>
      <c r="AI73" s="49"/>
      <c r="AJ73" s="49"/>
      <c r="AK73" s="49"/>
      <c r="AL73" s="49"/>
      <c r="AM73" s="49"/>
      <c r="AN73" s="49"/>
      <c r="AO73" s="49"/>
      <c r="AP73" s="49"/>
      <c r="AQ73" s="49"/>
    </row>
    <row r="74" ht="12.0" customHeight="1">
      <c r="A74" s="72" t="str">
        <f>IF(ISBLANK('Score Sheet (ENTER DATA)'!C206),"",'Score Sheet (ENTER DATA)'!A206)</f>
        <v>LGB</v>
      </c>
      <c r="B74" s="73" t="str">
        <f>IF(ISBLANK('Score Sheet (ENTER DATA)'!C206),"",'Score Sheet (ENTER DATA)'!B206)</f>
        <v>2</v>
      </c>
      <c r="C74" s="74" t="str">
        <f>IF(ISBLANK('Score Sheet (ENTER DATA)'!C206),"",'Score Sheet (ENTER DATA)'!C206)</f>
        <v>Jonathan Duggan</v>
      </c>
      <c r="D74" s="72" t="str">
        <f>IF(ISBLANK('Score Sheet (ENTER DATA)'!D206),"",'Score Sheet (ENTER DATA)'!D206)</f>
        <v>6</v>
      </c>
      <c r="E74" s="72" t="str">
        <f>IF(ISBLANK('Score Sheet (ENTER DATA)'!E206),"",'Score Sheet (ENTER DATA)'!E206)</f>
        <v>5</v>
      </c>
      <c r="F74" s="72" t="str">
        <f>IF(ISBLANK('Score Sheet (ENTER DATA)'!F206),"",'Score Sheet (ENTER DATA)'!F206)</f>
        <v>5</v>
      </c>
      <c r="G74" s="72" t="str">
        <f>IF(ISBLANK('Score Sheet (ENTER DATA)'!G206),"",'Score Sheet (ENTER DATA)'!G206)</f>
        <v>6</v>
      </c>
      <c r="H74" s="72" t="str">
        <f>IF(ISBLANK('Score Sheet (ENTER DATA)'!H206),"",'Score Sheet (ENTER DATA)'!H206)</f>
        <v>4</v>
      </c>
      <c r="I74" s="72" t="str">
        <f>IF(ISBLANK('Score Sheet (ENTER DATA)'!I206),"",'Score Sheet (ENTER DATA)'!I206)</f>
        <v>5</v>
      </c>
      <c r="J74" s="72" t="str">
        <f>IF(ISBLANK('Score Sheet (ENTER DATA)'!J206),"",'Score Sheet (ENTER DATA)'!J206)</f>
        <v>4</v>
      </c>
      <c r="K74" s="72" t="str">
        <f>IF(ISBLANK('Score Sheet (ENTER DATA)'!K206),"",'Score Sheet (ENTER DATA)'!K206)</f>
        <v>5</v>
      </c>
      <c r="L74" s="72" t="str">
        <f>IF(ISBLANK('Score Sheet (ENTER DATA)'!L206),"",'Score Sheet (ENTER DATA)'!L206)</f>
        <v>5</v>
      </c>
      <c r="M74" s="72" t="str">
        <f>IF('Score Sheet (ENTER DATA)'!M206=0,"",'Score Sheet (ENTER DATA)'!M206)</f>
        <v>45</v>
      </c>
      <c r="N74" s="72" t="str">
        <f>IF(ISBLANK('Score Sheet (ENTER DATA)'!N206),"",'Score Sheet (ENTER DATA)'!N206)</f>
        <v>4</v>
      </c>
      <c r="O74" s="72" t="str">
        <f>IF(ISBLANK('Score Sheet (ENTER DATA)'!O206),"",'Score Sheet (ENTER DATA)'!O206)</f>
        <v>3</v>
      </c>
      <c r="P74" s="72" t="str">
        <f>IF(ISBLANK('Score Sheet (ENTER DATA)'!P206),"",'Score Sheet (ENTER DATA)'!P206)</f>
        <v>6</v>
      </c>
      <c r="Q74" s="72" t="str">
        <f>IF(ISBLANK('Score Sheet (ENTER DATA)'!Q206),"",'Score Sheet (ENTER DATA)'!Q206)</f>
        <v>6</v>
      </c>
      <c r="R74" s="72" t="str">
        <f>IF(ISBLANK('Score Sheet (ENTER DATA)'!R206),"",'Score Sheet (ENTER DATA)'!R206)</f>
        <v>4</v>
      </c>
      <c r="S74" s="72" t="str">
        <f>IF(ISBLANK('Score Sheet (ENTER DATA)'!S206),"",'Score Sheet (ENTER DATA)'!S206)</f>
        <v>4</v>
      </c>
      <c r="T74" s="72" t="str">
        <f>IF(ISBLANK('Score Sheet (ENTER DATA)'!T206),"",'Score Sheet (ENTER DATA)'!T206)</f>
        <v>6</v>
      </c>
      <c r="U74" s="72" t="str">
        <f>IF(ISBLANK('Score Sheet (ENTER DATA)'!U206),"",'Score Sheet (ENTER DATA)'!U206)</f>
        <v>6</v>
      </c>
      <c r="V74" s="72" t="str">
        <f>IF(ISBLANK('Score Sheet (ENTER DATA)'!V206),"",'Score Sheet (ENTER DATA)'!V206)</f>
        <v>5</v>
      </c>
      <c r="W74" s="72" t="str">
        <f>IF('Score Sheet (ENTER DATA)'!W206=0,"",'Score Sheet (ENTER DATA)'!W206)</f>
        <v>44</v>
      </c>
      <c r="X74" s="72" t="str">
        <f>IF('Score Sheet (ENTER DATA)'!X206=0,"",'Score Sheet (ENTER DATA)'!X206)</f>
        <v>89</v>
      </c>
      <c r="Y74" s="72" t="str">
        <f>IF('Score Sheet (ENTER DATA)'!Y206=0,"",'Score Sheet (ENTER DATA)'!Y206)</f>
        <v>44</v>
      </c>
      <c r="Z74" s="72" t="str">
        <f>IF('Score Sheet (ENTER DATA)'!Z206=0,"",'Score Sheet (ENTER DATA)'!Z206)</f>
        <v>31</v>
      </c>
      <c r="AA74" s="72" t="str">
        <f>IF('Score Sheet (ENTER DATA)'!AA206=0,"",'Score Sheet (ENTER DATA)'!AA206)</f>
        <v>17</v>
      </c>
      <c r="AB74" s="72" t="str">
        <f>IF('Score Sheet (ENTER DATA)'!AB206=0,"",'Score Sheet (ENTER DATA)'!AB206)</f>
        <v>5</v>
      </c>
      <c r="AC74" s="72" t="str">
        <f>IF('Score Sheet (ENTER DATA)'!AC206=0,"",'Score Sheet (ENTER DATA)'!AC206)</f>
        <v>45</v>
      </c>
      <c r="AD74" s="72" t="str">
        <f>IF('Score Sheet (ENTER DATA)'!AD206=0,"",'Score Sheet (ENTER DATA)'!AD206)</f>
        <v>29</v>
      </c>
      <c r="AE74" s="72" t="str">
        <f>IF('Score Sheet (ENTER DATA)'!AE206=0,"",'Score Sheet (ENTER DATA)'!AE206)</f>
        <v>14</v>
      </c>
      <c r="AF74" s="72" t="str">
        <f>IF('Score Sheet (ENTER DATA)'!AF206=0,"",'Score Sheet (ENTER DATA)'!AF206)</f>
        <v>5</v>
      </c>
      <c r="AG74" s="79"/>
      <c r="AH74" s="49"/>
      <c r="AI74" s="49"/>
      <c r="AJ74" s="49"/>
      <c r="AK74" s="49"/>
      <c r="AL74" s="49"/>
      <c r="AM74" s="49"/>
      <c r="AN74" s="49"/>
      <c r="AO74" s="49"/>
      <c r="AP74" s="49"/>
      <c r="AQ74" s="49"/>
    </row>
    <row r="75" ht="12.0" customHeight="1">
      <c r="A75" s="72" t="str">
        <f>IF(ISBLANK('Score Sheet (ENTER DATA)'!C249),"",'Score Sheet (ENTER DATA)'!A249)</f>
        <v>PXI</v>
      </c>
      <c r="B75" s="73" t="str">
        <f>IF(ISBLANK('Score Sheet (ENTER DATA)'!C249),"",'Score Sheet (ENTER DATA)'!B249)</f>
        <v>1</v>
      </c>
      <c r="C75" s="74" t="str">
        <f>IF(ISBLANK('Score Sheet (ENTER DATA)'!C249),"",'Score Sheet (ENTER DATA)'!C249)</f>
        <v>Andrew Loth</v>
      </c>
      <c r="D75" s="72" t="str">
        <f>IF(ISBLANK('Score Sheet (ENTER DATA)'!D249),"",'Score Sheet (ENTER DATA)'!D249)</f>
        <v>7</v>
      </c>
      <c r="E75" s="72" t="str">
        <f>IF(ISBLANK('Score Sheet (ENTER DATA)'!E249),"",'Score Sheet (ENTER DATA)'!E249)</f>
        <v>4</v>
      </c>
      <c r="F75" s="72" t="str">
        <f>IF(ISBLANK('Score Sheet (ENTER DATA)'!F249),"",'Score Sheet (ENTER DATA)'!F249)</f>
        <v>4</v>
      </c>
      <c r="G75" s="72" t="str">
        <f>IF(ISBLANK('Score Sheet (ENTER DATA)'!G249),"",'Score Sheet (ENTER DATA)'!G249)</f>
        <v>4</v>
      </c>
      <c r="H75" s="72" t="str">
        <f>IF(ISBLANK('Score Sheet (ENTER DATA)'!H249),"",'Score Sheet (ENTER DATA)'!H249)</f>
        <v>4</v>
      </c>
      <c r="I75" s="72" t="str">
        <f>IF(ISBLANK('Score Sheet (ENTER DATA)'!I249),"",'Score Sheet (ENTER DATA)'!I249)</f>
        <v>5</v>
      </c>
      <c r="J75" s="72" t="str">
        <f>IF(ISBLANK('Score Sheet (ENTER DATA)'!J249),"",'Score Sheet (ENTER DATA)'!J249)</f>
        <v>4</v>
      </c>
      <c r="K75" s="72" t="str">
        <f>IF(ISBLANK('Score Sheet (ENTER DATA)'!K249),"",'Score Sheet (ENTER DATA)'!K249)</f>
        <v>5</v>
      </c>
      <c r="L75" s="72" t="str">
        <f>IF(ISBLANK('Score Sheet (ENTER DATA)'!L249),"",'Score Sheet (ENTER DATA)'!L249)</f>
        <v>6</v>
      </c>
      <c r="M75" s="72" t="str">
        <f>IF('Score Sheet (ENTER DATA)'!M249=0,"",'Score Sheet (ENTER DATA)'!M249)</f>
        <v>43</v>
      </c>
      <c r="N75" s="72" t="str">
        <f>IF(ISBLANK('Score Sheet (ENTER DATA)'!N249),"",'Score Sheet (ENTER DATA)'!N249)</f>
        <v>4</v>
      </c>
      <c r="O75" s="72" t="str">
        <f>IF(ISBLANK('Score Sheet (ENTER DATA)'!O249),"",'Score Sheet (ENTER DATA)'!O249)</f>
        <v>5</v>
      </c>
      <c r="P75" s="72" t="str">
        <f>IF(ISBLANK('Score Sheet (ENTER DATA)'!P249),"",'Score Sheet (ENTER DATA)'!P249)</f>
        <v>4</v>
      </c>
      <c r="Q75" s="72" t="str">
        <f>IF(ISBLANK('Score Sheet (ENTER DATA)'!Q249),"",'Score Sheet (ENTER DATA)'!Q249)</f>
        <v>6</v>
      </c>
      <c r="R75" s="72" t="str">
        <f>IF(ISBLANK('Score Sheet (ENTER DATA)'!R249),"",'Score Sheet (ENTER DATA)'!R249)</f>
        <v>5</v>
      </c>
      <c r="S75" s="72" t="str">
        <f>IF(ISBLANK('Score Sheet (ENTER DATA)'!S249),"",'Score Sheet (ENTER DATA)'!S249)</f>
        <v>5</v>
      </c>
      <c r="T75" s="72" t="str">
        <f>IF(ISBLANK('Score Sheet (ENTER DATA)'!T249),"",'Score Sheet (ENTER DATA)'!T249)</f>
        <v>6</v>
      </c>
      <c r="U75" s="72" t="str">
        <f>IF(ISBLANK('Score Sheet (ENTER DATA)'!U249),"",'Score Sheet (ENTER DATA)'!U249)</f>
        <v>5</v>
      </c>
      <c r="V75" s="72" t="str">
        <f>IF(ISBLANK('Score Sheet (ENTER DATA)'!V249),"",'Score Sheet (ENTER DATA)'!V249)</f>
        <v>6</v>
      </c>
      <c r="W75" s="72" t="str">
        <f>IF('Score Sheet (ENTER DATA)'!W249=0,"",'Score Sheet (ENTER DATA)'!W249)</f>
        <v>46</v>
      </c>
      <c r="X75" s="72" t="str">
        <f>IF('Score Sheet (ENTER DATA)'!X249=0,"",'Score Sheet (ENTER DATA)'!X249)</f>
        <v>89</v>
      </c>
      <c r="Y75" s="72" t="str">
        <f>IF('Score Sheet (ENTER DATA)'!Y249=0,"",'Score Sheet (ENTER DATA)'!Y249)</f>
        <v>46</v>
      </c>
      <c r="Z75" s="72" t="str">
        <f>IF('Score Sheet (ENTER DATA)'!Z249=0,"",'Score Sheet (ENTER DATA)'!Z249)</f>
        <v>33</v>
      </c>
      <c r="AA75" s="72" t="str">
        <f>IF('Score Sheet (ENTER DATA)'!AA249=0,"",'Score Sheet (ENTER DATA)'!AA249)</f>
        <v>17</v>
      </c>
      <c r="AB75" s="72" t="str">
        <f>IF('Score Sheet (ENTER DATA)'!AB249=0,"",'Score Sheet (ENTER DATA)'!AB249)</f>
        <v>6</v>
      </c>
      <c r="AC75" s="72" t="str">
        <f>IF('Score Sheet (ENTER DATA)'!AC249=0,"",'Score Sheet (ENTER DATA)'!AC249)</f>
        <v>43</v>
      </c>
      <c r="AD75" s="72" t="str">
        <f>IF('Score Sheet (ENTER DATA)'!AD249=0,"",'Score Sheet (ENTER DATA)'!AD249)</f>
        <v>28</v>
      </c>
      <c r="AE75" s="72" t="str">
        <f>IF('Score Sheet (ENTER DATA)'!AE249=0,"",'Score Sheet (ENTER DATA)'!AE249)</f>
        <v>15</v>
      </c>
      <c r="AF75" s="72" t="str">
        <f>IF('Score Sheet (ENTER DATA)'!AF249=0,"",'Score Sheet (ENTER DATA)'!AF249)</f>
        <v>6</v>
      </c>
      <c r="AG75" s="79"/>
      <c r="AH75" s="49"/>
      <c r="AI75" s="49"/>
      <c r="AJ75" s="49"/>
      <c r="AK75" s="49"/>
      <c r="AL75" s="49"/>
      <c r="AM75" s="49"/>
      <c r="AN75" s="49"/>
      <c r="AO75" s="49"/>
      <c r="AP75" s="49"/>
      <c r="AQ75" s="49"/>
    </row>
    <row r="76" ht="12.0" customHeight="1">
      <c r="A76" s="72" t="str">
        <f>IF(ISBLANK('Score Sheet (ENTER DATA)'!C77),"",'Score Sheet (ENTER DATA)'!A77)</f>
        <v>FRA</v>
      </c>
      <c r="B76" s="73" t="str">
        <f>IF(ISBLANK('Score Sheet (ENTER DATA)'!C77),"",'Score Sheet (ENTER DATA)'!B77)</f>
        <v>5</v>
      </c>
      <c r="C76" s="74" t="str">
        <f>IF(ISBLANK('Score Sheet (ENTER DATA)'!C77),"",'Score Sheet (ENTER DATA)'!C77)</f>
        <v>Tony Dilaveri</v>
      </c>
      <c r="D76" s="72" t="str">
        <f>IF(ISBLANK('Score Sheet (ENTER DATA)'!D77),"",'Score Sheet (ENTER DATA)'!D77)</f>
        <v>6</v>
      </c>
      <c r="E76" s="72" t="str">
        <f>IF(ISBLANK('Score Sheet (ENTER DATA)'!E77),"",'Score Sheet (ENTER DATA)'!E77)</f>
        <v>6</v>
      </c>
      <c r="F76" s="72" t="str">
        <f>IF(ISBLANK('Score Sheet (ENTER DATA)'!F77),"",'Score Sheet (ENTER DATA)'!F77)</f>
        <v>5</v>
      </c>
      <c r="G76" s="72" t="str">
        <f>IF(ISBLANK('Score Sheet (ENTER DATA)'!G77),"",'Score Sheet (ENTER DATA)'!G77)</f>
        <v>6</v>
      </c>
      <c r="H76" s="72" t="str">
        <f>IF(ISBLANK('Score Sheet (ENTER DATA)'!H77),"",'Score Sheet (ENTER DATA)'!H77)</f>
        <v>4</v>
      </c>
      <c r="I76" s="72" t="str">
        <f>IF(ISBLANK('Score Sheet (ENTER DATA)'!I77),"",'Score Sheet (ENTER DATA)'!I77)</f>
        <v>6</v>
      </c>
      <c r="J76" s="72" t="str">
        <f>IF(ISBLANK('Score Sheet (ENTER DATA)'!J77),"",'Score Sheet (ENTER DATA)'!J77)</f>
        <v>5</v>
      </c>
      <c r="K76" s="72" t="str">
        <f>IF(ISBLANK('Score Sheet (ENTER DATA)'!K77),"",'Score Sheet (ENTER DATA)'!K77)</f>
        <v>4</v>
      </c>
      <c r="L76" s="72" t="str">
        <f>IF(ISBLANK('Score Sheet (ENTER DATA)'!L77),"",'Score Sheet (ENTER DATA)'!L77)</f>
        <v>5</v>
      </c>
      <c r="M76" s="72" t="str">
        <f>IF('Score Sheet (ENTER DATA)'!M77=0,"",'Score Sheet (ENTER DATA)'!M77)</f>
        <v>47</v>
      </c>
      <c r="N76" s="72" t="str">
        <f>IF(ISBLANK('Score Sheet (ENTER DATA)'!N77),"",'Score Sheet (ENTER DATA)'!N77)</f>
        <v>4</v>
      </c>
      <c r="O76" s="72" t="str">
        <f>IF(ISBLANK('Score Sheet (ENTER DATA)'!O77),"",'Score Sheet (ENTER DATA)'!O77)</f>
        <v>5</v>
      </c>
      <c r="P76" s="72" t="str">
        <f>IF(ISBLANK('Score Sheet (ENTER DATA)'!P77),"",'Score Sheet (ENTER DATA)'!P77)</f>
        <v>4</v>
      </c>
      <c r="Q76" s="72" t="str">
        <f>IF(ISBLANK('Score Sheet (ENTER DATA)'!Q77),"",'Score Sheet (ENTER DATA)'!Q77)</f>
        <v>5</v>
      </c>
      <c r="R76" s="72" t="str">
        <f>IF(ISBLANK('Score Sheet (ENTER DATA)'!R77),"",'Score Sheet (ENTER DATA)'!R77)</f>
        <v>4</v>
      </c>
      <c r="S76" s="72" t="str">
        <f>IF(ISBLANK('Score Sheet (ENTER DATA)'!S77),"",'Score Sheet (ENTER DATA)'!S77)</f>
        <v>6</v>
      </c>
      <c r="T76" s="72" t="str">
        <f>IF(ISBLANK('Score Sheet (ENTER DATA)'!T77),"",'Score Sheet (ENTER DATA)'!T77)</f>
        <v>5</v>
      </c>
      <c r="U76" s="72" t="str">
        <f>IF(ISBLANK('Score Sheet (ENTER DATA)'!U77),"",'Score Sheet (ENTER DATA)'!U77)</f>
        <v>5</v>
      </c>
      <c r="V76" s="72" t="str">
        <f>IF(ISBLANK('Score Sheet (ENTER DATA)'!V77),"",'Score Sheet (ENTER DATA)'!V77)</f>
        <v>5</v>
      </c>
      <c r="W76" s="72" t="str">
        <f>IF('Score Sheet (ENTER DATA)'!W77=0,"",'Score Sheet (ENTER DATA)'!W77)</f>
        <v>43</v>
      </c>
      <c r="X76" s="72" t="str">
        <f>IF('Score Sheet (ENTER DATA)'!X77=0,"",'Score Sheet (ENTER DATA)'!X77)</f>
        <v>90</v>
      </c>
      <c r="Y76" s="72" t="str">
        <f>IF('Score Sheet (ENTER DATA)'!Y77=0,"",'Score Sheet (ENTER DATA)'!Y77)</f>
        <v>43</v>
      </c>
      <c r="Z76" s="72" t="str">
        <f>IF('Score Sheet (ENTER DATA)'!Z77=0,"",'Score Sheet (ENTER DATA)'!Z77)</f>
        <v>30</v>
      </c>
      <c r="AA76" s="72" t="str">
        <f>IF('Score Sheet (ENTER DATA)'!AA77=0,"",'Score Sheet (ENTER DATA)'!AA77)</f>
        <v>15</v>
      </c>
      <c r="AB76" s="72" t="str">
        <f>IF('Score Sheet (ENTER DATA)'!AB77=0,"",'Score Sheet (ENTER DATA)'!AB77)</f>
        <v>5</v>
      </c>
      <c r="AC76" s="72" t="str">
        <f>IF('Score Sheet (ENTER DATA)'!AC77=0,"",'Score Sheet (ENTER DATA)'!AC77)</f>
        <v>47</v>
      </c>
      <c r="AD76" s="72" t="str">
        <f>IF('Score Sheet (ENTER DATA)'!AD77=0,"",'Score Sheet (ENTER DATA)'!AD77)</f>
        <v>30</v>
      </c>
      <c r="AE76" s="72" t="str">
        <f>IF('Score Sheet (ENTER DATA)'!AE77=0,"",'Score Sheet (ENTER DATA)'!AE77)</f>
        <v>14</v>
      </c>
      <c r="AF76" s="72" t="str">
        <f>IF('Score Sheet (ENTER DATA)'!AF77=0,"",'Score Sheet (ENTER DATA)'!AF77)</f>
        <v>5</v>
      </c>
      <c r="AG76" s="79"/>
      <c r="AH76" s="49"/>
      <c r="AI76" s="49"/>
      <c r="AJ76" s="49"/>
      <c r="AK76" s="49"/>
      <c r="AL76" s="49"/>
      <c r="AM76" s="49"/>
      <c r="AN76" s="49"/>
      <c r="AO76" s="49"/>
      <c r="AP76" s="49"/>
      <c r="AQ76" s="49"/>
    </row>
    <row r="77" ht="12.0" customHeight="1">
      <c r="A77" s="72" t="str">
        <f>IF(ISBLANK('Score Sheet (ENTER DATA)'!C30),"",'Score Sheet (ENTER DATA)'!A30)</f>
        <v>MARQ</v>
      </c>
      <c r="B77" s="73" t="str">
        <f>IF(ISBLANK('Score Sheet (ENTER DATA)'!C30),"",'Score Sheet (ENTER DATA)'!B30)</f>
        <v>2</v>
      </c>
      <c r="C77" s="74" t="str">
        <f>IF(ISBLANK('Score Sheet (ENTER DATA)'!C30),"",'Score Sheet (ENTER DATA)'!C30)</f>
        <v>Jonathon Cone</v>
      </c>
      <c r="D77" s="72" t="str">
        <f>IF(ISBLANK('Score Sheet (ENTER DATA)'!D30),"",'Score Sheet (ENTER DATA)'!D30)</f>
        <v>7</v>
      </c>
      <c r="E77" s="72" t="str">
        <f>IF(ISBLANK('Score Sheet (ENTER DATA)'!E30),"",'Score Sheet (ENTER DATA)'!E30)</f>
        <v>6</v>
      </c>
      <c r="F77" s="72" t="str">
        <f>IF(ISBLANK('Score Sheet (ENTER DATA)'!F30),"",'Score Sheet (ENTER DATA)'!F30)</f>
        <v>5</v>
      </c>
      <c r="G77" s="72" t="str">
        <f>IF(ISBLANK('Score Sheet (ENTER DATA)'!G30),"",'Score Sheet (ENTER DATA)'!G30)</f>
        <v>5</v>
      </c>
      <c r="H77" s="72" t="str">
        <f>IF(ISBLANK('Score Sheet (ENTER DATA)'!H30),"",'Score Sheet (ENTER DATA)'!H30)</f>
        <v>4</v>
      </c>
      <c r="I77" s="72" t="str">
        <f>IF(ISBLANK('Score Sheet (ENTER DATA)'!I30),"",'Score Sheet (ENTER DATA)'!I30)</f>
        <v>7</v>
      </c>
      <c r="J77" s="72" t="str">
        <f>IF(ISBLANK('Score Sheet (ENTER DATA)'!J30),"",'Score Sheet (ENTER DATA)'!J30)</f>
        <v>4</v>
      </c>
      <c r="K77" s="72" t="str">
        <f>IF(ISBLANK('Score Sheet (ENTER DATA)'!K30),"",'Score Sheet (ENTER DATA)'!K30)</f>
        <v>4</v>
      </c>
      <c r="L77" s="72" t="str">
        <f>IF(ISBLANK('Score Sheet (ENTER DATA)'!L30),"",'Score Sheet (ENTER DATA)'!L30)</f>
        <v>4</v>
      </c>
      <c r="M77" s="72" t="str">
        <f>IF('Score Sheet (ENTER DATA)'!M30=0,"",'Score Sheet (ENTER DATA)'!M30)</f>
        <v>46</v>
      </c>
      <c r="N77" s="72" t="str">
        <f>IF(ISBLANK('Score Sheet (ENTER DATA)'!N30),"",'Score Sheet (ENTER DATA)'!N30)</f>
        <v>5</v>
      </c>
      <c r="O77" s="72" t="str">
        <f>IF(ISBLANK('Score Sheet (ENTER DATA)'!O30),"",'Score Sheet (ENTER DATA)'!O30)</f>
        <v>5</v>
      </c>
      <c r="P77" s="72" t="str">
        <f>IF(ISBLANK('Score Sheet (ENTER DATA)'!P30),"",'Score Sheet (ENTER DATA)'!P30)</f>
        <v>4</v>
      </c>
      <c r="Q77" s="72" t="str">
        <f>IF(ISBLANK('Score Sheet (ENTER DATA)'!Q30),"",'Score Sheet (ENTER DATA)'!Q30)</f>
        <v>6</v>
      </c>
      <c r="R77" s="72" t="str">
        <f>IF(ISBLANK('Score Sheet (ENTER DATA)'!R30),"",'Score Sheet (ENTER DATA)'!R30)</f>
        <v>4</v>
      </c>
      <c r="S77" s="72" t="str">
        <f>IF(ISBLANK('Score Sheet (ENTER DATA)'!S30),"",'Score Sheet (ENTER DATA)'!S30)</f>
        <v>3</v>
      </c>
      <c r="T77" s="72" t="str">
        <f>IF(ISBLANK('Score Sheet (ENTER DATA)'!T30),"",'Score Sheet (ENTER DATA)'!T30)</f>
        <v>5</v>
      </c>
      <c r="U77" s="72" t="str">
        <f>IF(ISBLANK('Score Sheet (ENTER DATA)'!U30),"",'Score Sheet (ENTER DATA)'!U30)</f>
        <v>5</v>
      </c>
      <c r="V77" s="72" t="str">
        <f>IF(ISBLANK('Score Sheet (ENTER DATA)'!V30),"",'Score Sheet (ENTER DATA)'!V30)</f>
        <v>7</v>
      </c>
      <c r="W77" s="72" t="str">
        <f>IF('Score Sheet (ENTER DATA)'!W30=0,"",'Score Sheet (ENTER DATA)'!W30)</f>
        <v>44</v>
      </c>
      <c r="X77" s="72" t="str">
        <f>IF('Score Sheet (ENTER DATA)'!X30=0,"",'Score Sheet (ENTER DATA)'!X30)</f>
        <v>90</v>
      </c>
      <c r="Y77" s="72" t="str">
        <f>IF('Score Sheet (ENTER DATA)'!Y30=0,"",'Score Sheet (ENTER DATA)'!Y30)</f>
        <v>44</v>
      </c>
      <c r="Z77" s="72" t="str">
        <f>IF('Score Sheet (ENTER DATA)'!Z30=0,"",'Score Sheet (ENTER DATA)'!Z30)</f>
        <v>30</v>
      </c>
      <c r="AA77" s="72" t="str">
        <f>IF('Score Sheet (ENTER DATA)'!AA30=0,"",'Score Sheet (ENTER DATA)'!AA30)</f>
        <v>17</v>
      </c>
      <c r="AB77" s="72" t="str">
        <f>IF('Score Sheet (ENTER DATA)'!AB30=0,"",'Score Sheet (ENTER DATA)'!AB30)</f>
        <v>7</v>
      </c>
      <c r="AC77" s="72" t="str">
        <f>IF('Score Sheet (ENTER DATA)'!AC30=0,"",'Score Sheet (ENTER DATA)'!AC30)</f>
        <v>46</v>
      </c>
      <c r="AD77" s="72" t="str">
        <f>IF('Score Sheet (ENTER DATA)'!AD30=0,"",'Score Sheet (ENTER DATA)'!AD30)</f>
        <v>28</v>
      </c>
      <c r="AE77" s="72" t="str">
        <f>IF('Score Sheet (ENTER DATA)'!AE30=0,"",'Score Sheet (ENTER DATA)'!AE30)</f>
        <v>12</v>
      </c>
      <c r="AF77" s="72" t="str">
        <f>IF('Score Sheet (ENTER DATA)'!AF30=0,"",'Score Sheet (ENTER DATA)'!AF30)</f>
        <v>4</v>
      </c>
      <c r="AG77" s="79"/>
      <c r="AH77" s="49"/>
      <c r="AI77" s="49"/>
      <c r="AJ77" s="49"/>
      <c r="AK77" s="49"/>
      <c r="AL77" s="49"/>
      <c r="AM77" s="49"/>
      <c r="AN77" s="49"/>
      <c r="AO77" s="49"/>
      <c r="AP77" s="49"/>
      <c r="AQ77" s="49"/>
    </row>
    <row r="78" ht="12.0" customHeight="1">
      <c r="A78" s="72" t="str">
        <f>IF(ISBLANK('Score Sheet (ENTER DATA)'!C165),"",'Score Sheet (ENTER DATA)'!A165)</f>
        <v>WS</v>
      </c>
      <c r="B78" s="73" t="str">
        <f>IF(ISBLANK('Score Sheet (ENTER DATA)'!C165),"",'Score Sheet (ENTER DATA)'!B165)</f>
        <v>5</v>
      </c>
      <c r="C78" s="74" t="str">
        <f>IF(ISBLANK('Score Sheet (ENTER DATA)'!C165),"",'Score Sheet (ENTER DATA)'!C165)</f>
        <v>Tyler DeMeuse</v>
      </c>
      <c r="D78" s="72" t="str">
        <f>IF(ISBLANK('Score Sheet (ENTER DATA)'!D165),"",'Score Sheet (ENTER DATA)'!D165)</f>
        <v>9</v>
      </c>
      <c r="E78" s="72" t="str">
        <f>IF(ISBLANK('Score Sheet (ENTER DATA)'!E165),"",'Score Sheet (ENTER DATA)'!E165)</f>
        <v>4</v>
      </c>
      <c r="F78" s="72" t="str">
        <f>IF(ISBLANK('Score Sheet (ENTER DATA)'!F165),"",'Score Sheet (ENTER DATA)'!F165)</f>
        <v>6</v>
      </c>
      <c r="G78" s="72" t="str">
        <f>IF(ISBLANK('Score Sheet (ENTER DATA)'!G165),"",'Score Sheet (ENTER DATA)'!G165)</f>
        <v>6</v>
      </c>
      <c r="H78" s="72" t="str">
        <f>IF(ISBLANK('Score Sheet (ENTER DATA)'!H165),"",'Score Sheet (ENTER DATA)'!H165)</f>
        <v>4</v>
      </c>
      <c r="I78" s="72" t="str">
        <f>IF(ISBLANK('Score Sheet (ENTER DATA)'!I165),"",'Score Sheet (ENTER DATA)'!I165)</f>
        <v>5</v>
      </c>
      <c r="J78" s="72" t="str">
        <f>IF(ISBLANK('Score Sheet (ENTER DATA)'!J165),"",'Score Sheet (ENTER DATA)'!J165)</f>
        <v>3</v>
      </c>
      <c r="K78" s="72" t="str">
        <f>IF(ISBLANK('Score Sheet (ENTER DATA)'!K165),"",'Score Sheet (ENTER DATA)'!K165)</f>
        <v>5</v>
      </c>
      <c r="L78" s="72" t="str">
        <f>IF(ISBLANK('Score Sheet (ENTER DATA)'!L165),"",'Score Sheet (ENTER DATA)'!L165)</f>
        <v>4</v>
      </c>
      <c r="M78" s="72" t="str">
        <f>IF('Score Sheet (ENTER DATA)'!M165=0,"",'Score Sheet (ENTER DATA)'!M165)</f>
        <v>46</v>
      </c>
      <c r="N78" s="72" t="str">
        <f>IF(ISBLANK('Score Sheet (ENTER DATA)'!N165),"",'Score Sheet (ENTER DATA)'!N165)</f>
        <v>4</v>
      </c>
      <c r="O78" s="72" t="str">
        <f>IF(ISBLANK('Score Sheet (ENTER DATA)'!O165),"",'Score Sheet (ENTER DATA)'!O165)</f>
        <v>5</v>
      </c>
      <c r="P78" s="72" t="str">
        <f>IF(ISBLANK('Score Sheet (ENTER DATA)'!P165),"",'Score Sheet (ENTER DATA)'!P165)</f>
        <v>4</v>
      </c>
      <c r="Q78" s="72" t="str">
        <f>IF(ISBLANK('Score Sheet (ENTER DATA)'!Q165),"",'Score Sheet (ENTER DATA)'!Q165)</f>
        <v>6</v>
      </c>
      <c r="R78" s="72" t="str">
        <f>IF(ISBLANK('Score Sheet (ENTER DATA)'!R165),"",'Score Sheet (ENTER DATA)'!R165)</f>
        <v>6</v>
      </c>
      <c r="S78" s="72" t="str">
        <f>IF(ISBLANK('Score Sheet (ENTER DATA)'!S165),"",'Score Sheet (ENTER DATA)'!S165)</f>
        <v>5</v>
      </c>
      <c r="T78" s="72" t="str">
        <f>IF(ISBLANK('Score Sheet (ENTER DATA)'!T165),"",'Score Sheet (ENTER DATA)'!T165)</f>
        <v>3</v>
      </c>
      <c r="U78" s="72" t="str">
        <f>IF(ISBLANK('Score Sheet (ENTER DATA)'!U165),"",'Score Sheet (ENTER DATA)'!U165)</f>
        <v>6</v>
      </c>
      <c r="V78" s="72" t="str">
        <f>IF(ISBLANK('Score Sheet (ENTER DATA)'!V165),"",'Score Sheet (ENTER DATA)'!V165)</f>
        <v>5</v>
      </c>
      <c r="W78" s="72" t="str">
        <f>IF('Score Sheet (ENTER DATA)'!W165=0,"",'Score Sheet (ENTER DATA)'!W165)</f>
        <v>44</v>
      </c>
      <c r="X78" s="72" t="str">
        <f>IF('Score Sheet (ENTER DATA)'!X165=0,"",'Score Sheet (ENTER DATA)'!X165)</f>
        <v>90</v>
      </c>
      <c r="Y78" s="72" t="str">
        <f>IF('Score Sheet (ENTER DATA)'!Y165=0,"",'Score Sheet (ENTER DATA)'!Y165)</f>
        <v>44</v>
      </c>
      <c r="Z78" s="72" t="str">
        <f>IF('Score Sheet (ENTER DATA)'!Z165=0,"",'Score Sheet (ENTER DATA)'!Z165)</f>
        <v>31</v>
      </c>
      <c r="AA78" s="72" t="str">
        <f>IF('Score Sheet (ENTER DATA)'!AA165=0,"",'Score Sheet (ENTER DATA)'!AA165)</f>
        <v>14</v>
      </c>
      <c r="AB78" s="72" t="str">
        <f>IF('Score Sheet (ENTER DATA)'!AB165=0,"",'Score Sheet (ENTER DATA)'!AB165)</f>
        <v>5</v>
      </c>
      <c r="AC78" s="72" t="str">
        <f>IF('Score Sheet (ENTER DATA)'!AC165=0,"",'Score Sheet (ENTER DATA)'!AC165)</f>
        <v>46</v>
      </c>
      <c r="AD78" s="72" t="str">
        <f>IF('Score Sheet (ENTER DATA)'!AD165=0,"",'Score Sheet (ENTER DATA)'!AD165)</f>
        <v>27</v>
      </c>
      <c r="AE78" s="72" t="str">
        <f>IF('Score Sheet (ENTER DATA)'!AE165=0,"",'Score Sheet (ENTER DATA)'!AE165)</f>
        <v>12</v>
      </c>
      <c r="AF78" s="72" t="str">
        <f>IF('Score Sheet (ENTER DATA)'!AF165=0,"",'Score Sheet (ENTER DATA)'!AF165)</f>
        <v>4</v>
      </c>
      <c r="AG78" s="79"/>
      <c r="AH78" s="49"/>
      <c r="AI78" s="49"/>
      <c r="AJ78" s="49"/>
      <c r="AK78" s="49"/>
      <c r="AL78" s="49"/>
      <c r="AM78" s="49"/>
      <c r="AN78" s="49"/>
      <c r="AO78" s="49"/>
      <c r="AP78" s="49"/>
      <c r="AQ78" s="49"/>
    </row>
    <row r="79" ht="12.0" customHeight="1">
      <c r="A79" s="72" t="str">
        <f>IF(ISBLANK('Score Sheet (ENTER DATA)'!C147),"",'Score Sheet (ENTER DATA)'!A147)</f>
        <v>BC</v>
      </c>
      <c r="B79" s="73" t="str">
        <f>IF(ISBLANK('Score Sheet (ENTER DATA)'!C147),"",'Score Sheet (ENTER DATA)'!B147)</f>
        <v>5</v>
      </c>
      <c r="C79" s="74" t="str">
        <f>IF(ISBLANK('Score Sheet (ENTER DATA)'!C147),"",'Score Sheet (ENTER DATA)'!C147)</f>
        <v>Sam Roche</v>
      </c>
      <c r="D79" s="72" t="str">
        <f>IF(ISBLANK('Score Sheet (ENTER DATA)'!D147),"",'Score Sheet (ENTER DATA)'!D147)</f>
        <v>6</v>
      </c>
      <c r="E79" s="72" t="str">
        <f>IF(ISBLANK('Score Sheet (ENTER DATA)'!E147),"",'Score Sheet (ENTER DATA)'!E147)</f>
        <v>5</v>
      </c>
      <c r="F79" s="72" t="str">
        <f>IF(ISBLANK('Score Sheet (ENTER DATA)'!F147),"",'Score Sheet (ENTER DATA)'!F147)</f>
        <v>6</v>
      </c>
      <c r="G79" s="72" t="str">
        <f>IF(ISBLANK('Score Sheet (ENTER DATA)'!G147),"",'Score Sheet (ENTER DATA)'!G147)</f>
        <v>4</v>
      </c>
      <c r="H79" s="72" t="str">
        <f>IF(ISBLANK('Score Sheet (ENTER DATA)'!H147),"",'Score Sheet (ENTER DATA)'!H147)</f>
        <v>5</v>
      </c>
      <c r="I79" s="72" t="str">
        <f>IF(ISBLANK('Score Sheet (ENTER DATA)'!I147),"",'Score Sheet (ENTER DATA)'!I147)</f>
        <v>6</v>
      </c>
      <c r="J79" s="72" t="str">
        <f>IF(ISBLANK('Score Sheet (ENTER DATA)'!J147),"",'Score Sheet (ENTER DATA)'!J147)</f>
        <v>4</v>
      </c>
      <c r="K79" s="72" t="str">
        <f>IF(ISBLANK('Score Sheet (ENTER DATA)'!K147),"",'Score Sheet (ENTER DATA)'!K147)</f>
        <v>6</v>
      </c>
      <c r="L79" s="72" t="str">
        <f>IF(ISBLANK('Score Sheet (ENTER DATA)'!L147),"",'Score Sheet (ENTER DATA)'!L147)</f>
        <v>3</v>
      </c>
      <c r="M79" s="72" t="str">
        <f>IF('Score Sheet (ENTER DATA)'!M147=0,"",'Score Sheet (ENTER DATA)'!M147)</f>
        <v>45</v>
      </c>
      <c r="N79" s="72" t="str">
        <f>IF(ISBLANK('Score Sheet (ENTER DATA)'!N147),"",'Score Sheet (ENTER DATA)'!N147)</f>
        <v>4</v>
      </c>
      <c r="O79" s="72" t="str">
        <f>IF(ISBLANK('Score Sheet (ENTER DATA)'!O147),"",'Score Sheet (ENTER DATA)'!O147)</f>
        <v>5</v>
      </c>
      <c r="P79" s="72" t="str">
        <f>IF(ISBLANK('Score Sheet (ENTER DATA)'!P147),"",'Score Sheet (ENTER DATA)'!P147)</f>
        <v>6</v>
      </c>
      <c r="Q79" s="72" t="str">
        <f>IF(ISBLANK('Score Sheet (ENTER DATA)'!Q147),"",'Score Sheet (ENTER DATA)'!Q147)</f>
        <v>5</v>
      </c>
      <c r="R79" s="72" t="str">
        <f>IF(ISBLANK('Score Sheet (ENTER DATA)'!R147),"",'Score Sheet (ENTER DATA)'!R147)</f>
        <v>5</v>
      </c>
      <c r="S79" s="72" t="str">
        <f>IF(ISBLANK('Score Sheet (ENTER DATA)'!S147),"",'Score Sheet (ENTER DATA)'!S147)</f>
        <v>5</v>
      </c>
      <c r="T79" s="72" t="str">
        <f>IF(ISBLANK('Score Sheet (ENTER DATA)'!T147),"",'Score Sheet (ENTER DATA)'!T147)</f>
        <v>4</v>
      </c>
      <c r="U79" s="72" t="str">
        <f>IF(ISBLANK('Score Sheet (ENTER DATA)'!U147),"",'Score Sheet (ENTER DATA)'!U147)</f>
        <v>6</v>
      </c>
      <c r="V79" s="72" t="str">
        <f>IF(ISBLANK('Score Sheet (ENTER DATA)'!V147),"",'Score Sheet (ENTER DATA)'!V147)</f>
        <v>5</v>
      </c>
      <c r="W79" s="72" t="str">
        <f>IF('Score Sheet (ENTER DATA)'!W147=0,"",'Score Sheet (ENTER DATA)'!W147)</f>
        <v>45</v>
      </c>
      <c r="X79" s="72" t="str">
        <f>IF('Score Sheet (ENTER DATA)'!X147=0,"",'Score Sheet (ENTER DATA)'!X147)</f>
        <v>90</v>
      </c>
      <c r="Y79" s="72" t="str">
        <f>IF('Score Sheet (ENTER DATA)'!Y147=0,"",'Score Sheet (ENTER DATA)'!Y147)</f>
        <v>45</v>
      </c>
      <c r="Z79" s="72" t="str">
        <f>IF('Score Sheet (ENTER DATA)'!Z147=0,"",'Score Sheet (ENTER DATA)'!Z147)</f>
        <v>30</v>
      </c>
      <c r="AA79" s="72" t="str">
        <f>IF('Score Sheet (ENTER DATA)'!AA147=0,"",'Score Sheet (ENTER DATA)'!AA147)</f>
        <v>15</v>
      </c>
      <c r="AB79" s="72" t="str">
        <f>IF('Score Sheet (ENTER DATA)'!AB147=0,"",'Score Sheet (ENTER DATA)'!AB147)</f>
        <v>5</v>
      </c>
      <c r="AC79" s="72" t="str">
        <f>IF('Score Sheet (ENTER DATA)'!AC147=0,"",'Score Sheet (ENTER DATA)'!AC147)</f>
        <v>45</v>
      </c>
      <c r="AD79" s="72" t="str">
        <f>IF('Score Sheet (ENTER DATA)'!AD147=0,"",'Score Sheet (ENTER DATA)'!AD147)</f>
        <v>28</v>
      </c>
      <c r="AE79" s="72" t="str">
        <f>IF('Score Sheet (ENTER DATA)'!AE147=0,"",'Score Sheet (ENTER DATA)'!AE147)</f>
        <v>13</v>
      </c>
      <c r="AF79" s="72" t="str">
        <f>IF('Score Sheet (ENTER DATA)'!AF147=0,"",'Score Sheet (ENTER DATA)'!AF147)</f>
        <v>3</v>
      </c>
      <c r="AG79" s="79"/>
      <c r="AH79" s="49"/>
      <c r="AI79" s="49"/>
      <c r="AJ79" s="49"/>
      <c r="AK79" s="49"/>
      <c r="AL79" s="49"/>
      <c r="AM79" s="49"/>
      <c r="AN79" s="49"/>
      <c r="AO79" s="49"/>
      <c r="AP79" s="49"/>
      <c r="AQ79" s="49"/>
    </row>
    <row r="80" ht="12.0" customHeight="1">
      <c r="A80" s="72" t="str">
        <f>IF(ISBLANK('Score Sheet (ENTER DATA)'!C218),"",'Score Sheet (ENTER DATA)'!A218)</f>
        <v>WAU</v>
      </c>
      <c r="B80" s="73" t="str">
        <f>IF(ISBLANK('Score Sheet (ENTER DATA)'!C218),"",'Score Sheet (ENTER DATA)'!B218)</f>
        <v>5</v>
      </c>
      <c r="C80" s="74" t="str">
        <f>IF(ISBLANK('Score Sheet (ENTER DATA)'!C218),"",'Score Sheet (ENTER DATA)'!C218)</f>
        <v>Noah Monty</v>
      </c>
      <c r="D80" s="72" t="str">
        <f>IF(ISBLANK('Score Sheet (ENTER DATA)'!D218),"",'Score Sheet (ENTER DATA)'!D218)</f>
        <v>6</v>
      </c>
      <c r="E80" s="72" t="str">
        <f>IF(ISBLANK('Score Sheet (ENTER DATA)'!E218),"",'Score Sheet (ENTER DATA)'!E218)</f>
        <v>5</v>
      </c>
      <c r="F80" s="72" t="str">
        <f>IF(ISBLANK('Score Sheet (ENTER DATA)'!F218),"",'Score Sheet (ENTER DATA)'!F218)</f>
        <v>3</v>
      </c>
      <c r="G80" s="72" t="str">
        <f>IF(ISBLANK('Score Sheet (ENTER DATA)'!G218),"",'Score Sheet (ENTER DATA)'!G218)</f>
        <v>6</v>
      </c>
      <c r="H80" s="72" t="str">
        <f>IF(ISBLANK('Score Sheet (ENTER DATA)'!H218),"",'Score Sheet (ENTER DATA)'!H218)</f>
        <v>3</v>
      </c>
      <c r="I80" s="72" t="str">
        <f>IF(ISBLANK('Score Sheet (ENTER DATA)'!I218),"",'Score Sheet (ENTER DATA)'!I218)</f>
        <v>6</v>
      </c>
      <c r="J80" s="72" t="str">
        <f>IF(ISBLANK('Score Sheet (ENTER DATA)'!J218),"",'Score Sheet (ENTER DATA)'!J218)</f>
        <v>5</v>
      </c>
      <c r="K80" s="72" t="str">
        <f>IF(ISBLANK('Score Sheet (ENTER DATA)'!K218),"",'Score Sheet (ENTER DATA)'!K218)</f>
        <v>5</v>
      </c>
      <c r="L80" s="72" t="str">
        <f>IF(ISBLANK('Score Sheet (ENTER DATA)'!L218),"",'Score Sheet (ENTER DATA)'!L218)</f>
        <v>5</v>
      </c>
      <c r="M80" s="72" t="str">
        <f>IF('Score Sheet (ENTER DATA)'!M218=0,"",'Score Sheet (ENTER DATA)'!M218)</f>
        <v>44</v>
      </c>
      <c r="N80" s="72" t="str">
        <f>IF(ISBLANK('Score Sheet (ENTER DATA)'!N218),"",'Score Sheet (ENTER DATA)'!N218)</f>
        <v>5</v>
      </c>
      <c r="O80" s="72" t="str">
        <f>IF(ISBLANK('Score Sheet (ENTER DATA)'!O218),"",'Score Sheet (ENTER DATA)'!O218)</f>
        <v>4</v>
      </c>
      <c r="P80" s="72" t="str">
        <f>IF(ISBLANK('Score Sheet (ENTER DATA)'!P218),"",'Score Sheet (ENTER DATA)'!P218)</f>
        <v>4</v>
      </c>
      <c r="Q80" s="72" t="str">
        <f>IF(ISBLANK('Score Sheet (ENTER DATA)'!Q218),"",'Score Sheet (ENTER DATA)'!Q218)</f>
        <v>6</v>
      </c>
      <c r="R80" s="72" t="str">
        <f>IF(ISBLANK('Score Sheet (ENTER DATA)'!R218),"",'Score Sheet (ENTER DATA)'!R218)</f>
        <v>7</v>
      </c>
      <c r="S80" s="72" t="str">
        <f>IF(ISBLANK('Score Sheet (ENTER DATA)'!S218),"",'Score Sheet (ENTER DATA)'!S218)</f>
        <v>4</v>
      </c>
      <c r="T80" s="72" t="str">
        <f>IF(ISBLANK('Score Sheet (ENTER DATA)'!T218),"",'Score Sheet (ENTER DATA)'!T218)</f>
        <v>4</v>
      </c>
      <c r="U80" s="72" t="str">
        <f>IF(ISBLANK('Score Sheet (ENTER DATA)'!U218),"",'Score Sheet (ENTER DATA)'!U218)</f>
        <v>6</v>
      </c>
      <c r="V80" s="72" t="str">
        <f>IF(ISBLANK('Score Sheet (ENTER DATA)'!V218),"",'Score Sheet (ENTER DATA)'!V218)</f>
        <v>6</v>
      </c>
      <c r="W80" s="72" t="str">
        <f>IF('Score Sheet (ENTER DATA)'!W218=0,"",'Score Sheet (ENTER DATA)'!W218)</f>
        <v>46</v>
      </c>
      <c r="X80" s="72" t="str">
        <f>IF('Score Sheet (ENTER DATA)'!X218=0,"",'Score Sheet (ENTER DATA)'!X218)</f>
        <v>90</v>
      </c>
      <c r="Y80" s="72" t="str">
        <f>IF('Score Sheet (ENTER DATA)'!Y218=0,"",'Score Sheet (ENTER DATA)'!Y218)</f>
        <v>46</v>
      </c>
      <c r="Z80" s="72" t="str">
        <f>IF('Score Sheet (ENTER DATA)'!Z218=0,"",'Score Sheet (ENTER DATA)'!Z218)</f>
        <v>33</v>
      </c>
      <c r="AA80" s="72" t="str">
        <f>IF('Score Sheet (ENTER DATA)'!AA218=0,"",'Score Sheet (ENTER DATA)'!AA218)</f>
        <v>16</v>
      </c>
      <c r="AB80" s="72" t="str">
        <f>IF('Score Sheet (ENTER DATA)'!AB218=0,"",'Score Sheet (ENTER DATA)'!AB218)</f>
        <v>6</v>
      </c>
      <c r="AC80" s="72" t="str">
        <f>IF('Score Sheet (ENTER DATA)'!AC218=0,"",'Score Sheet (ENTER DATA)'!AC218)</f>
        <v>44</v>
      </c>
      <c r="AD80" s="72" t="str">
        <f>IF('Score Sheet (ENTER DATA)'!AD218=0,"",'Score Sheet (ENTER DATA)'!AD218)</f>
        <v>30</v>
      </c>
      <c r="AE80" s="72" t="str">
        <f>IF('Score Sheet (ENTER DATA)'!AE218=0,"",'Score Sheet (ENTER DATA)'!AE218)</f>
        <v>15</v>
      </c>
      <c r="AF80" s="72" t="str">
        <f>IF('Score Sheet (ENTER DATA)'!AF218=0,"",'Score Sheet (ENTER DATA)'!AF218)</f>
        <v>5</v>
      </c>
      <c r="AG80" s="79"/>
      <c r="AH80" s="49"/>
      <c r="AI80" s="49"/>
      <c r="AJ80" s="49"/>
      <c r="AK80" s="49"/>
      <c r="AL80" s="49"/>
      <c r="AM80" s="49"/>
      <c r="AN80" s="49"/>
      <c r="AO80" s="49"/>
      <c r="AP80" s="49"/>
      <c r="AQ80" s="49"/>
    </row>
    <row r="81" ht="12.0" customHeight="1">
      <c r="A81" s="72" t="str">
        <f>IF(ISBLANK('Score Sheet (ENTER DATA)'!C99),"",'Score Sheet (ENTER DATA)'!A99)</f>
        <v>WAH</v>
      </c>
      <c r="B81" s="73" t="str">
        <f>IF(ISBLANK('Score Sheet (ENTER DATA)'!C99),"",'Score Sheet (ENTER DATA)'!B99)</f>
        <v>1</v>
      </c>
      <c r="C81" s="74" t="str">
        <f>IF(ISBLANK('Score Sheet (ENTER DATA)'!C99),"",'Score Sheet (ENTER DATA)'!C99)</f>
        <v>Ryan Petosky</v>
      </c>
      <c r="D81" s="72" t="str">
        <f>IF(ISBLANK('Score Sheet (ENTER DATA)'!D99),"",'Score Sheet (ENTER DATA)'!D99)</f>
        <v>9</v>
      </c>
      <c r="E81" s="72" t="str">
        <f>IF(ISBLANK('Score Sheet (ENTER DATA)'!E99),"",'Score Sheet (ENTER DATA)'!E99)</f>
        <v>5</v>
      </c>
      <c r="F81" s="72" t="str">
        <f>IF(ISBLANK('Score Sheet (ENTER DATA)'!F99),"",'Score Sheet (ENTER DATA)'!F99)</f>
        <v>4</v>
      </c>
      <c r="G81" s="72" t="str">
        <f>IF(ISBLANK('Score Sheet (ENTER DATA)'!G99),"",'Score Sheet (ENTER DATA)'!G99)</f>
        <v>4</v>
      </c>
      <c r="H81" s="72" t="str">
        <f>IF(ISBLANK('Score Sheet (ENTER DATA)'!H99),"",'Score Sheet (ENTER DATA)'!H99)</f>
        <v>6</v>
      </c>
      <c r="I81" s="72" t="str">
        <f>IF(ISBLANK('Score Sheet (ENTER DATA)'!I99),"",'Score Sheet (ENTER DATA)'!I99)</f>
        <v>5</v>
      </c>
      <c r="J81" s="72" t="str">
        <f>IF(ISBLANK('Score Sheet (ENTER DATA)'!J99),"",'Score Sheet (ENTER DATA)'!J99)</f>
        <v>5</v>
      </c>
      <c r="K81" s="72" t="str">
        <f>IF(ISBLANK('Score Sheet (ENTER DATA)'!K99),"",'Score Sheet (ENTER DATA)'!K99)</f>
        <v>5</v>
      </c>
      <c r="L81" s="72" t="str">
        <f>IF(ISBLANK('Score Sheet (ENTER DATA)'!L99),"",'Score Sheet (ENTER DATA)'!L99)</f>
        <v>5</v>
      </c>
      <c r="M81" s="72" t="str">
        <f>IF('Score Sheet (ENTER DATA)'!M99=0,"",'Score Sheet (ENTER DATA)'!M99)</f>
        <v>48</v>
      </c>
      <c r="N81" s="72" t="str">
        <f>IF(ISBLANK('Score Sheet (ENTER DATA)'!N99),"",'Score Sheet (ENTER DATA)'!N99)</f>
        <v>7</v>
      </c>
      <c r="O81" s="72" t="str">
        <f>IF(ISBLANK('Score Sheet (ENTER DATA)'!O99),"",'Score Sheet (ENTER DATA)'!O99)</f>
        <v>4</v>
      </c>
      <c r="P81" s="72" t="str">
        <f>IF(ISBLANK('Score Sheet (ENTER DATA)'!P99),"",'Score Sheet (ENTER DATA)'!P99)</f>
        <v>3</v>
      </c>
      <c r="Q81" s="72" t="str">
        <f>IF(ISBLANK('Score Sheet (ENTER DATA)'!Q99),"",'Score Sheet (ENTER DATA)'!Q99)</f>
        <v>6</v>
      </c>
      <c r="R81" s="72" t="str">
        <f>IF(ISBLANK('Score Sheet (ENTER DATA)'!R99),"",'Score Sheet (ENTER DATA)'!R99)</f>
        <v>4</v>
      </c>
      <c r="S81" s="72" t="str">
        <f>IF(ISBLANK('Score Sheet (ENTER DATA)'!S99),"",'Score Sheet (ENTER DATA)'!S99)</f>
        <v>4</v>
      </c>
      <c r="T81" s="72" t="str">
        <f>IF(ISBLANK('Score Sheet (ENTER DATA)'!T99),"",'Score Sheet (ENTER DATA)'!T99)</f>
        <v>5</v>
      </c>
      <c r="U81" s="72" t="str">
        <f>IF(ISBLANK('Score Sheet (ENTER DATA)'!U99),"",'Score Sheet (ENTER DATA)'!U99)</f>
        <v>4</v>
      </c>
      <c r="V81" s="72" t="str">
        <f>IF(ISBLANK('Score Sheet (ENTER DATA)'!V99),"",'Score Sheet (ENTER DATA)'!V99)</f>
        <v>6</v>
      </c>
      <c r="W81" s="72" t="str">
        <f>IF('Score Sheet (ENTER DATA)'!W99=0,"",'Score Sheet (ENTER DATA)'!W99)</f>
        <v>43</v>
      </c>
      <c r="X81" s="72" t="str">
        <f>IF('Score Sheet (ENTER DATA)'!X99=0,"",'Score Sheet (ENTER DATA)'!X99)</f>
        <v>91</v>
      </c>
      <c r="Y81" s="72" t="str">
        <f>IF('Score Sheet (ENTER DATA)'!Y99=0,"",'Score Sheet (ENTER DATA)'!Y99)</f>
        <v>43</v>
      </c>
      <c r="Z81" s="72" t="str">
        <f>IF('Score Sheet (ENTER DATA)'!Z99=0,"",'Score Sheet (ENTER DATA)'!Z99)</f>
        <v>29</v>
      </c>
      <c r="AA81" s="72" t="str">
        <f>IF('Score Sheet (ENTER DATA)'!AA99=0,"",'Score Sheet (ENTER DATA)'!AA99)</f>
        <v>15</v>
      </c>
      <c r="AB81" s="72" t="str">
        <f>IF('Score Sheet (ENTER DATA)'!AB99=0,"",'Score Sheet (ENTER DATA)'!AB99)</f>
        <v>6</v>
      </c>
      <c r="AC81" s="72" t="str">
        <f>IF('Score Sheet (ENTER DATA)'!AC99=0,"",'Score Sheet (ENTER DATA)'!AC99)</f>
        <v>48</v>
      </c>
      <c r="AD81" s="72" t="str">
        <f>IF('Score Sheet (ENTER DATA)'!AD99=0,"",'Score Sheet (ENTER DATA)'!AD99)</f>
        <v>30</v>
      </c>
      <c r="AE81" s="72" t="str">
        <f>IF('Score Sheet (ENTER DATA)'!AE99=0,"",'Score Sheet (ENTER DATA)'!AE99)</f>
        <v>15</v>
      </c>
      <c r="AF81" s="72" t="str">
        <f>IF('Score Sheet (ENTER DATA)'!AF99=0,"",'Score Sheet (ENTER DATA)'!AF99)</f>
        <v>5</v>
      </c>
      <c r="AG81" s="79"/>
      <c r="AH81" s="49"/>
      <c r="AI81" s="49"/>
      <c r="AJ81" s="49"/>
      <c r="AK81" s="49"/>
      <c r="AL81" s="49"/>
      <c r="AM81" s="49"/>
      <c r="AN81" s="49"/>
      <c r="AO81" s="49"/>
      <c r="AP81" s="49"/>
      <c r="AQ81" s="49"/>
    </row>
    <row r="82" ht="12.0" customHeight="1">
      <c r="A82" s="72" t="str">
        <f>IF(ISBLANK('Score Sheet (ENTER DATA)'!C84),"",'Score Sheet (ENTER DATA)'!A84)</f>
        <v>MUS</v>
      </c>
      <c r="B82" s="73" t="str">
        <f>IF(ISBLANK('Score Sheet (ENTER DATA)'!C84),"",'Score Sheet (ENTER DATA)'!B84)</f>
        <v>3</v>
      </c>
      <c r="C82" s="74" t="str">
        <f>IF(ISBLANK('Score Sheet (ENTER DATA)'!C84),"",'Score Sheet (ENTER DATA)'!C84)</f>
        <v>Austin White</v>
      </c>
      <c r="D82" s="72" t="str">
        <f>IF(ISBLANK('Score Sheet (ENTER DATA)'!D84),"",'Score Sheet (ENTER DATA)'!D84)</f>
        <v>7</v>
      </c>
      <c r="E82" s="72" t="str">
        <f>IF(ISBLANK('Score Sheet (ENTER DATA)'!E84),"",'Score Sheet (ENTER DATA)'!E84)</f>
        <v>6</v>
      </c>
      <c r="F82" s="72" t="str">
        <f>IF(ISBLANK('Score Sheet (ENTER DATA)'!F84),"",'Score Sheet (ENTER DATA)'!F84)</f>
        <v>5</v>
      </c>
      <c r="G82" s="72" t="str">
        <f>IF(ISBLANK('Score Sheet (ENTER DATA)'!G84),"",'Score Sheet (ENTER DATA)'!G84)</f>
        <v>4</v>
      </c>
      <c r="H82" s="72" t="str">
        <f>IF(ISBLANK('Score Sheet (ENTER DATA)'!H84),"",'Score Sheet (ENTER DATA)'!H84)</f>
        <v>5</v>
      </c>
      <c r="I82" s="72" t="str">
        <f>IF(ISBLANK('Score Sheet (ENTER DATA)'!I84),"",'Score Sheet (ENTER DATA)'!I84)</f>
        <v>5</v>
      </c>
      <c r="J82" s="72" t="str">
        <f>IF(ISBLANK('Score Sheet (ENTER DATA)'!J84),"",'Score Sheet (ENTER DATA)'!J84)</f>
        <v>5</v>
      </c>
      <c r="K82" s="72" t="str">
        <f>IF(ISBLANK('Score Sheet (ENTER DATA)'!K84),"",'Score Sheet (ENTER DATA)'!K84)</f>
        <v>5</v>
      </c>
      <c r="L82" s="72" t="str">
        <f>IF(ISBLANK('Score Sheet (ENTER DATA)'!L84),"",'Score Sheet (ENTER DATA)'!L84)</f>
        <v>6</v>
      </c>
      <c r="M82" s="72" t="str">
        <f>IF('Score Sheet (ENTER DATA)'!M84=0,"",'Score Sheet (ENTER DATA)'!M84)</f>
        <v>48</v>
      </c>
      <c r="N82" s="72" t="str">
        <f>IF(ISBLANK('Score Sheet (ENTER DATA)'!N84),"",'Score Sheet (ENTER DATA)'!N84)</f>
        <v>5</v>
      </c>
      <c r="O82" s="72" t="str">
        <f>IF(ISBLANK('Score Sheet (ENTER DATA)'!O84),"",'Score Sheet (ENTER DATA)'!O84)</f>
        <v>4</v>
      </c>
      <c r="P82" s="72" t="str">
        <f>IF(ISBLANK('Score Sheet (ENTER DATA)'!P84),"",'Score Sheet (ENTER DATA)'!P84)</f>
        <v>4</v>
      </c>
      <c r="Q82" s="72" t="str">
        <f>IF(ISBLANK('Score Sheet (ENTER DATA)'!Q84),"",'Score Sheet (ENTER DATA)'!Q84)</f>
        <v>7</v>
      </c>
      <c r="R82" s="72" t="str">
        <f>IF(ISBLANK('Score Sheet (ENTER DATA)'!R84),"",'Score Sheet (ENTER DATA)'!R84)</f>
        <v>4</v>
      </c>
      <c r="S82" s="72" t="str">
        <f>IF(ISBLANK('Score Sheet (ENTER DATA)'!S84),"",'Score Sheet (ENTER DATA)'!S84)</f>
        <v>4</v>
      </c>
      <c r="T82" s="72" t="str">
        <f>IF(ISBLANK('Score Sheet (ENTER DATA)'!T84),"",'Score Sheet (ENTER DATA)'!T84)</f>
        <v>4</v>
      </c>
      <c r="U82" s="72" t="str">
        <f>IF(ISBLANK('Score Sheet (ENTER DATA)'!U84),"",'Score Sheet (ENTER DATA)'!U84)</f>
        <v>5</v>
      </c>
      <c r="V82" s="72" t="str">
        <f>IF(ISBLANK('Score Sheet (ENTER DATA)'!V84),"",'Score Sheet (ENTER DATA)'!V84)</f>
        <v>6</v>
      </c>
      <c r="W82" s="72" t="str">
        <f>IF('Score Sheet (ENTER DATA)'!W84=0,"",'Score Sheet (ENTER DATA)'!W84)</f>
        <v>43</v>
      </c>
      <c r="X82" s="72" t="str">
        <f>IF('Score Sheet (ENTER DATA)'!X84=0,"",'Score Sheet (ENTER DATA)'!X84)</f>
        <v>91</v>
      </c>
      <c r="Y82" s="72" t="str">
        <f>IF('Score Sheet (ENTER DATA)'!Y84=0,"",'Score Sheet (ENTER DATA)'!Y84)</f>
        <v>43</v>
      </c>
      <c r="Z82" s="72" t="str">
        <f>IF('Score Sheet (ENTER DATA)'!Z84=0,"",'Score Sheet (ENTER DATA)'!Z84)</f>
        <v>30</v>
      </c>
      <c r="AA82" s="72" t="str">
        <f>IF('Score Sheet (ENTER DATA)'!AA84=0,"",'Score Sheet (ENTER DATA)'!AA84)</f>
        <v>15</v>
      </c>
      <c r="AB82" s="72" t="str">
        <f>IF('Score Sheet (ENTER DATA)'!AB84=0,"",'Score Sheet (ENTER DATA)'!AB84)</f>
        <v>6</v>
      </c>
      <c r="AC82" s="72" t="str">
        <f>IF('Score Sheet (ENTER DATA)'!AC84=0,"",'Score Sheet (ENTER DATA)'!AC84)</f>
        <v>48</v>
      </c>
      <c r="AD82" s="72" t="str">
        <f>IF('Score Sheet (ENTER DATA)'!AD84=0,"",'Score Sheet (ENTER DATA)'!AD84)</f>
        <v>30</v>
      </c>
      <c r="AE82" s="72" t="str">
        <f>IF('Score Sheet (ENTER DATA)'!AE84=0,"",'Score Sheet (ENTER DATA)'!AE84)</f>
        <v>16</v>
      </c>
      <c r="AF82" s="72" t="str">
        <f>IF('Score Sheet (ENTER DATA)'!AF84=0,"",'Score Sheet (ENTER DATA)'!AF84)</f>
        <v>6</v>
      </c>
      <c r="AG82" s="79"/>
      <c r="AH82" s="49"/>
      <c r="AI82" s="49"/>
      <c r="AJ82" s="49"/>
      <c r="AK82" s="49"/>
      <c r="AL82" s="49"/>
      <c r="AM82" s="49"/>
      <c r="AN82" s="49"/>
      <c r="AO82" s="49"/>
      <c r="AP82" s="49"/>
      <c r="AQ82" s="49"/>
    </row>
    <row r="83" ht="12.0" customHeight="1">
      <c r="A83" s="72" t="str">
        <f>IF(ISBLANK('Score Sheet (ENTER DATA)'!C189),"",'Score Sheet (ENTER DATA)'!A189)</f>
        <v>GRF</v>
      </c>
      <c r="B83" s="73" t="str">
        <f>IF(ISBLANK('Score Sheet (ENTER DATA)'!C189),"",'Score Sheet (ENTER DATA)'!B189)</f>
        <v>3</v>
      </c>
      <c r="C83" s="74" t="str">
        <f>IF(ISBLANK('Score Sheet (ENTER DATA)'!C189),"",'Score Sheet (ENTER DATA)'!C189)</f>
        <v>Justin Peters</v>
      </c>
      <c r="D83" s="72" t="str">
        <f>IF(ISBLANK('Score Sheet (ENTER DATA)'!D189),"",'Score Sheet (ENTER DATA)'!D189)</f>
        <v>6</v>
      </c>
      <c r="E83" s="72" t="str">
        <f>IF(ISBLANK('Score Sheet (ENTER DATA)'!E189),"",'Score Sheet (ENTER DATA)'!E189)</f>
        <v>6</v>
      </c>
      <c r="F83" s="72" t="str">
        <f>IF(ISBLANK('Score Sheet (ENTER DATA)'!F189),"",'Score Sheet (ENTER DATA)'!F189)</f>
        <v>5</v>
      </c>
      <c r="G83" s="72" t="str">
        <f>IF(ISBLANK('Score Sheet (ENTER DATA)'!G189),"",'Score Sheet (ENTER DATA)'!G189)</f>
        <v>5</v>
      </c>
      <c r="H83" s="72" t="str">
        <f>IF(ISBLANK('Score Sheet (ENTER DATA)'!H189),"",'Score Sheet (ENTER DATA)'!H189)</f>
        <v>4</v>
      </c>
      <c r="I83" s="72" t="str">
        <f>IF(ISBLANK('Score Sheet (ENTER DATA)'!I189),"",'Score Sheet (ENTER DATA)'!I189)</f>
        <v>5</v>
      </c>
      <c r="J83" s="72" t="str">
        <f>IF(ISBLANK('Score Sheet (ENTER DATA)'!J189),"",'Score Sheet (ENTER DATA)'!J189)</f>
        <v>4</v>
      </c>
      <c r="K83" s="72" t="str">
        <f>IF(ISBLANK('Score Sheet (ENTER DATA)'!K189),"",'Score Sheet (ENTER DATA)'!K189)</f>
        <v>5</v>
      </c>
      <c r="L83" s="72" t="str">
        <f>IF(ISBLANK('Score Sheet (ENTER DATA)'!L189),"",'Score Sheet (ENTER DATA)'!L189)</f>
        <v>6</v>
      </c>
      <c r="M83" s="72" t="str">
        <f>IF('Score Sheet (ENTER DATA)'!M189=0,"",'Score Sheet (ENTER DATA)'!M189)</f>
        <v>46</v>
      </c>
      <c r="N83" s="72" t="str">
        <f>IF(ISBLANK('Score Sheet (ENTER DATA)'!N189),"",'Score Sheet (ENTER DATA)'!N189)</f>
        <v>6</v>
      </c>
      <c r="O83" s="72" t="str">
        <f>IF(ISBLANK('Score Sheet (ENTER DATA)'!O189),"",'Score Sheet (ENTER DATA)'!O189)</f>
        <v>5</v>
      </c>
      <c r="P83" s="72" t="str">
        <f>IF(ISBLANK('Score Sheet (ENTER DATA)'!P189),"",'Score Sheet (ENTER DATA)'!P189)</f>
        <v>4</v>
      </c>
      <c r="Q83" s="72" t="str">
        <f>IF(ISBLANK('Score Sheet (ENTER DATA)'!Q189),"",'Score Sheet (ENTER DATA)'!Q189)</f>
        <v>5</v>
      </c>
      <c r="R83" s="72" t="str">
        <f>IF(ISBLANK('Score Sheet (ENTER DATA)'!R189),"",'Score Sheet (ENTER DATA)'!R189)</f>
        <v>4</v>
      </c>
      <c r="S83" s="72" t="str">
        <f>IF(ISBLANK('Score Sheet (ENTER DATA)'!S189),"",'Score Sheet (ENTER DATA)'!S189)</f>
        <v>4</v>
      </c>
      <c r="T83" s="72" t="str">
        <f>IF(ISBLANK('Score Sheet (ENTER DATA)'!T189),"",'Score Sheet (ENTER DATA)'!T189)</f>
        <v>6</v>
      </c>
      <c r="U83" s="72" t="str">
        <f>IF(ISBLANK('Score Sheet (ENTER DATA)'!U189),"",'Score Sheet (ENTER DATA)'!U189)</f>
        <v>5</v>
      </c>
      <c r="V83" s="72" t="str">
        <f>IF(ISBLANK('Score Sheet (ENTER DATA)'!V189),"",'Score Sheet (ENTER DATA)'!V189)</f>
        <v>6</v>
      </c>
      <c r="W83" s="72" t="str">
        <f>IF('Score Sheet (ENTER DATA)'!W189=0,"",'Score Sheet (ENTER DATA)'!W189)</f>
        <v>45</v>
      </c>
      <c r="X83" s="72" t="str">
        <f>IF('Score Sheet (ENTER DATA)'!X189=0,"",'Score Sheet (ENTER DATA)'!X189)</f>
        <v>91</v>
      </c>
      <c r="Y83" s="72" t="str">
        <f>IF('Score Sheet (ENTER DATA)'!Y189=0,"",'Score Sheet (ENTER DATA)'!Y189)</f>
        <v>45</v>
      </c>
      <c r="Z83" s="72" t="str">
        <f>IF('Score Sheet (ENTER DATA)'!Z189=0,"",'Score Sheet (ENTER DATA)'!Z189)</f>
        <v>30</v>
      </c>
      <c r="AA83" s="72" t="str">
        <f>IF('Score Sheet (ENTER DATA)'!AA189=0,"",'Score Sheet (ENTER DATA)'!AA189)</f>
        <v>17</v>
      </c>
      <c r="AB83" s="72" t="str">
        <f>IF('Score Sheet (ENTER DATA)'!AB189=0,"",'Score Sheet (ENTER DATA)'!AB189)</f>
        <v>6</v>
      </c>
      <c r="AC83" s="72" t="str">
        <f>IF('Score Sheet (ENTER DATA)'!AC189=0,"",'Score Sheet (ENTER DATA)'!AC189)</f>
        <v>46</v>
      </c>
      <c r="AD83" s="72" t="str">
        <f>IF('Score Sheet (ENTER DATA)'!AD189=0,"",'Score Sheet (ENTER DATA)'!AD189)</f>
        <v>29</v>
      </c>
      <c r="AE83" s="72" t="str">
        <f>IF('Score Sheet (ENTER DATA)'!AE189=0,"",'Score Sheet (ENTER DATA)'!AE189)</f>
        <v>15</v>
      </c>
      <c r="AF83" s="72" t="str">
        <f>IF('Score Sheet (ENTER DATA)'!AF189=0,"",'Score Sheet (ENTER DATA)'!AF189)</f>
        <v>6</v>
      </c>
      <c r="AG83" s="79"/>
      <c r="AH83" s="49"/>
      <c r="AI83" s="49"/>
      <c r="AJ83" s="49"/>
      <c r="AK83" s="49"/>
      <c r="AL83" s="49"/>
      <c r="AM83" s="49"/>
      <c r="AN83" s="49"/>
      <c r="AO83" s="49"/>
      <c r="AP83" s="49"/>
      <c r="AQ83" s="49"/>
    </row>
    <row r="84" ht="12.0" customHeight="1">
      <c r="A84" s="72" t="str">
        <f>IF(ISBLANK('Score Sheet (ENTER DATA)'!C33),"",'Score Sheet (ENTER DATA)'!A33)</f>
        <v>MARQ</v>
      </c>
      <c r="B84" s="73" t="str">
        <f>IF(ISBLANK('Score Sheet (ENTER DATA)'!C33),"",'Score Sheet (ENTER DATA)'!B33)</f>
        <v>5</v>
      </c>
      <c r="C84" s="74" t="str">
        <f>IF(ISBLANK('Score Sheet (ENTER DATA)'!C33),"",'Score Sheet (ENTER DATA)'!C33)</f>
        <v>Jack Lapcewich</v>
      </c>
      <c r="D84" s="72" t="str">
        <f>IF(ISBLANK('Score Sheet (ENTER DATA)'!D33),"",'Score Sheet (ENTER DATA)'!D33)</f>
        <v>7</v>
      </c>
      <c r="E84" s="72" t="str">
        <f>IF(ISBLANK('Score Sheet (ENTER DATA)'!E33),"",'Score Sheet (ENTER DATA)'!E33)</f>
        <v>5</v>
      </c>
      <c r="F84" s="72" t="str">
        <f>IF(ISBLANK('Score Sheet (ENTER DATA)'!F33),"",'Score Sheet (ENTER DATA)'!F33)</f>
        <v>5</v>
      </c>
      <c r="G84" s="72" t="str">
        <f>IF(ISBLANK('Score Sheet (ENTER DATA)'!G33),"",'Score Sheet (ENTER DATA)'!G33)</f>
        <v>5</v>
      </c>
      <c r="H84" s="72" t="str">
        <f>IF(ISBLANK('Score Sheet (ENTER DATA)'!H33),"",'Score Sheet (ENTER DATA)'!H33)</f>
        <v>5</v>
      </c>
      <c r="I84" s="72" t="str">
        <f>IF(ISBLANK('Score Sheet (ENTER DATA)'!I33),"",'Score Sheet (ENTER DATA)'!I33)</f>
        <v>6</v>
      </c>
      <c r="J84" s="72" t="str">
        <f>IF(ISBLANK('Score Sheet (ENTER DATA)'!J33),"",'Score Sheet (ENTER DATA)'!J33)</f>
        <v>4</v>
      </c>
      <c r="K84" s="72" t="str">
        <f>IF(ISBLANK('Score Sheet (ENTER DATA)'!K33),"",'Score Sheet (ENTER DATA)'!K33)</f>
        <v>4</v>
      </c>
      <c r="L84" s="72" t="str">
        <f>IF(ISBLANK('Score Sheet (ENTER DATA)'!L33),"",'Score Sheet (ENTER DATA)'!L33)</f>
        <v>5</v>
      </c>
      <c r="M84" s="72" t="str">
        <f>IF('Score Sheet (ENTER DATA)'!M33=0,"",'Score Sheet (ENTER DATA)'!M33)</f>
        <v>46</v>
      </c>
      <c r="N84" s="72" t="str">
        <f>IF(ISBLANK('Score Sheet (ENTER DATA)'!N33),"",'Score Sheet (ENTER DATA)'!N33)</f>
        <v>5</v>
      </c>
      <c r="O84" s="72" t="str">
        <f>IF(ISBLANK('Score Sheet (ENTER DATA)'!O33),"",'Score Sheet (ENTER DATA)'!O33)</f>
        <v>5</v>
      </c>
      <c r="P84" s="72" t="str">
        <f>IF(ISBLANK('Score Sheet (ENTER DATA)'!P33),"",'Score Sheet (ENTER DATA)'!P33)</f>
        <v>4</v>
      </c>
      <c r="Q84" s="72" t="str">
        <f>IF(ISBLANK('Score Sheet (ENTER DATA)'!Q33),"",'Score Sheet (ENTER DATA)'!Q33)</f>
        <v>4</v>
      </c>
      <c r="R84" s="72" t="str">
        <f>IF(ISBLANK('Score Sheet (ENTER DATA)'!R33),"",'Score Sheet (ENTER DATA)'!R33)</f>
        <v>6</v>
      </c>
      <c r="S84" s="72" t="str">
        <f>IF(ISBLANK('Score Sheet (ENTER DATA)'!S33),"",'Score Sheet (ENTER DATA)'!S33)</f>
        <v>3</v>
      </c>
      <c r="T84" s="72" t="str">
        <f>IF(ISBLANK('Score Sheet (ENTER DATA)'!T33),"",'Score Sheet (ENTER DATA)'!T33)</f>
        <v>5</v>
      </c>
      <c r="U84" s="72" t="str">
        <f>IF(ISBLANK('Score Sheet (ENTER DATA)'!U33),"",'Score Sheet (ENTER DATA)'!U33)</f>
        <v>5</v>
      </c>
      <c r="V84" s="72" t="str">
        <f>IF(ISBLANK('Score Sheet (ENTER DATA)'!V33),"",'Score Sheet (ENTER DATA)'!V33)</f>
        <v>8</v>
      </c>
      <c r="W84" s="72" t="str">
        <f>IF('Score Sheet (ENTER DATA)'!W33=0,"",'Score Sheet (ENTER DATA)'!W33)</f>
        <v>45</v>
      </c>
      <c r="X84" s="72" t="str">
        <f>IF('Score Sheet (ENTER DATA)'!X33=0,"",'Score Sheet (ENTER DATA)'!X33)</f>
        <v>91</v>
      </c>
      <c r="Y84" s="72" t="str">
        <f>IF('Score Sheet (ENTER DATA)'!Y33=0,"",'Score Sheet (ENTER DATA)'!Y33)</f>
        <v>45</v>
      </c>
      <c r="Z84" s="72" t="str">
        <f>IF('Score Sheet (ENTER DATA)'!Z33=0,"",'Score Sheet (ENTER DATA)'!Z33)</f>
        <v>31</v>
      </c>
      <c r="AA84" s="72" t="str">
        <f>IF('Score Sheet (ENTER DATA)'!AA33=0,"",'Score Sheet (ENTER DATA)'!AA33)</f>
        <v>18</v>
      </c>
      <c r="AB84" s="72" t="str">
        <f>IF('Score Sheet (ENTER DATA)'!AB33=0,"",'Score Sheet (ENTER DATA)'!AB33)</f>
        <v>8</v>
      </c>
      <c r="AC84" s="72" t="str">
        <f>IF('Score Sheet (ENTER DATA)'!AC33=0,"",'Score Sheet (ENTER DATA)'!AC33)</f>
        <v>46</v>
      </c>
      <c r="AD84" s="72" t="str">
        <f>IF('Score Sheet (ENTER DATA)'!AD33=0,"",'Score Sheet (ENTER DATA)'!AD33)</f>
        <v>29</v>
      </c>
      <c r="AE84" s="72" t="str">
        <f>IF('Score Sheet (ENTER DATA)'!AE33=0,"",'Score Sheet (ENTER DATA)'!AE33)</f>
        <v>13</v>
      </c>
      <c r="AF84" s="72" t="str">
        <f>IF('Score Sheet (ENTER DATA)'!AF33=0,"",'Score Sheet (ENTER DATA)'!AF33)</f>
        <v>5</v>
      </c>
      <c r="AG84" s="79"/>
      <c r="AH84" s="49"/>
      <c r="AI84" s="49"/>
      <c r="AJ84" s="49"/>
      <c r="AK84" s="49"/>
      <c r="AL84" s="49"/>
      <c r="AM84" s="49"/>
      <c r="AN84" s="49"/>
      <c r="AO84" s="49"/>
      <c r="AP84" s="49"/>
      <c r="AQ84" s="49"/>
    </row>
    <row r="85" ht="12.0" customHeight="1">
      <c r="A85" s="72" t="str">
        <f>IF(ISBLANK('Score Sheet (ENTER DATA)'!C76),"",'Score Sheet (ENTER DATA)'!A76)</f>
        <v>FRA</v>
      </c>
      <c r="B85" s="73" t="str">
        <f>IF(ISBLANK('Score Sheet (ENTER DATA)'!C76),"",'Score Sheet (ENTER DATA)'!B76)</f>
        <v>4</v>
      </c>
      <c r="C85" s="74" t="str">
        <f>IF(ISBLANK('Score Sheet (ENTER DATA)'!C76),"",'Score Sheet (ENTER DATA)'!C76)</f>
        <v>Andrew Niemic</v>
      </c>
      <c r="D85" s="72" t="str">
        <f>IF(ISBLANK('Score Sheet (ENTER DATA)'!D76),"",'Score Sheet (ENTER DATA)'!D76)</f>
        <v>7</v>
      </c>
      <c r="E85" s="72" t="str">
        <f>IF(ISBLANK('Score Sheet (ENTER DATA)'!E76),"",'Score Sheet (ENTER DATA)'!E76)</f>
        <v>5</v>
      </c>
      <c r="F85" s="72" t="str">
        <f>IF(ISBLANK('Score Sheet (ENTER DATA)'!F76),"",'Score Sheet (ENTER DATA)'!F76)</f>
        <v>4</v>
      </c>
      <c r="G85" s="72" t="str">
        <f>IF(ISBLANK('Score Sheet (ENTER DATA)'!G76),"",'Score Sheet (ENTER DATA)'!G76)</f>
        <v>5</v>
      </c>
      <c r="H85" s="72" t="str">
        <f>IF(ISBLANK('Score Sheet (ENTER DATA)'!H76),"",'Score Sheet (ENTER DATA)'!H76)</f>
        <v>4</v>
      </c>
      <c r="I85" s="72" t="str">
        <f>IF(ISBLANK('Score Sheet (ENTER DATA)'!I76),"",'Score Sheet (ENTER DATA)'!I76)</f>
        <v>5</v>
      </c>
      <c r="J85" s="72" t="str">
        <f>IF(ISBLANK('Score Sheet (ENTER DATA)'!J76),"",'Score Sheet (ENTER DATA)'!J76)</f>
        <v>3</v>
      </c>
      <c r="K85" s="72" t="str">
        <f>IF(ISBLANK('Score Sheet (ENTER DATA)'!K76),"",'Score Sheet (ENTER DATA)'!K76)</f>
        <v>5</v>
      </c>
      <c r="L85" s="72" t="str">
        <f>IF(ISBLANK('Score Sheet (ENTER DATA)'!L76),"",'Score Sheet (ENTER DATA)'!L76)</f>
        <v>5</v>
      </c>
      <c r="M85" s="72" t="str">
        <f>IF('Score Sheet (ENTER DATA)'!M76=0,"",'Score Sheet (ENTER DATA)'!M76)</f>
        <v>43</v>
      </c>
      <c r="N85" s="72" t="str">
        <f>IF(ISBLANK('Score Sheet (ENTER DATA)'!N76),"",'Score Sheet (ENTER DATA)'!N76)</f>
        <v>5</v>
      </c>
      <c r="O85" s="72" t="str">
        <f>IF(ISBLANK('Score Sheet (ENTER DATA)'!O76),"",'Score Sheet (ENTER DATA)'!O76)</f>
        <v>5</v>
      </c>
      <c r="P85" s="72" t="str">
        <f>IF(ISBLANK('Score Sheet (ENTER DATA)'!P76),"",'Score Sheet (ENTER DATA)'!P76)</f>
        <v>2</v>
      </c>
      <c r="Q85" s="72" t="str">
        <f>IF(ISBLANK('Score Sheet (ENTER DATA)'!Q76),"",'Score Sheet (ENTER DATA)'!Q76)</f>
        <v>5</v>
      </c>
      <c r="R85" s="72" t="str">
        <f>IF(ISBLANK('Score Sheet (ENTER DATA)'!R76),"",'Score Sheet (ENTER DATA)'!R76)</f>
        <v>5</v>
      </c>
      <c r="S85" s="72" t="str">
        <f>IF(ISBLANK('Score Sheet (ENTER DATA)'!S76),"",'Score Sheet (ENTER DATA)'!S76)</f>
        <v>4</v>
      </c>
      <c r="T85" s="72" t="str">
        <f>IF(ISBLANK('Score Sheet (ENTER DATA)'!T76),"",'Score Sheet (ENTER DATA)'!T76)</f>
        <v>9</v>
      </c>
      <c r="U85" s="72" t="str">
        <f>IF(ISBLANK('Score Sheet (ENTER DATA)'!U76),"",'Score Sheet (ENTER DATA)'!U76)</f>
        <v>7</v>
      </c>
      <c r="V85" s="72" t="str">
        <f>IF(ISBLANK('Score Sheet (ENTER DATA)'!V76),"",'Score Sheet (ENTER DATA)'!V76)</f>
        <v>6</v>
      </c>
      <c r="W85" s="72" t="str">
        <f>IF('Score Sheet (ENTER DATA)'!W76=0,"",'Score Sheet (ENTER DATA)'!W76)</f>
        <v>48</v>
      </c>
      <c r="X85" s="72" t="str">
        <f>IF('Score Sheet (ENTER DATA)'!X76=0,"",'Score Sheet (ENTER DATA)'!X76)</f>
        <v>91</v>
      </c>
      <c r="Y85" s="72" t="str">
        <f>IF('Score Sheet (ENTER DATA)'!Y76=0,"",'Score Sheet (ENTER DATA)'!Y76)</f>
        <v>48</v>
      </c>
      <c r="Z85" s="72" t="str">
        <f>IF('Score Sheet (ENTER DATA)'!Z76=0,"",'Score Sheet (ENTER DATA)'!Z76)</f>
        <v>36</v>
      </c>
      <c r="AA85" s="72" t="str">
        <f>IF('Score Sheet (ENTER DATA)'!AA76=0,"",'Score Sheet (ENTER DATA)'!AA76)</f>
        <v>22</v>
      </c>
      <c r="AB85" s="72" t="str">
        <f>IF('Score Sheet (ENTER DATA)'!AB76=0,"",'Score Sheet (ENTER DATA)'!AB76)</f>
        <v>6</v>
      </c>
      <c r="AC85" s="72" t="str">
        <f>IF('Score Sheet (ENTER DATA)'!AC76=0,"",'Score Sheet (ENTER DATA)'!AC76)</f>
        <v>43</v>
      </c>
      <c r="AD85" s="72" t="str">
        <f>IF('Score Sheet (ENTER DATA)'!AD76=0,"",'Score Sheet (ENTER DATA)'!AD76)</f>
        <v>27</v>
      </c>
      <c r="AE85" s="72" t="str">
        <f>IF('Score Sheet (ENTER DATA)'!AE76=0,"",'Score Sheet (ENTER DATA)'!AE76)</f>
        <v>13</v>
      </c>
      <c r="AF85" s="72" t="str">
        <f>IF('Score Sheet (ENTER DATA)'!AF76=0,"",'Score Sheet (ENTER DATA)'!AF76)</f>
        <v>5</v>
      </c>
      <c r="AG85" s="79"/>
      <c r="AH85" s="49"/>
      <c r="AI85" s="49"/>
      <c r="AJ85" s="49"/>
      <c r="AK85" s="49"/>
      <c r="AL85" s="49"/>
      <c r="AM85" s="49"/>
      <c r="AN85" s="49"/>
      <c r="AO85" s="49"/>
      <c r="AP85" s="49"/>
      <c r="AQ85" s="49"/>
    </row>
    <row r="86" ht="12.0" customHeight="1">
      <c r="A86" s="72" t="str">
        <f>IF(ISBLANK('Score Sheet (ENTER DATA)'!C109),"",'Score Sheet (ENTER DATA)'!A109)</f>
        <v>WW</v>
      </c>
      <c r="B86" s="73" t="str">
        <f>IF(ISBLANK('Score Sheet (ENTER DATA)'!C109),"",'Score Sheet (ENTER DATA)'!B109)</f>
        <v>2</v>
      </c>
      <c r="C86" s="74" t="str">
        <f>IF(ISBLANK('Score Sheet (ENTER DATA)'!C109),"",'Score Sheet (ENTER DATA)'!C109)</f>
        <v>Wyatt Wilderman</v>
      </c>
      <c r="D86" s="72" t="str">
        <f>IF(ISBLANK('Score Sheet (ENTER DATA)'!D109),"",'Score Sheet (ENTER DATA)'!D109)</f>
        <v>6</v>
      </c>
      <c r="E86" s="72" t="str">
        <f>IF(ISBLANK('Score Sheet (ENTER DATA)'!E109),"",'Score Sheet (ENTER DATA)'!E109)</f>
        <v>5</v>
      </c>
      <c r="F86" s="72" t="str">
        <f>IF(ISBLANK('Score Sheet (ENTER DATA)'!F109),"",'Score Sheet (ENTER DATA)'!F109)</f>
        <v>6</v>
      </c>
      <c r="G86" s="72" t="str">
        <f>IF(ISBLANK('Score Sheet (ENTER DATA)'!G109),"",'Score Sheet (ENTER DATA)'!G109)</f>
        <v>7</v>
      </c>
      <c r="H86" s="72" t="str">
        <f>IF(ISBLANK('Score Sheet (ENTER DATA)'!H109),"",'Score Sheet (ENTER DATA)'!H109)</f>
        <v>4</v>
      </c>
      <c r="I86" s="72" t="str">
        <f>IF(ISBLANK('Score Sheet (ENTER DATA)'!I109),"",'Score Sheet (ENTER DATA)'!I109)</f>
        <v>6</v>
      </c>
      <c r="J86" s="72" t="str">
        <f>IF(ISBLANK('Score Sheet (ENTER DATA)'!J109),"",'Score Sheet (ENTER DATA)'!J109)</f>
        <v>4</v>
      </c>
      <c r="K86" s="72" t="str">
        <f>IF(ISBLANK('Score Sheet (ENTER DATA)'!K109),"",'Score Sheet (ENTER DATA)'!K109)</f>
        <v>5</v>
      </c>
      <c r="L86" s="72" t="str">
        <f>IF(ISBLANK('Score Sheet (ENTER DATA)'!L109),"",'Score Sheet (ENTER DATA)'!L109)</f>
        <v>5</v>
      </c>
      <c r="M86" s="72" t="str">
        <f>IF('Score Sheet (ENTER DATA)'!M109=0,"",'Score Sheet (ENTER DATA)'!M109)</f>
        <v>48</v>
      </c>
      <c r="N86" s="72" t="str">
        <f>IF(ISBLANK('Score Sheet (ENTER DATA)'!N109),"",'Score Sheet (ENTER DATA)'!N109)</f>
        <v>6</v>
      </c>
      <c r="O86" s="72" t="str">
        <f>IF(ISBLANK('Score Sheet (ENTER DATA)'!O109),"",'Score Sheet (ENTER DATA)'!O109)</f>
        <v>5</v>
      </c>
      <c r="P86" s="72" t="str">
        <f>IF(ISBLANK('Score Sheet (ENTER DATA)'!P109),"",'Score Sheet (ENTER DATA)'!P109)</f>
        <v>2</v>
      </c>
      <c r="Q86" s="72" t="str">
        <f>IF(ISBLANK('Score Sheet (ENTER DATA)'!Q109),"",'Score Sheet (ENTER DATA)'!Q109)</f>
        <v>7</v>
      </c>
      <c r="R86" s="72" t="str">
        <f>IF(ISBLANK('Score Sheet (ENTER DATA)'!R109),"",'Score Sheet (ENTER DATA)'!R109)</f>
        <v>7</v>
      </c>
      <c r="S86" s="72" t="str">
        <f>IF(ISBLANK('Score Sheet (ENTER DATA)'!S109),"",'Score Sheet (ENTER DATA)'!S109)</f>
        <v>3</v>
      </c>
      <c r="T86" s="72" t="str">
        <f>IF(ISBLANK('Score Sheet (ENTER DATA)'!T109),"",'Score Sheet (ENTER DATA)'!T109)</f>
        <v>3</v>
      </c>
      <c r="U86" s="72" t="str">
        <f>IF(ISBLANK('Score Sheet (ENTER DATA)'!U109),"",'Score Sheet (ENTER DATA)'!U109)</f>
        <v>5</v>
      </c>
      <c r="V86" s="72" t="str">
        <f>IF(ISBLANK('Score Sheet (ENTER DATA)'!V109),"",'Score Sheet (ENTER DATA)'!V109)</f>
        <v>6</v>
      </c>
      <c r="W86" s="72" t="str">
        <f>IF('Score Sheet (ENTER DATA)'!W109=0,"",'Score Sheet (ENTER DATA)'!W109)</f>
        <v>44</v>
      </c>
      <c r="X86" s="72" t="str">
        <f>IF('Score Sheet (ENTER DATA)'!X109=0,"",'Score Sheet (ENTER DATA)'!X109)</f>
        <v>92</v>
      </c>
      <c r="Y86" s="72" t="str">
        <f>IF('Score Sheet (ENTER DATA)'!Y109=0,"",'Score Sheet (ENTER DATA)'!Y109)</f>
        <v>44</v>
      </c>
      <c r="Z86" s="72" t="str">
        <f>IF('Score Sheet (ENTER DATA)'!Z109=0,"",'Score Sheet (ENTER DATA)'!Z109)</f>
        <v>31</v>
      </c>
      <c r="AA86" s="72" t="str">
        <f>IF('Score Sheet (ENTER DATA)'!AA109=0,"",'Score Sheet (ENTER DATA)'!AA109)</f>
        <v>14</v>
      </c>
      <c r="AB86" s="72" t="str">
        <f>IF('Score Sheet (ENTER DATA)'!AB109=0,"",'Score Sheet (ENTER DATA)'!AB109)</f>
        <v>6</v>
      </c>
      <c r="AC86" s="72" t="str">
        <f>IF('Score Sheet (ENTER DATA)'!AC109=0,"",'Score Sheet (ENTER DATA)'!AC109)</f>
        <v>48</v>
      </c>
      <c r="AD86" s="72" t="str">
        <f>IF('Score Sheet (ENTER DATA)'!AD109=0,"",'Score Sheet (ENTER DATA)'!AD109)</f>
        <v>31</v>
      </c>
      <c r="AE86" s="72" t="str">
        <f>IF('Score Sheet (ENTER DATA)'!AE109=0,"",'Score Sheet (ENTER DATA)'!AE109)</f>
        <v>14</v>
      </c>
      <c r="AF86" s="72" t="str">
        <f>IF('Score Sheet (ENTER DATA)'!AF109=0,"",'Score Sheet (ENTER DATA)'!AF109)</f>
        <v>5</v>
      </c>
      <c r="AG86" s="79"/>
      <c r="AH86" s="49"/>
      <c r="AI86" s="49"/>
      <c r="AJ86" s="49"/>
      <c r="AK86" s="49"/>
      <c r="AL86" s="49"/>
      <c r="AM86" s="49"/>
      <c r="AN86" s="49"/>
      <c r="AO86" s="49"/>
      <c r="AP86" s="49"/>
      <c r="AQ86" s="49"/>
    </row>
    <row r="87" ht="12.0" customHeight="1">
      <c r="A87" s="72" t="str">
        <f>IF(ISBLANK('Score Sheet (ENTER DATA)'!C155),"",'Score Sheet (ENTER DATA)'!A155)</f>
        <v>HOM</v>
      </c>
      <c r="B87" s="73" t="str">
        <f>IF(ISBLANK('Score Sheet (ENTER DATA)'!C155),"",'Score Sheet (ENTER DATA)'!B155)</f>
        <v>4</v>
      </c>
      <c r="C87" s="74" t="str">
        <f>IF(ISBLANK('Score Sheet (ENTER DATA)'!C155),"",'Score Sheet (ENTER DATA)'!C155)</f>
        <v>Joe Lappin</v>
      </c>
      <c r="D87" s="72" t="str">
        <f>IF(ISBLANK('Score Sheet (ENTER DATA)'!D155),"",'Score Sheet (ENTER DATA)'!D155)</f>
        <v>7</v>
      </c>
      <c r="E87" s="72" t="str">
        <f>IF(ISBLANK('Score Sheet (ENTER DATA)'!E155),"",'Score Sheet (ENTER DATA)'!E155)</f>
        <v>7</v>
      </c>
      <c r="F87" s="72" t="str">
        <f>IF(ISBLANK('Score Sheet (ENTER DATA)'!F155),"",'Score Sheet (ENTER DATA)'!F155)</f>
        <v>4</v>
      </c>
      <c r="G87" s="72" t="str">
        <f>IF(ISBLANK('Score Sheet (ENTER DATA)'!G155),"",'Score Sheet (ENTER DATA)'!G155)</f>
        <v>4</v>
      </c>
      <c r="H87" s="72" t="str">
        <f>IF(ISBLANK('Score Sheet (ENTER DATA)'!H155),"",'Score Sheet (ENTER DATA)'!H155)</f>
        <v>4</v>
      </c>
      <c r="I87" s="72" t="str">
        <f>IF(ISBLANK('Score Sheet (ENTER DATA)'!I155),"",'Score Sheet (ENTER DATA)'!I155)</f>
        <v>6</v>
      </c>
      <c r="J87" s="72" t="str">
        <f>IF(ISBLANK('Score Sheet (ENTER DATA)'!J155),"",'Score Sheet (ENTER DATA)'!J155)</f>
        <v>5</v>
      </c>
      <c r="K87" s="72" t="str">
        <f>IF(ISBLANK('Score Sheet (ENTER DATA)'!K155),"",'Score Sheet (ENTER DATA)'!K155)</f>
        <v>4</v>
      </c>
      <c r="L87" s="72" t="str">
        <f>IF(ISBLANK('Score Sheet (ENTER DATA)'!L155),"",'Score Sheet (ENTER DATA)'!L155)</f>
        <v>5</v>
      </c>
      <c r="M87" s="72" t="str">
        <f>IF('Score Sheet (ENTER DATA)'!M155=0,"",'Score Sheet (ENTER DATA)'!M155)</f>
        <v>46</v>
      </c>
      <c r="N87" s="72" t="str">
        <f>IF(ISBLANK('Score Sheet (ENTER DATA)'!N155),"",'Score Sheet (ENTER DATA)'!N155)</f>
        <v>5</v>
      </c>
      <c r="O87" s="72" t="str">
        <f>IF(ISBLANK('Score Sheet (ENTER DATA)'!O155),"",'Score Sheet (ENTER DATA)'!O155)</f>
        <v>7</v>
      </c>
      <c r="P87" s="72" t="str">
        <f>IF(ISBLANK('Score Sheet (ENTER DATA)'!P155),"",'Score Sheet (ENTER DATA)'!P155)</f>
        <v>6</v>
      </c>
      <c r="Q87" s="72" t="str">
        <f>IF(ISBLANK('Score Sheet (ENTER DATA)'!Q155),"",'Score Sheet (ENTER DATA)'!Q155)</f>
        <v>5</v>
      </c>
      <c r="R87" s="72" t="str">
        <f>IF(ISBLANK('Score Sheet (ENTER DATA)'!R155),"",'Score Sheet (ENTER DATA)'!R155)</f>
        <v>4</v>
      </c>
      <c r="S87" s="72" t="str">
        <f>IF(ISBLANK('Score Sheet (ENTER DATA)'!S155),"",'Score Sheet (ENTER DATA)'!S155)</f>
        <v>4</v>
      </c>
      <c r="T87" s="72" t="str">
        <f>IF(ISBLANK('Score Sheet (ENTER DATA)'!T155),"",'Score Sheet (ENTER DATA)'!T155)</f>
        <v>4</v>
      </c>
      <c r="U87" s="72" t="str">
        <f>IF(ISBLANK('Score Sheet (ENTER DATA)'!U155),"",'Score Sheet (ENTER DATA)'!U155)</f>
        <v>5</v>
      </c>
      <c r="V87" s="72" t="str">
        <f>IF(ISBLANK('Score Sheet (ENTER DATA)'!V155),"",'Score Sheet (ENTER DATA)'!V155)</f>
        <v>6</v>
      </c>
      <c r="W87" s="72" t="str">
        <f>IF('Score Sheet (ENTER DATA)'!W155=0,"",'Score Sheet (ENTER DATA)'!W155)</f>
        <v>46</v>
      </c>
      <c r="X87" s="72" t="str">
        <f>IF('Score Sheet (ENTER DATA)'!X155=0,"",'Score Sheet (ENTER DATA)'!X155)</f>
        <v>92</v>
      </c>
      <c r="Y87" s="72" t="str">
        <f>IF('Score Sheet (ENTER DATA)'!Y155=0,"",'Score Sheet (ENTER DATA)'!Y155)</f>
        <v>46</v>
      </c>
      <c r="Z87" s="72" t="str">
        <f>IF('Score Sheet (ENTER DATA)'!Z155=0,"",'Score Sheet (ENTER DATA)'!Z155)</f>
        <v>28</v>
      </c>
      <c r="AA87" s="72" t="str">
        <f>IF('Score Sheet (ENTER DATA)'!AA155=0,"",'Score Sheet (ENTER DATA)'!AA155)</f>
        <v>15</v>
      </c>
      <c r="AB87" s="72" t="str">
        <f>IF('Score Sheet (ENTER DATA)'!AB155=0,"",'Score Sheet (ENTER DATA)'!AB155)</f>
        <v>6</v>
      </c>
      <c r="AC87" s="72" t="str">
        <f>IF('Score Sheet (ENTER DATA)'!AC155=0,"",'Score Sheet (ENTER DATA)'!AC155)</f>
        <v>46</v>
      </c>
      <c r="AD87" s="72" t="str">
        <f>IF('Score Sheet (ENTER DATA)'!AD155=0,"",'Score Sheet (ENTER DATA)'!AD155)</f>
        <v>28</v>
      </c>
      <c r="AE87" s="72" t="str">
        <f>IF('Score Sheet (ENTER DATA)'!AE155=0,"",'Score Sheet (ENTER DATA)'!AE155)</f>
        <v>14</v>
      </c>
      <c r="AF87" s="72" t="str">
        <f>IF('Score Sheet (ENTER DATA)'!AF155=0,"",'Score Sheet (ENTER DATA)'!AF155)</f>
        <v>5</v>
      </c>
      <c r="AG87" s="79"/>
      <c r="AH87" s="49"/>
      <c r="AI87" s="49"/>
      <c r="AJ87" s="49"/>
      <c r="AK87" s="49"/>
      <c r="AL87" s="49"/>
      <c r="AM87" s="49"/>
      <c r="AN87" s="49"/>
      <c r="AO87" s="49"/>
      <c r="AP87" s="49"/>
      <c r="AQ87" s="49"/>
    </row>
    <row r="88" ht="12.0" customHeight="1">
      <c r="A88" s="72" t="str">
        <f>IF(ISBLANK('Score Sheet (ENTER DATA)'!C143),"",'Score Sheet (ENTER DATA)'!A143)</f>
        <v>BC</v>
      </c>
      <c r="B88" s="73" t="str">
        <f>IF(ISBLANK('Score Sheet (ENTER DATA)'!C143),"",'Score Sheet (ENTER DATA)'!B143)</f>
        <v>1</v>
      </c>
      <c r="C88" s="74" t="str">
        <f>IF(ISBLANK('Score Sheet (ENTER DATA)'!C143),"",'Score Sheet (ENTER DATA)'!C143)</f>
        <v>Brandon Talaska</v>
      </c>
      <c r="D88" s="72" t="str">
        <f>IF(ISBLANK('Score Sheet (ENTER DATA)'!D143),"",'Score Sheet (ENTER DATA)'!D143)</f>
        <v>6</v>
      </c>
      <c r="E88" s="72" t="str">
        <f>IF(ISBLANK('Score Sheet (ENTER DATA)'!E143),"",'Score Sheet (ENTER DATA)'!E143)</f>
        <v>4</v>
      </c>
      <c r="F88" s="72" t="str">
        <f>IF(ISBLANK('Score Sheet (ENTER DATA)'!F143),"",'Score Sheet (ENTER DATA)'!F143)</f>
        <v>5</v>
      </c>
      <c r="G88" s="72" t="str">
        <f>IF(ISBLANK('Score Sheet (ENTER DATA)'!G143),"",'Score Sheet (ENTER DATA)'!G143)</f>
        <v>5</v>
      </c>
      <c r="H88" s="72" t="str">
        <f>IF(ISBLANK('Score Sheet (ENTER DATA)'!H143),"",'Score Sheet (ENTER DATA)'!H143)</f>
        <v>6</v>
      </c>
      <c r="I88" s="72" t="str">
        <f>IF(ISBLANK('Score Sheet (ENTER DATA)'!I143),"",'Score Sheet (ENTER DATA)'!I143)</f>
        <v>6</v>
      </c>
      <c r="J88" s="72" t="str">
        <f>IF(ISBLANK('Score Sheet (ENTER DATA)'!J143),"",'Score Sheet (ENTER DATA)'!J143)</f>
        <v>4</v>
      </c>
      <c r="K88" s="72" t="str">
        <f>IF(ISBLANK('Score Sheet (ENTER DATA)'!K143),"",'Score Sheet (ENTER DATA)'!K143)</f>
        <v>4</v>
      </c>
      <c r="L88" s="72" t="str">
        <f>IF(ISBLANK('Score Sheet (ENTER DATA)'!L143),"",'Score Sheet (ENTER DATA)'!L143)</f>
        <v>6</v>
      </c>
      <c r="M88" s="72" t="str">
        <f>IF('Score Sheet (ENTER DATA)'!M143=0,"",'Score Sheet (ENTER DATA)'!M143)</f>
        <v>46</v>
      </c>
      <c r="N88" s="72" t="str">
        <f>IF(ISBLANK('Score Sheet (ENTER DATA)'!N143),"",'Score Sheet (ENTER DATA)'!N143)</f>
        <v>5</v>
      </c>
      <c r="O88" s="72" t="str">
        <f>IF(ISBLANK('Score Sheet (ENTER DATA)'!O143),"",'Score Sheet (ENTER DATA)'!O143)</f>
        <v>6</v>
      </c>
      <c r="P88" s="72" t="str">
        <f>IF(ISBLANK('Score Sheet (ENTER DATA)'!P143),"",'Score Sheet (ENTER DATA)'!P143)</f>
        <v>3</v>
      </c>
      <c r="Q88" s="72" t="str">
        <f>IF(ISBLANK('Score Sheet (ENTER DATA)'!Q143),"",'Score Sheet (ENTER DATA)'!Q143)</f>
        <v>6</v>
      </c>
      <c r="R88" s="72" t="str">
        <f>IF(ISBLANK('Score Sheet (ENTER DATA)'!R143),"",'Score Sheet (ENTER DATA)'!R143)</f>
        <v>5</v>
      </c>
      <c r="S88" s="72" t="str">
        <f>IF(ISBLANK('Score Sheet (ENTER DATA)'!S143),"",'Score Sheet (ENTER DATA)'!S143)</f>
        <v>4</v>
      </c>
      <c r="T88" s="72" t="str">
        <f>IF(ISBLANK('Score Sheet (ENTER DATA)'!T143),"",'Score Sheet (ENTER DATA)'!T143)</f>
        <v>7</v>
      </c>
      <c r="U88" s="72" t="str">
        <f>IF(ISBLANK('Score Sheet (ENTER DATA)'!U143),"",'Score Sheet (ENTER DATA)'!U143)</f>
        <v>5</v>
      </c>
      <c r="V88" s="72" t="str">
        <f>IF(ISBLANK('Score Sheet (ENTER DATA)'!V143),"",'Score Sheet (ENTER DATA)'!V143)</f>
        <v>5</v>
      </c>
      <c r="W88" s="72" t="str">
        <f>IF('Score Sheet (ENTER DATA)'!W143=0,"",'Score Sheet (ENTER DATA)'!W143)</f>
        <v>46</v>
      </c>
      <c r="X88" s="72" t="str">
        <f>IF('Score Sheet (ENTER DATA)'!X143=0,"",'Score Sheet (ENTER DATA)'!X143)</f>
        <v>92</v>
      </c>
      <c r="Y88" s="72" t="str">
        <f>IF('Score Sheet (ENTER DATA)'!Y143=0,"",'Score Sheet (ENTER DATA)'!Y143)</f>
        <v>46</v>
      </c>
      <c r="Z88" s="72" t="str">
        <f>IF('Score Sheet (ENTER DATA)'!Z143=0,"",'Score Sheet (ENTER DATA)'!Z143)</f>
        <v>32</v>
      </c>
      <c r="AA88" s="72" t="str">
        <f>IF('Score Sheet (ENTER DATA)'!AA143=0,"",'Score Sheet (ENTER DATA)'!AA143)</f>
        <v>17</v>
      </c>
      <c r="AB88" s="72" t="str">
        <f>IF('Score Sheet (ENTER DATA)'!AB143=0,"",'Score Sheet (ENTER DATA)'!AB143)</f>
        <v>5</v>
      </c>
      <c r="AC88" s="72" t="str">
        <f>IF('Score Sheet (ENTER DATA)'!AC143=0,"",'Score Sheet (ENTER DATA)'!AC143)</f>
        <v>46</v>
      </c>
      <c r="AD88" s="72" t="str">
        <f>IF('Score Sheet (ENTER DATA)'!AD143=0,"",'Score Sheet (ENTER DATA)'!AD143)</f>
        <v>31</v>
      </c>
      <c r="AE88" s="72" t="str">
        <f>IF('Score Sheet (ENTER DATA)'!AE143=0,"",'Score Sheet (ENTER DATA)'!AE143)</f>
        <v>14</v>
      </c>
      <c r="AF88" s="72" t="str">
        <f>IF('Score Sheet (ENTER DATA)'!AF143=0,"",'Score Sheet (ENTER DATA)'!AF143)</f>
        <v>6</v>
      </c>
      <c r="AG88" s="79"/>
      <c r="AH88" s="49"/>
      <c r="AI88" s="49"/>
      <c r="AJ88" s="49"/>
      <c r="AK88" s="49"/>
      <c r="AL88" s="49"/>
      <c r="AM88" s="49"/>
      <c r="AN88" s="49"/>
      <c r="AO88" s="49"/>
      <c r="AP88" s="49"/>
      <c r="AQ88" s="49"/>
    </row>
    <row r="89" ht="12.0" customHeight="1">
      <c r="A89" s="72" t="str">
        <f>IF(ISBLANK('Score Sheet (ENTER DATA)'!C217),"",'Score Sheet (ENTER DATA)'!A217)</f>
        <v>WAU</v>
      </c>
      <c r="B89" s="73" t="str">
        <f>IF(ISBLANK('Score Sheet (ENTER DATA)'!C217),"",'Score Sheet (ENTER DATA)'!B217)</f>
        <v>4</v>
      </c>
      <c r="C89" s="74" t="str">
        <f>IF(ISBLANK('Score Sheet (ENTER DATA)'!C217),"",'Score Sheet (ENTER DATA)'!C217)</f>
        <v>Owen Knezel</v>
      </c>
      <c r="D89" s="72" t="str">
        <f>IF(ISBLANK('Score Sheet (ENTER DATA)'!D217),"",'Score Sheet (ENTER DATA)'!D217)</f>
        <v>6</v>
      </c>
      <c r="E89" s="72" t="str">
        <f>IF(ISBLANK('Score Sheet (ENTER DATA)'!E217),"",'Score Sheet (ENTER DATA)'!E217)</f>
        <v>5</v>
      </c>
      <c r="F89" s="72" t="str">
        <f>IF(ISBLANK('Score Sheet (ENTER DATA)'!F217),"",'Score Sheet (ENTER DATA)'!F217)</f>
        <v>5</v>
      </c>
      <c r="G89" s="72" t="str">
        <f>IF(ISBLANK('Score Sheet (ENTER DATA)'!G217),"",'Score Sheet (ENTER DATA)'!G217)</f>
        <v>5</v>
      </c>
      <c r="H89" s="72" t="str">
        <f>IF(ISBLANK('Score Sheet (ENTER DATA)'!H217),"",'Score Sheet (ENTER DATA)'!H217)</f>
        <v>4</v>
      </c>
      <c r="I89" s="72" t="str">
        <f>IF(ISBLANK('Score Sheet (ENTER DATA)'!I217),"",'Score Sheet (ENTER DATA)'!I217)</f>
        <v>5</v>
      </c>
      <c r="J89" s="72" t="str">
        <f>IF(ISBLANK('Score Sheet (ENTER DATA)'!J217),"",'Score Sheet (ENTER DATA)'!J217)</f>
        <v>4</v>
      </c>
      <c r="K89" s="72" t="str">
        <f>IF(ISBLANK('Score Sheet (ENTER DATA)'!K217),"",'Score Sheet (ENTER DATA)'!K217)</f>
        <v>6</v>
      </c>
      <c r="L89" s="72" t="str">
        <f>IF(ISBLANK('Score Sheet (ENTER DATA)'!L217),"",'Score Sheet (ENTER DATA)'!L217)</f>
        <v>5</v>
      </c>
      <c r="M89" s="72" t="str">
        <f>IF('Score Sheet (ENTER DATA)'!M217=0,"",'Score Sheet (ENTER DATA)'!M217)</f>
        <v>45</v>
      </c>
      <c r="N89" s="72" t="str">
        <f>IF(ISBLANK('Score Sheet (ENTER DATA)'!N217),"",'Score Sheet (ENTER DATA)'!N217)</f>
        <v>6</v>
      </c>
      <c r="O89" s="72" t="str">
        <f>IF(ISBLANK('Score Sheet (ENTER DATA)'!O217),"",'Score Sheet (ENTER DATA)'!O217)</f>
        <v>5</v>
      </c>
      <c r="P89" s="72" t="str">
        <f>IF(ISBLANK('Score Sheet (ENTER DATA)'!P217),"",'Score Sheet (ENTER DATA)'!P217)</f>
        <v>3</v>
      </c>
      <c r="Q89" s="72" t="str">
        <f>IF(ISBLANK('Score Sheet (ENTER DATA)'!Q217),"",'Score Sheet (ENTER DATA)'!Q217)</f>
        <v>5</v>
      </c>
      <c r="R89" s="72" t="str">
        <f>IF(ISBLANK('Score Sheet (ENTER DATA)'!R217),"",'Score Sheet (ENTER DATA)'!R217)</f>
        <v>6</v>
      </c>
      <c r="S89" s="72" t="str">
        <f>IF(ISBLANK('Score Sheet (ENTER DATA)'!S217),"",'Score Sheet (ENTER DATA)'!S217)</f>
        <v>3</v>
      </c>
      <c r="T89" s="72" t="str">
        <f>IF(ISBLANK('Score Sheet (ENTER DATA)'!T217),"",'Score Sheet (ENTER DATA)'!T217)</f>
        <v>4</v>
      </c>
      <c r="U89" s="72" t="str">
        <f>IF(ISBLANK('Score Sheet (ENTER DATA)'!U217),"",'Score Sheet (ENTER DATA)'!U217)</f>
        <v>6</v>
      </c>
      <c r="V89" s="72" t="str">
        <f>IF(ISBLANK('Score Sheet (ENTER DATA)'!V217),"",'Score Sheet (ENTER DATA)'!V217)</f>
        <v>9</v>
      </c>
      <c r="W89" s="72" t="str">
        <f>IF('Score Sheet (ENTER DATA)'!W217=0,"",'Score Sheet (ENTER DATA)'!W217)</f>
        <v>47</v>
      </c>
      <c r="X89" s="72" t="str">
        <f>IF('Score Sheet (ENTER DATA)'!X217=0,"",'Score Sheet (ENTER DATA)'!X217)</f>
        <v>92</v>
      </c>
      <c r="Y89" s="72" t="str">
        <f>IF('Score Sheet (ENTER DATA)'!Y217=0,"",'Score Sheet (ENTER DATA)'!Y217)</f>
        <v>47</v>
      </c>
      <c r="Z89" s="72" t="str">
        <f>IF('Score Sheet (ENTER DATA)'!Z217=0,"",'Score Sheet (ENTER DATA)'!Z217)</f>
        <v>33</v>
      </c>
      <c r="AA89" s="72" t="str">
        <f>IF('Score Sheet (ENTER DATA)'!AA217=0,"",'Score Sheet (ENTER DATA)'!AA217)</f>
        <v>19</v>
      </c>
      <c r="AB89" s="72" t="str">
        <f>IF('Score Sheet (ENTER DATA)'!AB217=0,"",'Score Sheet (ENTER DATA)'!AB217)</f>
        <v>9</v>
      </c>
      <c r="AC89" s="72" t="str">
        <f>IF('Score Sheet (ENTER DATA)'!AC217=0,"",'Score Sheet (ENTER DATA)'!AC217)</f>
        <v>45</v>
      </c>
      <c r="AD89" s="72" t="str">
        <f>IF('Score Sheet (ENTER DATA)'!AD217=0,"",'Score Sheet (ENTER DATA)'!AD217)</f>
        <v>29</v>
      </c>
      <c r="AE89" s="72" t="str">
        <f>IF('Score Sheet (ENTER DATA)'!AE217=0,"",'Score Sheet (ENTER DATA)'!AE217)</f>
        <v>15</v>
      </c>
      <c r="AF89" s="72" t="str">
        <f>IF('Score Sheet (ENTER DATA)'!AF217=0,"",'Score Sheet (ENTER DATA)'!AF217)</f>
        <v>5</v>
      </c>
      <c r="AG89" s="79"/>
      <c r="AH89" s="49"/>
      <c r="AI89" s="49"/>
      <c r="AJ89" s="49"/>
      <c r="AK89" s="49"/>
      <c r="AL89" s="49"/>
      <c r="AM89" s="49"/>
      <c r="AN89" s="49"/>
      <c r="AO89" s="49"/>
      <c r="AP89" s="49"/>
      <c r="AQ89" s="49"/>
    </row>
    <row r="90" ht="12.0" customHeight="1">
      <c r="A90" s="72" t="str">
        <f>IF(ISBLANK('Score Sheet (ENTER DATA)'!C68),"",'Score Sheet (ENTER DATA)'!A68)</f>
        <v>KM</v>
      </c>
      <c r="B90" s="73" t="str">
        <f>IF(ISBLANK('Score Sheet (ENTER DATA)'!C68),"",'Score Sheet (ENTER DATA)'!B68)</f>
        <v>5</v>
      </c>
      <c r="C90" s="74" t="str">
        <f>IF(ISBLANK('Score Sheet (ENTER DATA)'!C68),"",'Score Sheet (ENTER DATA)'!C68)</f>
        <v>Tyler Johnson</v>
      </c>
      <c r="D90" s="72" t="str">
        <f>IF(ISBLANK('Score Sheet (ENTER DATA)'!D68),"",'Score Sheet (ENTER DATA)'!D68)</f>
        <v>5</v>
      </c>
      <c r="E90" s="72" t="str">
        <f>IF(ISBLANK('Score Sheet (ENTER DATA)'!E68),"",'Score Sheet (ENTER DATA)'!E68)</f>
        <v>5</v>
      </c>
      <c r="F90" s="72" t="str">
        <f>IF(ISBLANK('Score Sheet (ENTER DATA)'!F68),"",'Score Sheet (ENTER DATA)'!F68)</f>
        <v>5</v>
      </c>
      <c r="G90" s="72" t="str">
        <f>IF(ISBLANK('Score Sheet (ENTER DATA)'!G68),"",'Score Sheet (ENTER DATA)'!G68)</f>
        <v>5</v>
      </c>
      <c r="H90" s="72" t="str">
        <f>IF(ISBLANK('Score Sheet (ENTER DATA)'!H68),"",'Score Sheet (ENTER DATA)'!H68)</f>
        <v>5</v>
      </c>
      <c r="I90" s="72" t="str">
        <f>IF(ISBLANK('Score Sheet (ENTER DATA)'!I68),"",'Score Sheet (ENTER DATA)'!I68)</f>
        <v>5</v>
      </c>
      <c r="J90" s="72" t="str">
        <f>IF(ISBLANK('Score Sheet (ENTER DATA)'!J68),"",'Score Sheet (ENTER DATA)'!J68)</f>
        <v>3</v>
      </c>
      <c r="K90" s="72" t="str">
        <f>IF(ISBLANK('Score Sheet (ENTER DATA)'!K68),"",'Score Sheet (ENTER DATA)'!K68)</f>
        <v>5</v>
      </c>
      <c r="L90" s="72" t="str">
        <f>IF(ISBLANK('Score Sheet (ENTER DATA)'!L68),"",'Score Sheet (ENTER DATA)'!L68)</f>
        <v>6</v>
      </c>
      <c r="M90" s="72" t="str">
        <f>IF('Score Sheet (ENTER DATA)'!M68=0,"",'Score Sheet (ENTER DATA)'!M68)</f>
        <v>44</v>
      </c>
      <c r="N90" s="72" t="str">
        <f>IF(ISBLANK('Score Sheet (ENTER DATA)'!N68),"",'Score Sheet (ENTER DATA)'!N68)</f>
        <v>5</v>
      </c>
      <c r="O90" s="72" t="str">
        <f>IF(ISBLANK('Score Sheet (ENTER DATA)'!O68),"",'Score Sheet (ENTER DATA)'!O68)</f>
        <v>5</v>
      </c>
      <c r="P90" s="72" t="str">
        <f>IF(ISBLANK('Score Sheet (ENTER DATA)'!P68),"",'Score Sheet (ENTER DATA)'!P68)</f>
        <v>5</v>
      </c>
      <c r="Q90" s="72" t="str">
        <f>IF(ISBLANK('Score Sheet (ENTER DATA)'!Q68),"",'Score Sheet (ENTER DATA)'!Q68)</f>
        <v>6</v>
      </c>
      <c r="R90" s="72" t="str">
        <f>IF(ISBLANK('Score Sheet (ENTER DATA)'!R68),"",'Score Sheet (ENTER DATA)'!R68)</f>
        <v>4</v>
      </c>
      <c r="S90" s="72" t="str">
        <f>IF(ISBLANK('Score Sheet (ENTER DATA)'!S68),"",'Score Sheet (ENTER DATA)'!S68)</f>
        <v>4</v>
      </c>
      <c r="T90" s="72" t="str">
        <f>IF(ISBLANK('Score Sheet (ENTER DATA)'!T68),"",'Score Sheet (ENTER DATA)'!T68)</f>
        <v>7</v>
      </c>
      <c r="U90" s="72" t="str">
        <f>IF(ISBLANK('Score Sheet (ENTER DATA)'!U68),"",'Score Sheet (ENTER DATA)'!U68)</f>
        <v>6</v>
      </c>
      <c r="V90" s="72" t="str">
        <f>IF(ISBLANK('Score Sheet (ENTER DATA)'!V68),"",'Score Sheet (ENTER DATA)'!V68)</f>
        <v>6</v>
      </c>
      <c r="W90" s="72" t="str">
        <f>IF('Score Sheet (ENTER DATA)'!W68=0,"",'Score Sheet (ENTER DATA)'!W68)</f>
        <v>48</v>
      </c>
      <c r="X90" s="72" t="str">
        <f>IF('Score Sheet (ENTER DATA)'!X68=0,"",'Score Sheet (ENTER DATA)'!X68)</f>
        <v>92</v>
      </c>
      <c r="Y90" s="72" t="str">
        <f>IF('Score Sheet (ENTER DATA)'!Y68=0,"",'Score Sheet (ENTER DATA)'!Y68)</f>
        <v>48</v>
      </c>
      <c r="Z90" s="72" t="str">
        <f>IF('Score Sheet (ENTER DATA)'!Z68=0,"",'Score Sheet (ENTER DATA)'!Z68)</f>
        <v>33</v>
      </c>
      <c r="AA90" s="72" t="str">
        <f>IF('Score Sheet (ENTER DATA)'!AA68=0,"",'Score Sheet (ENTER DATA)'!AA68)</f>
        <v>19</v>
      </c>
      <c r="AB90" s="72" t="str">
        <f>IF('Score Sheet (ENTER DATA)'!AB68=0,"",'Score Sheet (ENTER DATA)'!AB68)</f>
        <v>6</v>
      </c>
      <c r="AC90" s="72" t="str">
        <f>IF('Score Sheet (ENTER DATA)'!AC68=0,"",'Score Sheet (ENTER DATA)'!AC68)</f>
        <v>44</v>
      </c>
      <c r="AD90" s="72" t="str">
        <f>IF('Score Sheet (ENTER DATA)'!AD68=0,"",'Score Sheet (ENTER DATA)'!AD68)</f>
        <v>29</v>
      </c>
      <c r="AE90" s="72" t="str">
        <f>IF('Score Sheet (ENTER DATA)'!AE68=0,"",'Score Sheet (ENTER DATA)'!AE68)</f>
        <v>14</v>
      </c>
      <c r="AF90" s="72" t="str">
        <f>IF('Score Sheet (ENTER DATA)'!AF68=0,"",'Score Sheet (ENTER DATA)'!AF68)</f>
        <v>6</v>
      </c>
      <c r="AG90" s="79"/>
      <c r="AH90" s="49"/>
      <c r="AI90" s="49"/>
      <c r="AJ90" s="49"/>
      <c r="AK90" s="49"/>
      <c r="AL90" s="49"/>
      <c r="AM90" s="49"/>
      <c r="AN90" s="49"/>
      <c r="AO90" s="49"/>
      <c r="AP90" s="49"/>
      <c r="AQ90" s="49"/>
    </row>
    <row r="91" ht="12.0" customHeight="1">
      <c r="A91" s="72" t="str">
        <f>IF(ISBLANK('Score Sheet (ENTER DATA)'!C190),"",'Score Sheet (ENTER DATA)'!A190)</f>
        <v>GRF</v>
      </c>
      <c r="B91" s="73" t="str">
        <f>IF(ISBLANK('Score Sheet (ENTER DATA)'!C190),"",'Score Sheet (ENTER DATA)'!B190)</f>
        <v>4</v>
      </c>
      <c r="C91" s="74" t="str">
        <f>IF(ISBLANK('Score Sheet (ENTER DATA)'!C190),"",'Score Sheet (ENTER DATA)'!C190)</f>
        <v>Matt Silasiri</v>
      </c>
      <c r="D91" s="72" t="str">
        <f>IF(ISBLANK('Score Sheet (ENTER DATA)'!D190),"",'Score Sheet (ENTER DATA)'!D190)</f>
        <v>8</v>
      </c>
      <c r="E91" s="72" t="str">
        <f>IF(ISBLANK('Score Sheet (ENTER DATA)'!E190),"",'Score Sheet (ENTER DATA)'!E190)</f>
        <v>4</v>
      </c>
      <c r="F91" s="72" t="str">
        <f>IF(ISBLANK('Score Sheet (ENTER DATA)'!F190),"",'Score Sheet (ENTER DATA)'!F190)</f>
        <v>5</v>
      </c>
      <c r="G91" s="72" t="str">
        <f>IF(ISBLANK('Score Sheet (ENTER DATA)'!G190),"",'Score Sheet (ENTER DATA)'!G190)</f>
        <v>5</v>
      </c>
      <c r="H91" s="72" t="str">
        <f>IF(ISBLANK('Score Sheet (ENTER DATA)'!H190),"",'Score Sheet (ENTER DATA)'!H190)</f>
        <v>6</v>
      </c>
      <c r="I91" s="72" t="str">
        <f>IF(ISBLANK('Score Sheet (ENTER DATA)'!I190),"",'Score Sheet (ENTER DATA)'!I190)</f>
        <v>7</v>
      </c>
      <c r="J91" s="72" t="str">
        <f>IF(ISBLANK('Score Sheet (ENTER DATA)'!J190),"",'Score Sheet (ENTER DATA)'!J190)</f>
        <v>5</v>
      </c>
      <c r="K91" s="72" t="str">
        <f>IF(ISBLANK('Score Sheet (ENTER DATA)'!K190),"",'Score Sheet (ENTER DATA)'!K190)</f>
        <v>5</v>
      </c>
      <c r="L91" s="72" t="str">
        <f>IF(ISBLANK('Score Sheet (ENTER DATA)'!L190),"",'Score Sheet (ENTER DATA)'!L190)</f>
        <v>5</v>
      </c>
      <c r="M91" s="72" t="str">
        <f>IF('Score Sheet (ENTER DATA)'!M190=0,"",'Score Sheet (ENTER DATA)'!M190)</f>
        <v>50</v>
      </c>
      <c r="N91" s="72" t="str">
        <f>IF(ISBLANK('Score Sheet (ENTER DATA)'!N190),"",'Score Sheet (ENTER DATA)'!N190)</f>
        <v>6</v>
      </c>
      <c r="O91" s="72" t="str">
        <f>IF(ISBLANK('Score Sheet (ENTER DATA)'!O190),"",'Score Sheet (ENTER DATA)'!O190)</f>
        <v>4</v>
      </c>
      <c r="P91" s="72" t="str">
        <f>IF(ISBLANK('Score Sheet (ENTER DATA)'!P190),"",'Score Sheet (ENTER DATA)'!P190)</f>
        <v>5</v>
      </c>
      <c r="Q91" s="72" t="str">
        <f>IF(ISBLANK('Score Sheet (ENTER DATA)'!Q190),"",'Score Sheet (ENTER DATA)'!Q190)</f>
        <v>5</v>
      </c>
      <c r="R91" s="72" t="str">
        <f>IF(ISBLANK('Score Sheet (ENTER DATA)'!R190),"",'Score Sheet (ENTER DATA)'!R190)</f>
        <v>4</v>
      </c>
      <c r="S91" s="72" t="str">
        <f>IF(ISBLANK('Score Sheet (ENTER DATA)'!S190),"",'Score Sheet (ENTER DATA)'!S190)</f>
        <v>5</v>
      </c>
      <c r="T91" s="72" t="str">
        <f>IF(ISBLANK('Score Sheet (ENTER DATA)'!T190),"",'Score Sheet (ENTER DATA)'!T190)</f>
        <v>5</v>
      </c>
      <c r="U91" s="72" t="str">
        <f>IF(ISBLANK('Score Sheet (ENTER DATA)'!U190),"",'Score Sheet (ENTER DATA)'!U190)</f>
        <v>4</v>
      </c>
      <c r="V91" s="72" t="str">
        <f>IF(ISBLANK('Score Sheet (ENTER DATA)'!V190),"",'Score Sheet (ENTER DATA)'!V190)</f>
        <v>5</v>
      </c>
      <c r="W91" s="72" t="str">
        <f>IF('Score Sheet (ENTER DATA)'!W190=0,"",'Score Sheet (ENTER DATA)'!W190)</f>
        <v>43</v>
      </c>
      <c r="X91" s="72" t="str">
        <f>IF('Score Sheet (ENTER DATA)'!X190=0,"",'Score Sheet (ENTER DATA)'!X190)</f>
        <v>93</v>
      </c>
      <c r="Y91" s="72" t="str">
        <f>IF('Score Sheet (ENTER DATA)'!Y190=0,"",'Score Sheet (ENTER DATA)'!Y190)</f>
        <v>43</v>
      </c>
      <c r="Z91" s="72" t="str">
        <f>IF('Score Sheet (ENTER DATA)'!Z190=0,"",'Score Sheet (ENTER DATA)'!Z190)</f>
        <v>28</v>
      </c>
      <c r="AA91" s="72" t="str">
        <f>IF('Score Sheet (ENTER DATA)'!AA190=0,"",'Score Sheet (ENTER DATA)'!AA190)</f>
        <v>14</v>
      </c>
      <c r="AB91" s="72" t="str">
        <f>IF('Score Sheet (ENTER DATA)'!AB190=0,"",'Score Sheet (ENTER DATA)'!AB190)</f>
        <v>5</v>
      </c>
      <c r="AC91" s="72" t="str">
        <f>IF('Score Sheet (ENTER DATA)'!AC190=0,"",'Score Sheet (ENTER DATA)'!AC190)</f>
        <v>50</v>
      </c>
      <c r="AD91" s="72" t="str">
        <f>IF('Score Sheet (ENTER DATA)'!AD190=0,"",'Score Sheet (ENTER DATA)'!AD190)</f>
        <v>33</v>
      </c>
      <c r="AE91" s="72" t="str">
        <f>IF('Score Sheet (ENTER DATA)'!AE190=0,"",'Score Sheet (ENTER DATA)'!AE190)</f>
        <v>15</v>
      </c>
      <c r="AF91" s="72" t="str">
        <f>IF('Score Sheet (ENTER DATA)'!AF190=0,"",'Score Sheet (ENTER DATA)'!AF190)</f>
        <v>5</v>
      </c>
      <c r="AG91" s="79"/>
      <c r="AH91" s="49"/>
      <c r="AI91" s="49"/>
      <c r="AJ91" s="49"/>
      <c r="AK91" s="49"/>
      <c r="AL91" s="49"/>
      <c r="AM91" s="49"/>
      <c r="AN91" s="49"/>
      <c r="AO91" s="49"/>
      <c r="AP91" s="49"/>
      <c r="AQ91" s="49"/>
    </row>
    <row r="92" ht="12.0" customHeight="1">
      <c r="A92" s="72" t="str">
        <f>IF(ISBLANK('Score Sheet (ENTER DATA)'!C129),"",'Score Sheet (ENTER DATA)'!A129)</f>
        <v>BA</v>
      </c>
      <c r="B92" s="73" t="str">
        <f>IF(ISBLANK('Score Sheet (ENTER DATA)'!C129),"",'Score Sheet (ENTER DATA)'!B129)</f>
        <v>4</v>
      </c>
      <c r="C92" s="74" t="str">
        <f>IF(ISBLANK('Score Sheet (ENTER DATA)'!C129),"",'Score Sheet (ENTER DATA)'!C129)</f>
        <v>Aaron Dobbs</v>
      </c>
      <c r="D92" s="72" t="str">
        <f>IF(ISBLANK('Score Sheet (ENTER DATA)'!D129),"",'Score Sheet (ENTER DATA)'!D129)</f>
        <v>9</v>
      </c>
      <c r="E92" s="72" t="str">
        <f>IF(ISBLANK('Score Sheet (ENTER DATA)'!E129),"",'Score Sheet (ENTER DATA)'!E129)</f>
        <v>4</v>
      </c>
      <c r="F92" s="72" t="str">
        <f>IF(ISBLANK('Score Sheet (ENTER DATA)'!F129),"",'Score Sheet (ENTER DATA)'!F129)</f>
        <v>7</v>
      </c>
      <c r="G92" s="72" t="str">
        <f>IF(ISBLANK('Score Sheet (ENTER DATA)'!G129),"",'Score Sheet (ENTER DATA)'!G129)</f>
        <v>6</v>
      </c>
      <c r="H92" s="72" t="str">
        <f>IF(ISBLANK('Score Sheet (ENTER DATA)'!H129),"",'Score Sheet (ENTER DATA)'!H129)</f>
        <v>4</v>
      </c>
      <c r="I92" s="72" t="str">
        <f>IF(ISBLANK('Score Sheet (ENTER DATA)'!I129),"",'Score Sheet (ENTER DATA)'!I129)</f>
        <v>6</v>
      </c>
      <c r="J92" s="72" t="str">
        <f>IF(ISBLANK('Score Sheet (ENTER DATA)'!J129),"",'Score Sheet (ENTER DATA)'!J129)</f>
        <v>5</v>
      </c>
      <c r="K92" s="72" t="str">
        <f>IF(ISBLANK('Score Sheet (ENTER DATA)'!K129),"",'Score Sheet (ENTER DATA)'!K129)</f>
        <v>5</v>
      </c>
      <c r="L92" s="72" t="str">
        <f>IF(ISBLANK('Score Sheet (ENTER DATA)'!L129),"",'Score Sheet (ENTER DATA)'!L129)</f>
        <v>4</v>
      </c>
      <c r="M92" s="72" t="str">
        <f>IF('Score Sheet (ENTER DATA)'!M129=0,"",'Score Sheet (ENTER DATA)'!M129)</f>
        <v>50</v>
      </c>
      <c r="N92" s="72" t="str">
        <f>IF(ISBLANK('Score Sheet (ENTER DATA)'!N129),"",'Score Sheet (ENTER DATA)'!N129)</f>
        <v>5</v>
      </c>
      <c r="O92" s="72" t="str">
        <f>IF(ISBLANK('Score Sheet (ENTER DATA)'!O129),"",'Score Sheet (ENTER DATA)'!O129)</f>
        <v>5</v>
      </c>
      <c r="P92" s="72" t="str">
        <f>IF(ISBLANK('Score Sheet (ENTER DATA)'!P129),"",'Score Sheet (ENTER DATA)'!P129)</f>
        <v>4</v>
      </c>
      <c r="Q92" s="72" t="str">
        <f>IF(ISBLANK('Score Sheet (ENTER DATA)'!Q129),"",'Score Sheet (ENTER DATA)'!Q129)</f>
        <v>6</v>
      </c>
      <c r="R92" s="72" t="str">
        <f>IF(ISBLANK('Score Sheet (ENTER DATA)'!R129),"",'Score Sheet (ENTER DATA)'!R129)</f>
        <v>6</v>
      </c>
      <c r="S92" s="72" t="str">
        <f>IF(ISBLANK('Score Sheet (ENTER DATA)'!S129),"",'Score Sheet (ENTER DATA)'!S129)</f>
        <v>3</v>
      </c>
      <c r="T92" s="72" t="str">
        <f>IF(ISBLANK('Score Sheet (ENTER DATA)'!T129),"",'Score Sheet (ENTER DATA)'!T129)</f>
        <v>5</v>
      </c>
      <c r="U92" s="72" t="str">
        <f>IF(ISBLANK('Score Sheet (ENTER DATA)'!U129),"",'Score Sheet (ENTER DATA)'!U129)</f>
        <v>5</v>
      </c>
      <c r="V92" s="72" t="str">
        <f>IF(ISBLANK('Score Sheet (ENTER DATA)'!V129),"",'Score Sheet (ENTER DATA)'!V129)</f>
        <v>4</v>
      </c>
      <c r="W92" s="72" t="str">
        <f>IF('Score Sheet (ENTER DATA)'!W129=0,"",'Score Sheet (ENTER DATA)'!W129)</f>
        <v>43</v>
      </c>
      <c r="X92" s="72" t="str">
        <f>IF('Score Sheet (ENTER DATA)'!X129=0,"",'Score Sheet (ENTER DATA)'!X129)</f>
        <v>93</v>
      </c>
      <c r="Y92" s="72" t="str">
        <f>IF('Score Sheet (ENTER DATA)'!Y129=0,"",'Score Sheet (ENTER DATA)'!Y129)</f>
        <v>43</v>
      </c>
      <c r="Z92" s="72" t="str">
        <f>IF('Score Sheet (ENTER DATA)'!Z129=0,"",'Score Sheet (ENTER DATA)'!Z129)</f>
        <v>29</v>
      </c>
      <c r="AA92" s="72" t="str">
        <f>IF('Score Sheet (ENTER DATA)'!AA129=0,"",'Score Sheet (ENTER DATA)'!AA129)</f>
        <v>14</v>
      </c>
      <c r="AB92" s="72" t="str">
        <f>IF('Score Sheet (ENTER DATA)'!AB129=0,"",'Score Sheet (ENTER DATA)'!AB129)</f>
        <v>4</v>
      </c>
      <c r="AC92" s="72" t="str">
        <f>IF('Score Sheet (ENTER DATA)'!AC129=0,"",'Score Sheet (ENTER DATA)'!AC129)</f>
        <v>50</v>
      </c>
      <c r="AD92" s="72" t="str">
        <f>IF('Score Sheet (ENTER DATA)'!AD129=0,"",'Score Sheet (ENTER DATA)'!AD129)</f>
        <v>30</v>
      </c>
      <c r="AE92" s="72" t="str">
        <f>IF('Score Sheet (ENTER DATA)'!AE129=0,"",'Score Sheet (ENTER DATA)'!AE129)</f>
        <v>14</v>
      </c>
      <c r="AF92" s="72" t="str">
        <f>IF('Score Sheet (ENTER DATA)'!AF129=0,"",'Score Sheet (ENTER DATA)'!AF129)</f>
        <v>4</v>
      </c>
      <c r="AG92" s="79"/>
      <c r="AH92" s="49"/>
      <c r="AI92" s="49"/>
      <c r="AJ92" s="49"/>
      <c r="AK92" s="49"/>
      <c r="AL92" s="49"/>
      <c r="AM92" s="49"/>
      <c r="AN92" s="49"/>
      <c r="AO92" s="49"/>
      <c r="AP92" s="49"/>
      <c r="AQ92" s="49"/>
    </row>
    <row r="93" ht="12.0" customHeight="1">
      <c r="A93" s="72" t="str">
        <f>IF(ISBLANK('Score Sheet (ENTER DATA)'!C200),"",'Score Sheet (ENTER DATA)'!A200)</f>
        <v>Muk</v>
      </c>
      <c r="B93" s="73" t="str">
        <f>IF(ISBLANK('Score Sheet (ENTER DATA)'!C200),"",'Score Sheet (ENTER DATA)'!B200)</f>
        <v>5</v>
      </c>
      <c r="C93" s="74" t="str">
        <f>IF(ISBLANK('Score Sheet (ENTER DATA)'!C200),"",'Score Sheet (ENTER DATA)'!C200)</f>
        <v>Josh Valin</v>
      </c>
      <c r="D93" s="72" t="str">
        <f>IF(ISBLANK('Score Sheet (ENTER DATA)'!D200),"",'Score Sheet (ENTER DATA)'!D200)</f>
        <v>7</v>
      </c>
      <c r="E93" s="72" t="str">
        <f>IF(ISBLANK('Score Sheet (ENTER DATA)'!E200),"",'Score Sheet (ENTER DATA)'!E200)</f>
        <v>6</v>
      </c>
      <c r="F93" s="72" t="str">
        <f>IF(ISBLANK('Score Sheet (ENTER DATA)'!F200),"",'Score Sheet (ENTER DATA)'!F200)</f>
        <v>5</v>
      </c>
      <c r="G93" s="72" t="str">
        <f>IF(ISBLANK('Score Sheet (ENTER DATA)'!G200),"",'Score Sheet (ENTER DATA)'!G200)</f>
        <v>5</v>
      </c>
      <c r="H93" s="72" t="str">
        <f>IF(ISBLANK('Score Sheet (ENTER DATA)'!H200),"",'Score Sheet (ENTER DATA)'!H200)</f>
        <v>6</v>
      </c>
      <c r="I93" s="72" t="str">
        <f>IF(ISBLANK('Score Sheet (ENTER DATA)'!I200),"",'Score Sheet (ENTER DATA)'!I200)</f>
        <v>5</v>
      </c>
      <c r="J93" s="72" t="str">
        <f>IF(ISBLANK('Score Sheet (ENTER DATA)'!J200),"",'Score Sheet (ENTER DATA)'!J200)</f>
        <v>5</v>
      </c>
      <c r="K93" s="72" t="str">
        <f>IF(ISBLANK('Score Sheet (ENTER DATA)'!K200),"",'Score Sheet (ENTER DATA)'!K200)</f>
        <v>5</v>
      </c>
      <c r="L93" s="72" t="str">
        <f>IF(ISBLANK('Score Sheet (ENTER DATA)'!L200),"",'Score Sheet (ENTER DATA)'!L200)</f>
        <v>5</v>
      </c>
      <c r="M93" s="72" t="str">
        <f>IF('Score Sheet (ENTER DATA)'!M200=0,"",'Score Sheet (ENTER DATA)'!M200)</f>
        <v>49</v>
      </c>
      <c r="N93" s="72" t="str">
        <f>IF(ISBLANK('Score Sheet (ENTER DATA)'!N200),"",'Score Sheet (ENTER DATA)'!N200)</f>
        <v>6</v>
      </c>
      <c r="O93" s="72" t="str">
        <f>IF(ISBLANK('Score Sheet (ENTER DATA)'!O200),"",'Score Sheet (ENTER DATA)'!O200)</f>
        <v>5</v>
      </c>
      <c r="P93" s="72" t="str">
        <f>IF(ISBLANK('Score Sheet (ENTER DATA)'!P200),"",'Score Sheet (ENTER DATA)'!P200)</f>
        <v>4</v>
      </c>
      <c r="Q93" s="72" t="str">
        <f>IF(ISBLANK('Score Sheet (ENTER DATA)'!Q200),"",'Score Sheet (ENTER DATA)'!Q200)</f>
        <v>6</v>
      </c>
      <c r="R93" s="72" t="str">
        <f>IF(ISBLANK('Score Sheet (ENTER DATA)'!R200),"",'Score Sheet (ENTER DATA)'!R200)</f>
        <v>7</v>
      </c>
      <c r="S93" s="72" t="str">
        <f>IF(ISBLANK('Score Sheet (ENTER DATA)'!S200),"",'Score Sheet (ENTER DATA)'!S200)</f>
        <v>3</v>
      </c>
      <c r="T93" s="72" t="str">
        <f>IF(ISBLANK('Score Sheet (ENTER DATA)'!T200),"",'Score Sheet (ENTER DATA)'!T200)</f>
        <v>4</v>
      </c>
      <c r="U93" s="72" t="str">
        <f>IF(ISBLANK('Score Sheet (ENTER DATA)'!U200),"",'Score Sheet (ENTER DATA)'!U200)</f>
        <v>5</v>
      </c>
      <c r="V93" s="72" t="str">
        <f>IF(ISBLANK('Score Sheet (ENTER DATA)'!V200),"",'Score Sheet (ENTER DATA)'!V200)</f>
        <v>4</v>
      </c>
      <c r="W93" s="72" t="str">
        <f>IF('Score Sheet (ENTER DATA)'!W200=0,"",'Score Sheet (ENTER DATA)'!W200)</f>
        <v>44</v>
      </c>
      <c r="X93" s="72" t="str">
        <f>IF('Score Sheet (ENTER DATA)'!X200=0,"",'Score Sheet (ENTER DATA)'!X200)</f>
        <v>93</v>
      </c>
      <c r="Y93" s="72" t="str">
        <f>IF('Score Sheet (ENTER DATA)'!Y200=0,"",'Score Sheet (ENTER DATA)'!Y200)</f>
        <v>44</v>
      </c>
      <c r="Z93" s="72" t="str">
        <f>IF('Score Sheet (ENTER DATA)'!Z200=0,"",'Score Sheet (ENTER DATA)'!Z200)</f>
        <v>29</v>
      </c>
      <c r="AA93" s="72" t="str">
        <f>IF('Score Sheet (ENTER DATA)'!AA200=0,"",'Score Sheet (ENTER DATA)'!AA200)</f>
        <v>13</v>
      </c>
      <c r="AB93" s="72" t="str">
        <f>IF('Score Sheet (ENTER DATA)'!AB200=0,"",'Score Sheet (ENTER DATA)'!AB200)</f>
        <v>4</v>
      </c>
      <c r="AC93" s="72" t="str">
        <f>IF('Score Sheet (ENTER DATA)'!AC200=0,"",'Score Sheet (ENTER DATA)'!AC200)</f>
        <v>49</v>
      </c>
      <c r="AD93" s="72" t="str">
        <f>IF('Score Sheet (ENTER DATA)'!AD200=0,"",'Score Sheet (ENTER DATA)'!AD200)</f>
        <v>31</v>
      </c>
      <c r="AE93" s="72" t="str">
        <f>IF('Score Sheet (ENTER DATA)'!AE200=0,"",'Score Sheet (ENTER DATA)'!AE200)</f>
        <v>15</v>
      </c>
      <c r="AF93" s="72" t="str">
        <f>IF('Score Sheet (ENTER DATA)'!AF200=0,"",'Score Sheet (ENTER DATA)'!AF200)</f>
        <v>5</v>
      </c>
      <c r="AG93" s="79"/>
      <c r="AH93" s="49"/>
      <c r="AI93" s="49"/>
      <c r="AJ93" s="49"/>
      <c r="AK93" s="49"/>
      <c r="AL93" s="49"/>
      <c r="AM93" s="49"/>
      <c r="AN93" s="49"/>
      <c r="AO93" s="49"/>
      <c r="AP93" s="49"/>
      <c r="AQ93" s="49"/>
    </row>
    <row r="94" ht="12.0" customHeight="1">
      <c r="A94" s="72" t="str">
        <f>IF(ISBLANK('Score Sheet (ENTER DATA)'!C251),"",'Score Sheet (ENTER DATA)'!A251)</f>
        <v>PXI</v>
      </c>
      <c r="B94" s="73" t="str">
        <f>IF(ISBLANK('Score Sheet (ENTER DATA)'!C251),"",'Score Sheet (ENTER DATA)'!B251)</f>
        <v>3</v>
      </c>
      <c r="C94" s="74" t="str">
        <f>IF(ISBLANK('Score Sheet (ENTER DATA)'!C251),"",'Score Sheet (ENTER DATA)'!C251)</f>
        <v>Preston Maccoux</v>
      </c>
      <c r="D94" s="72" t="str">
        <f>IF(ISBLANK('Score Sheet (ENTER DATA)'!D251),"",'Score Sheet (ENTER DATA)'!D251)</f>
        <v>6</v>
      </c>
      <c r="E94" s="72" t="str">
        <f>IF(ISBLANK('Score Sheet (ENTER DATA)'!E251),"",'Score Sheet (ENTER DATA)'!E251)</f>
        <v>4</v>
      </c>
      <c r="F94" s="72" t="str">
        <f>IF(ISBLANK('Score Sheet (ENTER DATA)'!F251),"",'Score Sheet (ENTER DATA)'!F251)</f>
        <v>5</v>
      </c>
      <c r="G94" s="72" t="str">
        <f>IF(ISBLANK('Score Sheet (ENTER DATA)'!G251),"",'Score Sheet (ENTER DATA)'!G251)</f>
        <v>6</v>
      </c>
      <c r="H94" s="72" t="str">
        <f>IF(ISBLANK('Score Sheet (ENTER DATA)'!H251),"",'Score Sheet (ENTER DATA)'!H251)</f>
        <v>5</v>
      </c>
      <c r="I94" s="72" t="str">
        <f>IF(ISBLANK('Score Sheet (ENTER DATA)'!I251),"",'Score Sheet (ENTER DATA)'!I251)</f>
        <v>7</v>
      </c>
      <c r="J94" s="72" t="str">
        <f>IF(ISBLANK('Score Sheet (ENTER DATA)'!J251),"",'Score Sheet (ENTER DATA)'!J251)</f>
        <v>4</v>
      </c>
      <c r="K94" s="72" t="str">
        <f>IF(ISBLANK('Score Sheet (ENTER DATA)'!K251),"",'Score Sheet (ENTER DATA)'!K251)</f>
        <v>5</v>
      </c>
      <c r="L94" s="72" t="str">
        <f>IF(ISBLANK('Score Sheet (ENTER DATA)'!L251),"",'Score Sheet (ENTER DATA)'!L251)</f>
        <v>5</v>
      </c>
      <c r="M94" s="72" t="str">
        <f>IF('Score Sheet (ENTER DATA)'!M251=0,"",'Score Sheet (ENTER DATA)'!M251)</f>
        <v>47</v>
      </c>
      <c r="N94" s="72" t="str">
        <f>IF(ISBLANK('Score Sheet (ENTER DATA)'!N251),"",'Score Sheet (ENTER DATA)'!N251)</f>
        <v>7</v>
      </c>
      <c r="O94" s="72" t="str">
        <f>IF(ISBLANK('Score Sheet (ENTER DATA)'!O251),"",'Score Sheet (ENTER DATA)'!O251)</f>
        <v>4</v>
      </c>
      <c r="P94" s="72" t="str">
        <f>IF(ISBLANK('Score Sheet (ENTER DATA)'!P251),"",'Score Sheet (ENTER DATA)'!P251)</f>
        <v>5</v>
      </c>
      <c r="Q94" s="72" t="str">
        <f>IF(ISBLANK('Score Sheet (ENTER DATA)'!Q251),"",'Score Sheet (ENTER DATA)'!Q251)</f>
        <v>5</v>
      </c>
      <c r="R94" s="72" t="str">
        <f>IF(ISBLANK('Score Sheet (ENTER DATA)'!R251),"",'Score Sheet (ENTER DATA)'!R251)</f>
        <v>4</v>
      </c>
      <c r="S94" s="72" t="str">
        <f>IF(ISBLANK('Score Sheet (ENTER DATA)'!S251),"",'Score Sheet (ENTER DATA)'!S251)</f>
        <v>4</v>
      </c>
      <c r="T94" s="72" t="str">
        <f>IF(ISBLANK('Score Sheet (ENTER DATA)'!T251),"",'Score Sheet (ENTER DATA)'!T251)</f>
        <v>5</v>
      </c>
      <c r="U94" s="72" t="str">
        <f>IF(ISBLANK('Score Sheet (ENTER DATA)'!U251),"",'Score Sheet (ENTER DATA)'!U251)</f>
        <v>6</v>
      </c>
      <c r="V94" s="72" t="str">
        <f>IF(ISBLANK('Score Sheet (ENTER DATA)'!V251),"",'Score Sheet (ENTER DATA)'!V251)</f>
        <v>6</v>
      </c>
      <c r="W94" s="72" t="str">
        <f>IF('Score Sheet (ENTER DATA)'!W251=0,"",'Score Sheet (ENTER DATA)'!W251)</f>
        <v>46</v>
      </c>
      <c r="X94" s="72" t="str">
        <f>IF('Score Sheet (ENTER DATA)'!X251=0,"",'Score Sheet (ENTER DATA)'!X251)</f>
        <v>93</v>
      </c>
      <c r="Y94" s="72" t="str">
        <f>IF('Score Sheet (ENTER DATA)'!Y251=0,"",'Score Sheet (ENTER DATA)'!Y251)</f>
        <v>46</v>
      </c>
      <c r="Z94" s="72" t="str">
        <f>IF('Score Sheet (ENTER DATA)'!Z251=0,"",'Score Sheet (ENTER DATA)'!Z251)</f>
        <v>30</v>
      </c>
      <c r="AA94" s="72" t="str">
        <f>IF('Score Sheet (ENTER DATA)'!AA251=0,"",'Score Sheet (ENTER DATA)'!AA251)</f>
        <v>17</v>
      </c>
      <c r="AB94" s="72" t="str">
        <f>IF('Score Sheet (ENTER DATA)'!AB251=0,"",'Score Sheet (ENTER DATA)'!AB251)</f>
        <v>6</v>
      </c>
      <c r="AC94" s="72" t="str">
        <f>IF('Score Sheet (ENTER DATA)'!AC251=0,"",'Score Sheet (ENTER DATA)'!AC251)</f>
        <v>47</v>
      </c>
      <c r="AD94" s="72" t="str">
        <f>IF('Score Sheet (ENTER DATA)'!AD251=0,"",'Score Sheet (ENTER DATA)'!AD251)</f>
        <v>32</v>
      </c>
      <c r="AE94" s="72" t="str">
        <f>IF('Score Sheet (ENTER DATA)'!AE251=0,"",'Score Sheet (ENTER DATA)'!AE251)</f>
        <v>14</v>
      </c>
      <c r="AF94" s="72" t="str">
        <f>IF('Score Sheet (ENTER DATA)'!AF251=0,"",'Score Sheet (ENTER DATA)'!AF251)</f>
        <v>5</v>
      </c>
      <c r="AG94" s="79"/>
      <c r="AH94" s="49"/>
      <c r="AI94" s="49"/>
      <c r="AJ94" s="49"/>
      <c r="AK94" s="49"/>
      <c r="AL94" s="49"/>
      <c r="AM94" s="49"/>
      <c r="AN94" s="49"/>
      <c r="AO94" s="49"/>
      <c r="AP94" s="49"/>
      <c r="AQ94" s="49"/>
    </row>
    <row r="95" ht="12.0" customHeight="1">
      <c r="A95" s="72" t="str">
        <f>IF(ISBLANK('Score Sheet (ENTER DATA)'!C240),"",'Score Sheet (ENTER DATA)'!A240)</f>
        <v>TM</v>
      </c>
      <c r="B95" s="73" t="str">
        <f>IF(ISBLANK('Score Sheet (ENTER DATA)'!C240),"",'Score Sheet (ENTER DATA)'!B240)</f>
        <v>1</v>
      </c>
      <c r="C95" s="74" t="str">
        <f>IF(ISBLANK('Score Sheet (ENTER DATA)'!C240),"",'Score Sheet (ENTER DATA)'!C240)</f>
        <v>Ian Bigalk</v>
      </c>
      <c r="D95" s="72" t="str">
        <f>IF(ISBLANK('Score Sheet (ENTER DATA)'!D240),"",'Score Sheet (ENTER DATA)'!D240)</f>
        <v>7</v>
      </c>
      <c r="E95" s="72" t="str">
        <f>IF(ISBLANK('Score Sheet (ENTER DATA)'!E240),"",'Score Sheet (ENTER DATA)'!E240)</f>
        <v>6</v>
      </c>
      <c r="F95" s="72" t="str">
        <f>IF(ISBLANK('Score Sheet (ENTER DATA)'!F240),"",'Score Sheet (ENTER DATA)'!F240)</f>
        <v>4</v>
      </c>
      <c r="G95" s="72" t="str">
        <f>IF(ISBLANK('Score Sheet (ENTER DATA)'!G240),"",'Score Sheet (ENTER DATA)'!G240)</f>
        <v>3</v>
      </c>
      <c r="H95" s="72" t="str">
        <f>IF(ISBLANK('Score Sheet (ENTER DATA)'!H240),"",'Score Sheet (ENTER DATA)'!H240)</f>
        <v>5</v>
      </c>
      <c r="I95" s="72" t="str">
        <f>IF(ISBLANK('Score Sheet (ENTER DATA)'!I240),"",'Score Sheet (ENTER DATA)'!I240)</f>
        <v>7</v>
      </c>
      <c r="J95" s="72" t="str">
        <f>IF(ISBLANK('Score Sheet (ENTER DATA)'!J240),"",'Score Sheet (ENTER DATA)'!J240)</f>
        <v>4</v>
      </c>
      <c r="K95" s="72" t="str">
        <f>IF(ISBLANK('Score Sheet (ENTER DATA)'!K240),"",'Score Sheet (ENTER DATA)'!K240)</f>
        <v>5</v>
      </c>
      <c r="L95" s="72" t="str">
        <f>IF(ISBLANK('Score Sheet (ENTER DATA)'!L240),"",'Score Sheet (ENTER DATA)'!L240)</f>
        <v>4</v>
      </c>
      <c r="M95" s="72" t="str">
        <f>IF('Score Sheet (ENTER DATA)'!M240=0,"",'Score Sheet (ENTER DATA)'!M240)</f>
        <v>45</v>
      </c>
      <c r="N95" s="72" t="str">
        <f>IF(ISBLANK('Score Sheet (ENTER DATA)'!N240),"",'Score Sheet (ENTER DATA)'!N240)</f>
        <v>6</v>
      </c>
      <c r="O95" s="72" t="str">
        <f>IF(ISBLANK('Score Sheet (ENTER DATA)'!O240),"",'Score Sheet (ENTER DATA)'!O240)</f>
        <v>4</v>
      </c>
      <c r="P95" s="72" t="str">
        <f>IF(ISBLANK('Score Sheet (ENTER DATA)'!P240),"",'Score Sheet (ENTER DATA)'!P240)</f>
        <v>4</v>
      </c>
      <c r="Q95" s="72" t="str">
        <f>IF(ISBLANK('Score Sheet (ENTER DATA)'!Q240),"",'Score Sheet (ENTER DATA)'!Q240)</f>
        <v>6</v>
      </c>
      <c r="R95" s="72" t="str">
        <f>IF(ISBLANK('Score Sheet (ENTER DATA)'!R240),"",'Score Sheet (ENTER DATA)'!R240)</f>
        <v>5</v>
      </c>
      <c r="S95" s="72" t="str">
        <f>IF(ISBLANK('Score Sheet (ENTER DATA)'!S240),"",'Score Sheet (ENTER DATA)'!S240)</f>
        <v>4</v>
      </c>
      <c r="T95" s="72" t="str">
        <f>IF(ISBLANK('Score Sheet (ENTER DATA)'!T240),"",'Score Sheet (ENTER DATA)'!T240)</f>
        <v>5</v>
      </c>
      <c r="U95" s="72" t="str">
        <f>IF(ISBLANK('Score Sheet (ENTER DATA)'!U240),"",'Score Sheet (ENTER DATA)'!U240)</f>
        <v>6</v>
      </c>
      <c r="V95" s="72" t="str">
        <f>IF(ISBLANK('Score Sheet (ENTER DATA)'!V240),"",'Score Sheet (ENTER DATA)'!V240)</f>
        <v>8</v>
      </c>
      <c r="W95" s="72" t="str">
        <f>IF('Score Sheet (ENTER DATA)'!W240=0,"",'Score Sheet (ENTER DATA)'!W240)</f>
        <v>48</v>
      </c>
      <c r="X95" s="72" t="str">
        <f>IF('Score Sheet (ENTER DATA)'!X240=0,"",'Score Sheet (ENTER DATA)'!X240)</f>
        <v>93</v>
      </c>
      <c r="Y95" s="72" t="str">
        <f>IF('Score Sheet (ENTER DATA)'!Y240=0,"",'Score Sheet (ENTER DATA)'!Y240)</f>
        <v>48</v>
      </c>
      <c r="Z95" s="72" t="str">
        <f>IF('Score Sheet (ENTER DATA)'!Z240=0,"",'Score Sheet (ENTER DATA)'!Z240)</f>
        <v>34</v>
      </c>
      <c r="AA95" s="72" t="str">
        <f>IF('Score Sheet (ENTER DATA)'!AA240=0,"",'Score Sheet (ENTER DATA)'!AA240)</f>
        <v>19</v>
      </c>
      <c r="AB95" s="72" t="str">
        <f>IF('Score Sheet (ENTER DATA)'!AB240=0,"",'Score Sheet (ENTER DATA)'!AB240)</f>
        <v>8</v>
      </c>
      <c r="AC95" s="72" t="str">
        <f>IF('Score Sheet (ENTER DATA)'!AC240=0,"",'Score Sheet (ENTER DATA)'!AC240)</f>
        <v>45</v>
      </c>
      <c r="AD95" s="72" t="str">
        <f>IF('Score Sheet (ENTER DATA)'!AD240=0,"",'Score Sheet (ENTER DATA)'!AD240)</f>
        <v>28</v>
      </c>
      <c r="AE95" s="72" t="str">
        <f>IF('Score Sheet (ENTER DATA)'!AE240=0,"",'Score Sheet (ENTER DATA)'!AE240)</f>
        <v>13</v>
      </c>
      <c r="AF95" s="72" t="str">
        <f>IF('Score Sheet (ENTER DATA)'!AF240=0,"",'Score Sheet (ENTER DATA)'!AF240)</f>
        <v>4</v>
      </c>
      <c r="AG95" s="79"/>
      <c r="AH95" s="49"/>
      <c r="AI95" s="49"/>
      <c r="AJ95" s="49"/>
      <c r="AK95" s="49"/>
      <c r="AL95" s="49"/>
      <c r="AM95" s="49"/>
      <c r="AN95" s="49"/>
      <c r="AO95" s="49"/>
      <c r="AP95" s="49"/>
      <c r="AQ95" s="49"/>
    </row>
    <row r="96" ht="12.0" customHeight="1">
      <c r="A96" s="72" t="str">
        <f>IF(ISBLANK('Score Sheet (ENTER DATA)'!C85),"",'Score Sheet (ENTER DATA)'!A85)</f>
        <v>MUS</v>
      </c>
      <c r="B96" s="73" t="str">
        <f>IF(ISBLANK('Score Sheet (ENTER DATA)'!C85),"",'Score Sheet (ENTER DATA)'!B85)</f>
        <v>4</v>
      </c>
      <c r="C96" s="74" t="str">
        <f>IF(ISBLANK('Score Sheet (ENTER DATA)'!C85),"",'Score Sheet (ENTER DATA)'!C85)</f>
        <v>Tony Pacocha</v>
      </c>
      <c r="D96" s="72" t="str">
        <f>IF(ISBLANK('Score Sheet (ENTER DATA)'!D85),"",'Score Sheet (ENTER DATA)'!D85)</f>
        <v>7</v>
      </c>
      <c r="E96" s="72" t="str">
        <f>IF(ISBLANK('Score Sheet (ENTER DATA)'!E85),"",'Score Sheet (ENTER DATA)'!E85)</f>
        <v>6</v>
      </c>
      <c r="F96" s="72" t="str">
        <f>IF(ISBLANK('Score Sheet (ENTER DATA)'!F85),"",'Score Sheet (ENTER DATA)'!F85)</f>
        <v>5</v>
      </c>
      <c r="G96" s="72" t="str">
        <f>IF(ISBLANK('Score Sheet (ENTER DATA)'!G85),"",'Score Sheet (ENTER DATA)'!G85)</f>
        <v>6</v>
      </c>
      <c r="H96" s="72" t="str">
        <f>IF(ISBLANK('Score Sheet (ENTER DATA)'!H85),"",'Score Sheet (ENTER DATA)'!H85)</f>
        <v>6</v>
      </c>
      <c r="I96" s="72" t="str">
        <f>IF(ISBLANK('Score Sheet (ENTER DATA)'!I85),"",'Score Sheet (ENTER DATA)'!I85)</f>
        <v>7</v>
      </c>
      <c r="J96" s="72" t="str">
        <f>IF(ISBLANK('Score Sheet (ENTER DATA)'!J85),"",'Score Sheet (ENTER DATA)'!J85)</f>
        <v>4</v>
      </c>
      <c r="K96" s="72" t="str">
        <f>IF(ISBLANK('Score Sheet (ENTER DATA)'!K85),"",'Score Sheet (ENTER DATA)'!K85)</f>
        <v>6</v>
      </c>
      <c r="L96" s="72" t="str">
        <f>IF(ISBLANK('Score Sheet (ENTER DATA)'!L85),"",'Score Sheet (ENTER DATA)'!L85)</f>
        <v>4</v>
      </c>
      <c r="M96" s="72" t="str">
        <f>IF('Score Sheet (ENTER DATA)'!M85=0,"",'Score Sheet (ENTER DATA)'!M85)</f>
        <v>51</v>
      </c>
      <c r="N96" s="72" t="str">
        <f>IF(ISBLANK('Score Sheet (ENTER DATA)'!N85),"",'Score Sheet (ENTER DATA)'!N85)</f>
        <v>5</v>
      </c>
      <c r="O96" s="72" t="str">
        <f>IF(ISBLANK('Score Sheet (ENTER DATA)'!O85),"",'Score Sheet (ENTER DATA)'!O85)</f>
        <v>5</v>
      </c>
      <c r="P96" s="72" t="str">
        <f>IF(ISBLANK('Score Sheet (ENTER DATA)'!P85),"",'Score Sheet (ENTER DATA)'!P85)</f>
        <v>4</v>
      </c>
      <c r="Q96" s="72" t="str">
        <f>IF(ISBLANK('Score Sheet (ENTER DATA)'!Q85),"",'Score Sheet (ENTER DATA)'!Q85)</f>
        <v>5</v>
      </c>
      <c r="R96" s="72" t="str">
        <f>IF(ISBLANK('Score Sheet (ENTER DATA)'!R85),"",'Score Sheet (ENTER DATA)'!R85)</f>
        <v>5</v>
      </c>
      <c r="S96" s="72" t="str">
        <f>IF(ISBLANK('Score Sheet (ENTER DATA)'!S85),"",'Score Sheet (ENTER DATA)'!S85)</f>
        <v>4</v>
      </c>
      <c r="T96" s="72" t="str">
        <f>IF(ISBLANK('Score Sheet (ENTER DATA)'!T85),"",'Score Sheet (ENTER DATA)'!T85)</f>
        <v>4</v>
      </c>
      <c r="U96" s="72" t="str">
        <f>IF(ISBLANK('Score Sheet (ENTER DATA)'!U85),"",'Score Sheet (ENTER DATA)'!U85)</f>
        <v>6</v>
      </c>
      <c r="V96" s="72" t="str">
        <f>IF(ISBLANK('Score Sheet (ENTER DATA)'!V85),"",'Score Sheet (ENTER DATA)'!V85)</f>
        <v>6</v>
      </c>
      <c r="W96" s="72" t="str">
        <f>IF('Score Sheet (ENTER DATA)'!W85=0,"",'Score Sheet (ENTER DATA)'!W85)</f>
        <v>44</v>
      </c>
      <c r="X96" s="72" t="str">
        <f>IF('Score Sheet (ENTER DATA)'!X85=0,"",'Score Sheet (ENTER DATA)'!X85)</f>
        <v>95</v>
      </c>
      <c r="Y96" s="72" t="str">
        <f>IF('Score Sheet (ENTER DATA)'!Y85=0,"",'Score Sheet (ENTER DATA)'!Y85)</f>
        <v>44</v>
      </c>
      <c r="Z96" s="72" t="str">
        <f>IF('Score Sheet (ENTER DATA)'!Z85=0,"",'Score Sheet (ENTER DATA)'!Z85)</f>
        <v>30</v>
      </c>
      <c r="AA96" s="72" t="str">
        <f>IF('Score Sheet (ENTER DATA)'!AA85=0,"",'Score Sheet (ENTER DATA)'!AA85)</f>
        <v>16</v>
      </c>
      <c r="AB96" s="72" t="str">
        <f>IF('Score Sheet (ENTER DATA)'!AB85=0,"",'Score Sheet (ENTER DATA)'!AB85)</f>
        <v>6</v>
      </c>
      <c r="AC96" s="72" t="str">
        <f>IF('Score Sheet (ENTER DATA)'!AC85=0,"",'Score Sheet (ENTER DATA)'!AC85)</f>
        <v>51</v>
      </c>
      <c r="AD96" s="72" t="str">
        <f>IF('Score Sheet (ENTER DATA)'!AD85=0,"",'Score Sheet (ENTER DATA)'!AD85)</f>
        <v>33</v>
      </c>
      <c r="AE96" s="72" t="str">
        <f>IF('Score Sheet (ENTER DATA)'!AE85=0,"",'Score Sheet (ENTER DATA)'!AE85)</f>
        <v>14</v>
      </c>
      <c r="AF96" s="72" t="str">
        <f>IF('Score Sheet (ENTER DATA)'!AF85=0,"",'Score Sheet (ENTER DATA)'!AF85)</f>
        <v>4</v>
      </c>
      <c r="AG96" s="79"/>
      <c r="AH96" s="49"/>
      <c r="AI96" s="49"/>
      <c r="AJ96" s="49"/>
      <c r="AK96" s="49"/>
      <c r="AL96" s="49"/>
      <c r="AM96" s="49"/>
      <c r="AN96" s="49"/>
      <c r="AO96" s="49"/>
      <c r="AP96" s="49"/>
      <c r="AQ96" s="49"/>
    </row>
    <row r="97" ht="12.0" customHeight="1">
      <c r="A97" s="72" t="str">
        <f>IF(ISBLANK('Score Sheet (ENTER DATA)'!C101),"",'Score Sheet (ENTER DATA)'!A101)</f>
        <v>WAH</v>
      </c>
      <c r="B97" s="73" t="str">
        <f>IF(ISBLANK('Score Sheet (ENTER DATA)'!C101),"",'Score Sheet (ENTER DATA)'!B101)</f>
        <v>3</v>
      </c>
      <c r="C97" s="74" t="str">
        <f>IF(ISBLANK('Score Sheet (ENTER DATA)'!C101),"",'Score Sheet (ENTER DATA)'!C101)</f>
        <v>Zach Svec</v>
      </c>
      <c r="D97" s="72" t="str">
        <f>IF(ISBLANK('Score Sheet (ENTER DATA)'!D101),"",'Score Sheet (ENTER DATA)'!D101)</f>
        <v>8</v>
      </c>
      <c r="E97" s="72" t="str">
        <f>IF(ISBLANK('Score Sheet (ENTER DATA)'!E101),"",'Score Sheet (ENTER DATA)'!E101)</f>
        <v>5</v>
      </c>
      <c r="F97" s="72" t="str">
        <f>IF(ISBLANK('Score Sheet (ENTER DATA)'!F101),"",'Score Sheet (ENTER DATA)'!F101)</f>
        <v>5</v>
      </c>
      <c r="G97" s="72" t="str">
        <f>IF(ISBLANK('Score Sheet (ENTER DATA)'!G101),"",'Score Sheet (ENTER DATA)'!G101)</f>
        <v>6</v>
      </c>
      <c r="H97" s="72" t="str">
        <f>IF(ISBLANK('Score Sheet (ENTER DATA)'!H101),"",'Score Sheet (ENTER DATA)'!H101)</f>
        <v>6</v>
      </c>
      <c r="I97" s="72" t="str">
        <f>IF(ISBLANK('Score Sheet (ENTER DATA)'!I101),"",'Score Sheet (ENTER DATA)'!I101)</f>
        <v>6</v>
      </c>
      <c r="J97" s="72" t="str">
        <f>IF(ISBLANK('Score Sheet (ENTER DATA)'!J101),"",'Score Sheet (ENTER DATA)'!J101)</f>
        <v>3</v>
      </c>
      <c r="K97" s="72" t="str">
        <f>IF(ISBLANK('Score Sheet (ENTER DATA)'!K101),"",'Score Sheet (ENTER DATA)'!K101)</f>
        <v>6</v>
      </c>
      <c r="L97" s="72" t="str">
        <f>IF(ISBLANK('Score Sheet (ENTER DATA)'!L101),"",'Score Sheet (ENTER DATA)'!L101)</f>
        <v>5</v>
      </c>
      <c r="M97" s="72" t="str">
        <f>IF('Score Sheet (ENTER DATA)'!M101=0,"",'Score Sheet (ENTER DATA)'!M101)</f>
        <v>50</v>
      </c>
      <c r="N97" s="72" t="str">
        <f>IF(ISBLANK('Score Sheet (ENTER DATA)'!N101),"",'Score Sheet (ENTER DATA)'!N101)</f>
        <v>6</v>
      </c>
      <c r="O97" s="72" t="str">
        <f>IF(ISBLANK('Score Sheet (ENTER DATA)'!O101),"",'Score Sheet (ENTER DATA)'!O101)</f>
        <v>7</v>
      </c>
      <c r="P97" s="72" t="str">
        <f>IF(ISBLANK('Score Sheet (ENTER DATA)'!P101),"",'Score Sheet (ENTER DATA)'!P101)</f>
        <v>3</v>
      </c>
      <c r="Q97" s="72" t="str">
        <f>IF(ISBLANK('Score Sheet (ENTER DATA)'!Q101),"",'Score Sheet (ENTER DATA)'!Q101)</f>
        <v>6</v>
      </c>
      <c r="R97" s="72" t="str">
        <f>IF(ISBLANK('Score Sheet (ENTER DATA)'!R101),"",'Score Sheet (ENTER DATA)'!R101)</f>
        <v>4</v>
      </c>
      <c r="S97" s="72" t="str">
        <f>IF(ISBLANK('Score Sheet (ENTER DATA)'!S101),"",'Score Sheet (ENTER DATA)'!S101)</f>
        <v>4</v>
      </c>
      <c r="T97" s="72" t="str">
        <f>IF(ISBLANK('Score Sheet (ENTER DATA)'!T101),"",'Score Sheet (ENTER DATA)'!T101)</f>
        <v>4</v>
      </c>
      <c r="U97" s="72" t="str">
        <f>IF(ISBLANK('Score Sheet (ENTER DATA)'!U101),"",'Score Sheet (ENTER DATA)'!U101)</f>
        <v>5</v>
      </c>
      <c r="V97" s="72" t="str">
        <f>IF(ISBLANK('Score Sheet (ENTER DATA)'!V101),"",'Score Sheet (ENTER DATA)'!V101)</f>
        <v>6</v>
      </c>
      <c r="W97" s="72" t="str">
        <f>IF('Score Sheet (ENTER DATA)'!W101=0,"",'Score Sheet (ENTER DATA)'!W101)</f>
        <v>45</v>
      </c>
      <c r="X97" s="72" t="str">
        <f>IF('Score Sheet (ENTER DATA)'!X101=0,"",'Score Sheet (ENTER DATA)'!X101)</f>
        <v>95</v>
      </c>
      <c r="Y97" s="72" t="str">
        <f>IF('Score Sheet (ENTER DATA)'!Y101=0,"",'Score Sheet (ENTER DATA)'!Y101)</f>
        <v>45</v>
      </c>
      <c r="Z97" s="72" t="str">
        <f>IF('Score Sheet (ENTER DATA)'!Z101=0,"",'Score Sheet (ENTER DATA)'!Z101)</f>
        <v>29</v>
      </c>
      <c r="AA97" s="72" t="str">
        <f>IF('Score Sheet (ENTER DATA)'!AA101=0,"",'Score Sheet (ENTER DATA)'!AA101)</f>
        <v>15</v>
      </c>
      <c r="AB97" s="72" t="str">
        <f>IF('Score Sheet (ENTER DATA)'!AB101=0,"",'Score Sheet (ENTER DATA)'!AB101)</f>
        <v>6</v>
      </c>
      <c r="AC97" s="72" t="str">
        <f>IF('Score Sheet (ENTER DATA)'!AC101=0,"",'Score Sheet (ENTER DATA)'!AC101)</f>
        <v>50</v>
      </c>
      <c r="AD97" s="72" t="str">
        <f>IF('Score Sheet (ENTER DATA)'!AD101=0,"",'Score Sheet (ENTER DATA)'!AD101)</f>
        <v>32</v>
      </c>
      <c r="AE97" s="72" t="str">
        <f>IF('Score Sheet (ENTER DATA)'!AE101=0,"",'Score Sheet (ENTER DATA)'!AE101)</f>
        <v>14</v>
      </c>
      <c r="AF97" s="72" t="str">
        <f>IF('Score Sheet (ENTER DATA)'!AF101=0,"",'Score Sheet (ENTER DATA)'!AF101)</f>
        <v>5</v>
      </c>
      <c r="AG97" s="79"/>
      <c r="AH97" s="49"/>
      <c r="AI97" s="49"/>
      <c r="AJ97" s="49"/>
      <c r="AK97" s="49"/>
      <c r="AL97" s="49"/>
      <c r="AM97" s="49"/>
      <c r="AN97" s="49"/>
      <c r="AO97" s="49"/>
      <c r="AP97" s="49"/>
      <c r="AQ97" s="49"/>
    </row>
    <row r="98" ht="12.0" customHeight="1">
      <c r="A98" s="72" t="str">
        <f>IF(ISBLANK('Score Sheet (ENTER DATA)'!C13),"",'Score Sheet (ENTER DATA)'!A13)</f>
        <v>ARR</v>
      </c>
      <c r="B98" s="73" t="str">
        <f>IF(ISBLANK('Score Sheet (ENTER DATA)'!C13),"",'Score Sheet (ENTER DATA)'!B13)</f>
        <v>3</v>
      </c>
      <c r="C98" s="74" t="str">
        <f>IF(ISBLANK('Score Sheet (ENTER DATA)'!C13),"",'Score Sheet (ENTER DATA)'!C13)</f>
        <v>Zach Reiser</v>
      </c>
      <c r="D98" s="72" t="str">
        <f>IF(ISBLANK('Score Sheet (ENTER DATA)'!D13),"",'Score Sheet (ENTER DATA)'!D13)</f>
        <v>9</v>
      </c>
      <c r="E98" s="72" t="str">
        <f>IF(ISBLANK('Score Sheet (ENTER DATA)'!E13),"",'Score Sheet (ENTER DATA)'!E13)</f>
        <v>5</v>
      </c>
      <c r="F98" s="72" t="str">
        <f>IF(ISBLANK('Score Sheet (ENTER DATA)'!F13),"",'Score Sheet (ENTER DATA)'!F13)</f>
        <v>7</v>
      </c>
      <c r="G98" s="72" t="str">
        <f>IF(ISBLANK('Score Sheet (ENTER DATA)'!G13),"",'Score Sheet (ENTER DATA)'!G13)</f>
        <v>4</v>
      </c>
      <c r="H98" s="72" t="str">
        <f>IF(ISBLANK('Score Sheet (ENTER DATA)'!H13),"",'Score Sheet (ENTER DATA)'!H13)</f>
        <v>5</v>
      </c>
      <c r="I98" s="72" t="str">
        <f>IF(ISBLANK('Score Sheet (ENTER DATA)'!I13),"",'Score Sheet (ENTER DATA)'!I13)</f>
        <v>6</v>
      </c>
      <c r="J98" s="72" t="str">
        <f>IF(ISBLANK('Score Sheet (ENTER DATA)'!J13),"",'Score Sheet (ENTER DATA)'!J13)</f>
        <v>4</v>
      </c>
      <c r="K98" s="72" t="str">
        <f>IF(ISBLANK('Score Sheet (ENTER DATA)'!K13),"",'Score Sheet (ENTER DATA)'!K13)</f>
        <v>4</v>
      </c>
      <c r="L98" s="72" t="str">
        <f>IF(ISBLANK('Score Sheet (ENTER DATA)'!L13),"",'Score Sheet (ENTER DATA)'!L13)</f>
        <v>6</v>
      </c>
      <c r="M98" s="72" t="str">
        <f>IF('Score Sheet (ENTER DATA)'!M13=0,"",'Score Sheet (ENTER DATA)'!M13)</f>
        <v>50</v>
      </c>
      <c r="N98" s="72" t="str">
        <f>IF(ISBLANK('Score Sheet (ENTER DATA)'!N13),"",'Score Sheet (ENTER DATA)'!N13)</f>
        <v>5</v>
      </c>
      <c r="O98" s="72" t="str">
        <f>IF(ISBLANK('Score Sheet (ENTER DATA)'!O13),"",'Score Sheet (ENTER DATA)'!O13)</f>
        <v>4</v>
      </c>
      <c r="P98" s="72" t="str">
        <f>IF(ISBLANK('Score Sheet (ENTER DATA)'!P13),"",'Score Sheet (ENTER DATA)'!P13)</f>
        <v>4</v>
      </c>
      <c r="Q98" s="72" t="str">
        <f>IF(ISBLANK('Score Sheet (ENTER DATA)'!Q13),"",'Score Sheet (ENTER DATA)'!Q13)</f>
        <v>7</v>
      </c>
      <c r="R98" s="72" t="str">
        <f>IF(ISBLANK('Score Sheet (ENTER DATA)'!R13),"",'Score Sheet (ENTER DATA)'!R13)</f>
        <v>5</v>
      </c>
      <c r="S98" s="72" t="str">
        <f>IF(ISBLANK('Score Sheet (ENTER DATA)'!S13),"",'Score Sheet (ENTER DATA)'!S13)</f>
        <v>4</v>
      </c>
      <c r="T98" s="72" t="str">
        <f>IF(ISBLANK('Score Sheet (ENTER DATA)'!T13),"",'Score Sheet (ENTER DATA)'!T13)</f>
        <v>4</v>
      </c>
      <c r="U98" s="72" t="str">
        <f>IF(ISBLANK('Score Sheet (ENTER DATA)'!U13),"",'Score Sheet (ENTER DATA)'!U13)</f>
        <v>5</v>
      </c>
      <c r="V98" s="72" t="str">
        <f>IF(ISBLANK('Score Sheet (ENTER DATA)'!V13),"",'Score Sheet (ENTER DATA)'!V13)</f>
        <v>7</v>
      </c>
      <c r="W98" s="72" t="str">
        <f>IF('Score Sheet (ENTER DATA)'!W13=0,"",'Score Sheet (ENTER DATA)'!W13)</f>
        <v>45</v>
      </c>
      <c r="X98" s="72" t="str">
        <f>IF('Score Sheet (ENTER DATA)'!X13=0,"",'Score Sheet (ENTER DATA)'!X13)</f>
        <v>95</v>
      </c>
      <c r="Y98" s="72" t="str">
        <f>IF('Score Sheet (ENTER DATA)'!Y13=0,"",'Score Sheet (ENTER DATA)'!Y13)</f>
        <v>45</v>
      </c>
      <c r="Z98" s="72" t="str">
        <f>IF('Score Sheet (ENTER DATA)'!Z13=0,"",'Score Sheet (ENTER DATA)'!Z13)</f>
        <v>32</v>
      </c>
      <c r="AA98" s="72" t="str">
        <f>IF('Score Sheet (ENTER DATA)'!AA13=0,"",'Score Sheet (ENTER DATA)'!AA13)</f>
        <v>16</v>
      </c>
      <c r="AB98" s="72" t="str">
        <f>IF('Score Sheet (ENTER DATA)'!AB13=0,"",'Score Sheet (ENTER DATA)'!AB13)</f>
        <v>7</v>
      </c>
      <c r="AC98" s="72" t="str">
        <f>IF('Score Sheet (ENTER DATA)'!AC13=0,"",'Score Sheet (ENTER DATA)'!AC13)</f>
        <v>50</v>
      </c>
      <c r="AD98" s="72" t="str">
        <f>IF('Score Sheet (ENTER DATA)'!AD13=0,"",'Score Sheet (ENTER DATA)'!AD13)</f>
        <v>29</v>
      </c>
      <c r="AE98" s="72" t="str">
        <f>IF('Score Sheet (ENTER DATA)'!AE13=0,"",'Score Sheet (ENTER DATA)'!AE13)</f>
        <v>14</v>
      </c>
      <c r="AF98" s="72" t="str">
        <f>IF('Score Sheet (ENTER DATA)'!AF13=0,"",'Score Sheet (ENTER DATA)'!AF13)</f>
        <v>6</v>
      </c>
      <c r="AG98" s="79"/>
      <c r="AH98" s="49"/>
      <c r="AI98" s="49"/>
      <c r="AJ98" s="49"/>
      <c r="AK98" s="49"/>
      <c r="AL98" s="49"/>
      <c r="AM98" s="49"/>
      <c r="AN98" s="49"/>
      <c r="AO98" s="49"/>
      <c r="AP98" s="49"/>
      <c r="AQ98" s="49"/>
    </row>
    <row r="99" ht="12.0" customHeight="1">
      <c r="A99" s="72" t="str">
        <f>IF(ISBLANK('Score Sheet (ENTER DATA)'!C198),"",'Score Sheet (ENTER DATA)'!A198)</f>
        <v>Muk</v>
      </c>
      <c r="B99" s="73" t="str">
        <f>IF(ISBLANK('Score Sheet (ENTER DATA)'!C198),"",'Score Sheet (ENTER DATA)'!B198)</f>
        <v>3</v>
      </c>
      <c r="C99" s="74" t="str">
        <f>IF(ISBLANK('Score Sheet (ENTER DATA)'!C198),"",'Score Sheet (ENTER DATA)'!C198)</f>
        <v>Mason Schulz</v>
      </c>
      <c r="D99" s="72" t="str">
        <f>IF(ISBLANK('Score Sheet (ENTER DATA)'!D198),"",'Score Sheet (ENTER DATA)'!D198)</f>
        <v>9</v>
      </c>
      <c r="E99" s="72" t="str">
        <f>IF(ISBLANK('Score Sheet (ENTER DATA)'!E198),"",'Score Sheet (ENTER DATA)'!E198)</f>
        <v>5</v>
      </c>
      <c r="F99" s="72" t="str">
        <f>IF(ISBLANK('Score Sheet (ENTER DATA)'!F198),"",'Score Sheet (ENTER DATA)'!F198)</f>
        <v>6</v>
      </c>
      <c r="G99" s="72" t="str">
        <f>IF(ISBLANK('Score Sheet (ENTER DATA)'!G198),"",'Score Sheet (ENTER DATA)'!G198)</f>
        <v>4</v>
      </c>
      <c r="H99" s="72" t="str">
        <f>IF(ISBLANK('Score Sheet (ENTER DATA)'!H198),"",'Score Sheet (ENTER DATA)'!H198)</f>
        <v>5</v>
      </c>
      <c r="I99" s="72" t="str">
        <f>IF(ISBLANK('Score Sheet (ENTER DATA)'!I198),"",'Score Sheet (ENTER DATA)'!I198)</f>
        <v>5</v>
      </c>
      <c r="J99" s="72" t="str">
        <f>IF(ISBLANK('Score Sheet (ENTER DATA)'!J198),"",'Score Sheet (ENTER DATA)'!J198)</f>
        <v>5</v>
      </c>
      <c r="K99" s="72" t="str">
        <f>IF(ISBLANK('Score Sheet (ENTER DATA)'!K198),"",'Score Sheet (ENTER DATA)'!K198)</f>
        <v>5</v>
      </c>
      <c r="L99" s="72" t="str">
        <f>IF(ISBLANK('Score Sheet (ENTER DATA)'!L198),"",'Score Sheet (ENTER DATA)'!L198)</f>
        <v>5</v>
      </c>
      <c r="M99" s="72" t="str">
        <f>IF('Score Sheet (ENTER DATA)'!M198=0,"",'Score Sheet (ENTER DATA)'!M198)</f>
        <v>49</v>
      </c>
      <c r="N99" s="72" t="str">
        <f>IF(ISBLANK('Score Sheet (ENTER DATA)'!N198),"",'Score Sheet (ENTER DATA)'!N198)</f>
        <v>5</v>
      </c>
      <c r="O99" s="72" t="str">
        <f>IF(ISBLANK('Score Sheet (ENTER DATA)'!O198),"",'Score Sheet (ENTER DATA)'!O198)</f>
        <v>7</v>
      </c>
      <c r="P99" s="72" t="str">
        <f>IF(ISBLANK('Score Sheet (ENTER DATA)'!P198),"",'Score Sheet (ENTER DATA)'!P198)</f>
        <v>4</v>
      </c>
      <c r="Q99" s="72" t="str">
        <f>IF(ISBLANK('Score Sheet (ENTER DATA)'!Q198),"",'Score Sheet (ENTER DATA)'!Q198)</f>
        <v>5</v>
      </c>
      <c r="R99" s="72" t="str">
        <f>IF(ISBLANK('Score Sheet (ENTER DATA)'!R198),"",'Score Sheet (ENTER DATA)'!R198)</f>
        <v>5</v>
      </c>
      <c r="S99" s="72" t="str">
        <f>IF(ISBLANK('Score Sheet (ENTER DATA)'!S198),"",'Score Sheet (ENTER DATA)'!S198)</f>
        <v>5</v>
      </c>
      <c r="T99" s="72" t="str">
        <f>IF(ISBLANK('Score Sheet (ENTER DATA)'!T198),"",'Score Sheet (ENTER DATA)'!T198)</f>
        <v>5</v>
      </c>
      <c r="U99" s="72" t="str">
        <f>IF(ISBLANK('Score Sheet (ENTER DATA)'!U198),"",'Score Sheet (ENTER DATA)'!U198)</f>
        <v>5</v>
      </c>
      <c r="V99" s="72" t="str">
        <f>IF(ISBLANK('Score Sheet (ENTER DATA)'!V198),"",'Score Sheet (ENTER DATA)'!V198)</f>
        <v>5</v>
      </c>
      <c r="W99" s="72" t="str">
        <f>IF('Score Sheet (ENTER DATA)'!W198=0,"",'Score Sheet (ENTER DATA)'!W198)</f>
        <v>46</v>
      </c>
      <c r="X99" s="72" t="str">
        <f>IF('Score Sheet (ENTER DATA)'!X198=0,"",'Score Sheet (ENTER DATA)'!X198)</f>
        <v>95</v>
      </c>
      <c r="Y99" s="72" t="str">
        <f>IF('Score Sheet (ENTER DATA)'!Y198=0,"",'Score Sheet (ENTER DATA)'!Y198)</f>
        <v>46</v>
      </c>
      <c r="Z99" s="72" t="str">
        <f>IF('Score Sheet (ENTER DATA)'!Z198=0,"",'Score Sheet (ENTER DATA)'!Z198)</f>
        <v>30</v>
      </c>
      <c r="AA99" s="72" t="str">
        <f>IF('Score Sheet (ENTER DATA)'!AA198=0,"",'Score Sheet (ENTER DATA)'!AA198)</f>
        <v>15</v>
      </c>
      <c r="AB99" s="72" t="str">
        <f>IF('Score Sheet (ENTER DATA)'!AB198=0,"",'Score Sheet (ENTER DATA)'!AB198)</f>
        <v>5</v>
      </c>
      <c r="AC99" s="72" t="str">
        <f>IF('Score Sheet (ENTER DATA)'!AC198=0,"",'Score Sheet (ENTER DATA)'!AC198)</f>
        <v>49</v>
      </c>
      <c r="AD99" s="72" t="str">
        <f>IF('Score Sheet (ENTER DATA)'!AD198=0,"",'Score Sheet (ENTER DATA)'!AD198)</f>
        <v>29</v>
      </c>
      <c r="AE99" s="72" t="str">
        <f>IF('Score Sheet (ENTER DATA)'!AE198=0,"",'Score Sheet (ENTER DATA)'!AE198)</f>
        <v>15</v>
      </c>
      <c r="AF99" s="72" t="str">
        <f>IF('Score Sheet (ENTER DATA)'!AF198=0,"",'Score Sheet (ENTER DATA)'!AF198)</f>
        <v>5</v>
      </c>
      <c r="AG99" s="79"/>
      <c r="AH99" s="49"/>
      <c r="AI99" s="49"/>
      <c r="AJ99" s="49"/>
      <c r="AK99" s="49"/>
      <c r="AL99" s="49"/>
      <c r="AM99" s="49"/>
      <c r="AN99" s="49"/>
      <c r="AO99" s="49"/>
      <c r="AP99" s="49"/>
      <c r="AQ99" s="49"/>
    </row>
    <row r="100" ht="12.0" customHeight="1">
      <c r="A100" s="72" t="str">
        <f>IF(ISBLANK('Score Sheet (ENTER DATA)'!C100),"",'Score Sheet (ENTER DATA)'!A100)</f>
        <v>WAH</v>
      </c>
      <c r="B100" s="73" t="str">
        <f>IF(ISBLANK('Score Sheet (ENTER DATA)'!C100),"",'Score Sheet (ENTER DATA)'!B100)</f>
        <v>2</v>
      </c>
      <c r="C100" s="74" t="str">
        <f>IF(ISBLANK('Score Sheet (ENTER DATA)'!C100),"",'Score Sheet (ENTER DATA)'!C100)</f>
        <v>Joel Gemaw</v>
      </c>
      <c r="D100" s="72" t="str">
        <f>IF(ISBLANK('Score Sheet (ENTER DATA)'!D100),"",'Score Sheet (ENTER DATA)'!D100)</f>
        <v>6</v>
      </c>
      <c r="E100" s="72" t="str">
        <f>IF(ISBLANK('Score Sheet (ENTER DATA)'!E100),"",'Score Sheet (ENTER DATA)'!E100)</f>
        <v>4</v>
      </c>
      <c r="F100" s="72" t="str">
        <f>IF(ISBLANK('Score Sheet (ENTER DATA)'!F100),"",'Score Sheet (ENTER DATA)'!F100)</f>
        <v>5</v>
      </c>
      <c r="G100" s="72" t="str">
        <f>IF(ISBLANK('Score Sheet (ENTER DATA)'!G100),"",'Score Sheet (ENTER DATA)'!G100)</f>
        <v>6</v>
      </c>
      <c r="H100" s="72" t="str">
        <f>IF(ISBLANK('Score Sheet (ENTER DATA)'!H100),"",'Score Sheet (ENTER DATA)'!H100)</f>
        <v>5</v>
      </c>
      <c r="I100" s="72" t="str">
        <f>IF(ISBLANK('Score Sheet (ENTER DATA)'!I100),"",'Score Sheet (ENTER DATA)'!I100)</f>
        <v>6</v>
      </c>
      <c r="J100" s="72" t="str">
        <f>IF(ISBLANK('Score Sheet (ENTER DATA)'!J100),"",'Score Sheet (ENTER DATA)'!J100)</f>
        <v>4</v>
      </c>
      <c r="K100" s="72" t="str">
        <f>IF(ISBLANK('Score Sheet (ENTER DATA)'!K100),"",'Score Sheet (ENTER DATA)'!K100)</f>
        <v>8</v>
      </c>
      <c r="L100" s="72" t="str">
        <f>IF(ISBLANK('Score Sheet (ENTER DATA)'!L100),"",'Score Sheet (ENTER DATA)'!L100)</f>
        <v>6</v>
      </c>
      <c r="M100" s="72" t="str">
        <f>IF('Score Sheet (ENTER DATA)'!M100=0,"",'Score Sheet (ENTER DATA)'!M100)</f>
        <v>50</v>
      </c>
      <c r="N100" s="72" t="str">
        <f>IF(ISBLANK('Score Sheet (ENTER DATA)'!N100),"",'Score Sheet (ENTER DATA)'!N100)</f>
        <v>7</v>
      </c>
      <c r="O100" s="72" t="str">
        <f>IF(ISBLANK('Score Sheet (ENTER DATA)'!O100),"",'Score Sheet (ENTER DATA)'!O100)</f>
        <v>4</v>
      </c>
      <c r="P100" s="72" t="str">
        <f>IF(ISBLANK('Score Sheet (ENTER DATA)'!P100),"",'Score Sheet (ENTER DATA)'!P100)</f>
        <v>5</v>
      </c>
      <c r="Q100" s="72" t="str">
        <f>IF(ISBLANK('Score Sheet (ENTER DATA)'!Q100),"",'Score Sheet (ENTER DATA)'!Q100)</f>
        <v>7</v>
      </c>
      <c r="R100" s="72" t="str">
        <f>IF(ISBLANK('Score Sheet (ENTER DATA)'!R100),"",'Score Sheet (ENTER DATA)'!R100)</f>
        <v>5</v>
      </c>
      <c r="S100" s="72" t="str">
        <f>IF(ISBLANK('Score Sheet (ENTER DATA)'!S100),"",'Score Sheet (ENTER DATA)'!S100)</f>
        <v>4</v>
      </c>
      <c r="T100" s="72" t="str">
        <f>IF(ISBLANK('Score Sheet (ENTER DATA)'!T100),"",'Score Sheet (ENTER DATA)'!T100)</f>
        <v>4</v>
      </c>
      <c r="U100" s="72" t="str">
        <f>IF(ISBLANK('Score Sheet (ENTER DATA)'!U100),"",'Score Sheet (ENTER DATA)'!U100)</f>
        <v>5</v>
      </c>
      <c r="V100" s="72" t="str">
        <f>IF(ISBLANK('Score Sheet (ENTER DATA)'!V100),"",'Score Sheet (ENTER DATA)'!V100)</f>
        <v>5</v>
      </c>
      <c r="W100" s="72" t="str">
        <f>IF('Score Sheet (ENTER DATA)'!W100=0,"",'Score Sheet (ENTER DATA)'!W100)</f>
        <v>46</v>
      </c>
      <c r="X100" s="72" t="str">
        <f>IF('Score Sheet (ENTER DATA)'!X100=0,"",'Score Sheet (ENTER DATA)'!X100)</f>
        <v>96</v>
      </c>
      <c r="Y100" s="72" t="str">
        <f>IF('Score Sheet (ENTER DATA)'!Y100=0,"",'Score Sheet (ENTER DATA)'!Y100)</f>
        <v>46</v>
      </c>
      <c r="Z100" s="72" t="str">
        <f>IF('Score Sheet (ENTER DATA)'!Z100=0,"",'Score Sheet (ENTER DATA)'!Z100)</f>
        <v>30</v>
      </c>
      <c r="AA100" s="72" t="str">
        <f>IF('Score Sheet (ENTER DATA)'!AA100=0,"",'Score Sheet (ENTER DATA)'!AA100)</f>
        <v>14</v>
      </c>
      <c r="AB100" s="72" t="str">
        <f>IF('Score Sheet (ENTER DATA)'!AB100=0,"",'Score Sheet (ENTER DATA)'!AB100)</f>
        <v>5</v>
      </c>
      <c r="AC100" s="72" t="str">
        <f>IF('Score Sheet (ENTER DATA)'!AC100=0,"",'Score Sheet (ENTER DATA)'!AC100)</f>
        <v>50</v>
      </c>
      <c r="AD100" s="72" t="str">
        <f>IF('Score Sheet (ENTER DATA)'!AD100=0,"",'Score Sheet (ENTER DATA)'!AD100)</f>
        <v>35</v>
      </c>
      <c r="AE100" s="72" t="str">
        <f>IF('Score Sheet (ENTER DATA)'!AE100=0,"",'Score Sheet (ENTER DATA)'!AE100)</f>
        <v>18</v>
      </c>
      <c r="AF100" s="72" t="str">
        <f>IF('Score Sheet (ENTER DATA)'!AF100=0,"",'Score Sheet (ENTER DATA)'!AF100)</f>
        <v>6</v>
      </c>
      <c r="AG100" s="7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</row>
    <row r="101" ht="12.0" customHeight="1">
      <c r="A101" s="72" t="str">
        <f>IF(ISBLANK('Score Sheet (ENTER DATA)'!C199),"",'Score Sheet (ENTER DATA)'!A199)</f>
        <v>Muk</v>
      </c>
      <c r="B101" s="73" t="str">
        <f>IF(ISBLANK('Score Sheet (ENTER DATA)'!C199),"",'Score Sheet (ENTER DATA)'!B199)</f>
        <v>4</v>
      </c>
      <c r="C101" s="74" t="str">
        <f>IF(ISBLANK('Score Sheet (ENTER DATA)'!C199),"",'Score Sheet (ENTER DATA)'!C199)</f>
        <v>Ben Morse</v>
      </c>
      <c r="D101" s="72" t="str">
        <f>IF(ISBLANK('Score Sheet (ENTER DATA)'!D199),"",'Score Sheet (ENTER DATA)'!D199)</f>
        <v>8</v>
      </c>
      <c r="E101" s="72" t="str">
        <f>IF(ISBLANK('Score Sheet (ENTER DATA)'!E199),"",'Score Sheet (ENTER DATA)'!E199)</f>
        <v>4</v>
      </c>
      <c r="F101" s="72" t="str">
        <f>IF(ISBLANK('Score Sheet (ENTER DATA)'!F199),"",'Score Sheet (ENTER DATA)'!F199)</f>
        <v>5</v>
      </c>
      <c r="G101" s="72" t="str">
        <f>IF(ISBLANK('Score Sheet (ENTER DATA)'!G199),"",'Score Sheet (ENTER DATA)'!G199)</f>
        <v>5</v>
      </c>
      <c r="H101" s="72" t="str">
        <f>IF(ISBLANK('Score Sheet (ENTER DATA)'!H199),"",'Score Sheet (ENTER DATA)'!H199)</f>
        <v>4</v>
      </c>
      <c r="I101" s="72" t="str">
        <f>IF(ISBLANK('Score Sheet (ENTER DATA)'!I199),"",'Score Sheet (ENTER DATA)'!I199)</f>
        <v>7</v>
      </c>
      <c r="J101" s="72" t="str">
        <f>IF(ISBLANK('Score Sheet (ENTER DATA)'!J199),"",'Score Sheet (ENTER DATA)'!J199)</f>
        <v>5</v>
      </c>
      <c r="K101" s="72" t="str">
        <f>IF(ISBLANK('Score Sheet (ENTER DATA)'!K199),"",'Score Sheet (ENTER DATA)'!K199)</f>
        <v>5</v>
      </c>
      <c r="L101" s="72" t="str">
        <f>IF(ISBLANK('Score Sheet (ENTER DATA)'!L199),"",'Score Sheet (ENTER DATA)'!L199)</f>
        <v>6</v>
      </c>
      <c r="M101" s="72" t="str">
        <f>IF('Score Sheet (ENTER DATA)'!M199=0,"",'Score Sheet (ENTER DATA)'!M199)</f>
        <v>49</v>
      </c>
      <c r="N101" s="72" t="str">
        <f>IF(ISBLANK('Score Sheet (ENTER DATA)'!N199),"",'Score Sheet (ENTER DATA)'!N199)</f>
        <v>7</v>
      </c>
      <c r="O101" s="72" t="str">
        <f>IF(ISBLANK('Score Sheet (ENTER DATA)'!O199),"",'Score Sheet (ENTER DATA)'!O199)</f>
        <v>5</v>
      </c>
      <c r="P101" s="72" t="str">
        <f>IF(ISBLANK('Score Sheet (ENTER DATA)'!P199),"",'Score Sheet (ENTER DATA)'!P199)</f>
        <v>5</v>
      </c>
      <c r="Q101" s="72" t="str">
        <f>IF(ISBLANK('Score Sheet (ENTER DATA)'!Q199),"",'Score Sheet (ENTER DATA)'!Q199)</f>
        <v>7</v>
      </c>
      <c r="R101" s="72" t="str">
        <f>IF(ISBLANK('Score Sheet (ENTER DATA)'!R199),"",'Score Sheet (ENTER DATA)'!R199)</f>
        <v>6</v>
      </c>
      <c r="S101" s="72" t="str">
        <f>IF(ISBLANK('Score Sheet (ENTER DATA)'!S199),"",'Score Sheet (ENTER DATA)'!S199)</f>
        <v>4</v>
      </c>
      <c r="T101" s="72" t="str">
        <f>IF(ISBLANK('Score Sheet (ENTER DATA)'!T199),"",'Score Sheet (ENTER DATA)'!T199)</f>
        <v>4</v>
      </c>
      <c r="U101" s="72" t="str">
        <f>IF(ISBLANK('Score Sheet (ENTER DATA)'!U199),"",'Score Sheet (ENTER DATA)'!U199)</f>
        <v>3</v>
      </c>
      <c r="V101" s="72" t="str">
        <f>IF(ISBLANK('Score Sheet (ENTER DATA)'!V199),"",'Score Sheet (ENTER DATA)'!V199)</f>
        <v>6</v>
      </c>
      <c r="W101" s="72" t="str">
        <f>IF('Score Sheet (ENTER DATA)'!W199=0,"",'Score Sheet (ENTER DATA)'!W199)</f>
        <v>47</v>
      </c>
      <c r="X101" s="72" t="str">
        <f>IF('Score Sheet (ENTER DATA)'!X199=0,"",'Score Sheet (ENTER DATA)'!X199)</f>
        <v>96</v>
      </c>
      <c r="Y101" s="72" t="str">
        <f>IF('Score Sheet (ENTER DATA)'!Y199=0,"",'Score Sheet (ENTER DATA)'!Y199)</f>
        <v>47</v>
      </c>
      <c r="Z101" s="72" t="str">
        <f>IF('Score Sheet (ENTER DATA)'!Z199=0,"",'Score Sheet (ENTER DATA)'!Z199)</f>
        <v>30</v>
      </c>
      <c r="AA101" s="72" t="str">
        <f>IF('Score Sheet (ENTER DATA)'!AA199=0,"",'Score Sheet (ENTER DATA)'!AA199)</f>
        <v>13</v>
      </c>
      <c r="AB101" s="72" t="str">
        <f>IF('Score Sheet (ENTER DATA)'!AB199=0,"",'Score Sheet (ENTER DATA)'!AB199)</f>
        <v>6</v>
      </c>
      <c r="AC101" s="72" t="str">
        <f>IF('Score Sheet (ENTER DATA)'!AC199=0,"",'Score Sheet (ENTER DATA)'!AC199)</f>
        <v>49</v>
      </c>
      <c r="AD101" s="72" t="str">
        <f>IF('Score Sheet (ENTER DATA)'!AD199=0,"",'Score Sheet (ENTER DATA)'!AD199)</f>
        <v>32</v>
      </c>
      <c r="AE101" s="72" t="str">
        <f>IF('Score Sheet (ENTER DATA)'!AE199=0,"",'Score Sheet (ENTER DATA)'!AE199)</f>
        <v>16</v>
      </c>
      <c r="AF101" s="72" t="str">
        <f>IF('Score Sheet (ENTER DATA)'!AF199=0,"",'Score Sheet (ENTER DATA)'!AF199)</f>
        <v>6</v>
      </c>
      <c r="AG101" s="7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</row>
    <row r="102" ht="12.0" customHeight="1">
      <c r="A102" s="72" t="str">
        <f>IF(ISBLANK('Score Sheet (ENTER DATA)'!C112),"",'Score Sheet (ENTER DATA)'!A112)</f>
        <v>WW</v>
      </c>
      <c r="B102" s="73" t="str">
        <f>IF(ISBLANK('Score Sheet (ENTER DATA)'!C112),"",'Score Sheet (ENTER DATA)'!B112)</f>
        <v>5</v>
      </c>
      <c r="C102" s="74" t="str">
        <f>IF(ISBLANK('Score Sheet (ENTER DATA)'!C112),"",'Score Sheet (ENTER DATA)'!C112)</f>
        <v>Tim Jaeger</v>
      </c>
      <c r="D102" s="72" t="str">
        <f>IF(ISBLANK('Score Sheet (ENTER DATA)'!D112),"",'Score Sheet (ENTER DATA)'!D112)</f>
        <v>7</v>
      </c>
      <c r="E102" s="72" t="str">
        <f>IF(ISBLANK('Score Sheet (ENTER DATA)'!E112),"",'Score Sheet (ENTER DATA)'!E112)</f>
        <v>5</v>
      </c>
      <c r="F102" s="72" t="str">
        <f>IF(ISBLANK('Score Sheet (ENTER DATA)'!F112),"",'Score Sheet (ENTER DATA)'!F112)</f>
        <v>6</v>
      </c>
      <c r="G102" s="72" t="str">
        <f>IF(ISBLANK('Score Sheet (ENTER DATA)'!G112),"",'Score Sheet (ENTER DATA)'!G112)</f>
        <v>5</v>
      </c>
      <c r="H102" s="72" t="str">
        <f>IF(ISBLANK('Score Sheet (ENTER DATA)'!H112),"",'Score Sheet (ENTER DATA)'!H112)</f>
        <v>6</v>
      </c>
      <c r="I102" s="72" t="str">
        <f>IF(ISBLANK('Score Sheet (ENTER DATA)'!I112),"",'Score Sheet (ENTER DATA)'!I112)</f>
        <v>6</v>
      </c>
      <c r="J102" s="72" t="str">
        <f>IF(ISBLANK('Score Sheet (ENTER DATA)'!J112),"",'Score Sheet (ENTER DATA)'!J112)</f>
        <v>4</v>
      </c>
      <c r="K102" s="72" t="str">
        <f>IF(ISBLANK('Score Sheet (ENTER DATA)'!K112),"",'Score Sheet (ENTER DATA)'!K112)</f>
        <v>5</v>
      </c>
      <c r="L102" s="72" t="str">
        <f>IF(ISBLANK('Score Sheet (ENTER DATA)'!L112),"",'Score Sheet (ENTER DATA)'!L112)</f>
        <v>5</v>
      </c>
      <c r="M102" s="72" t="str">
        <f>IF('Score Sheet (ENTER DATA)'!M112=0,"",'Score Sheet (ENTER DATA)'!M112)</f>
        <v>49</v>
      </c>
      <c r="N102" s="72" t="str">
        <f>IF(ISBLANK('Score Sheet (ENTER DATA)'!N112),"",'Score Sheet (ENTER DATA)'!N112)</f>
        <v>6</v>
      </c>
      <c r="O102" s="72" t="str">
        <f>IF(ISBLANK('Score Sheet (ENTER DATA)'!O112),"",'Score Sheet (ENTER DATA)'!O112)</f>
        <v>4</v>
      </c>
      <c r="P102" s="72" t="str">
        <f>IF(ISBLANK('Score Sheet (ENTER DATA)'!P112),"",'Score Sheet (ENTER DATA)'!P112)</f>
        <v>4</v>
      </c>
      <c r="Q102" s="72" t="str">
        <f>IF(ISBLANK('Score Sheet (ENTER DATA)'!Q112),"",'Score Sheet (ENTER DATA)'!Q112)</f>
        <v>6</v>
      </c>
      <c r="R102" s="72" t="str">
        <f>IF(ISBLANK('Score Sheet (ENTER DATA)'!R112),"",'Score Sheet (ENTER DATA)'!R112)</f>
        <v>4</v>
      </c>
      <c r="S102" s="72" t="str">
        <f>IF(ISBLANK('Score Sheet (ENTER DATA)'!S112),"",'Score Sheet (ENTER DATA)'!S112)</f>
        <v>3</v>
      </c>
      <c r="T102" s="72" t="str">
        <f>IF(ISBLANK('Score Sheet (ENTER DATA)'!T112),"",'Score Sheet (ENTER DATA)'!T112)</f>
        <v>5</v>
      </c>
      <c r="U102" s="72" t="str">
        <f>IF(ISBLANK('Score Sheet (ENTER DATA)'!U112),"",'Score Sheet (ENTER DATA)'!U112)</f>
        <v>7</v>
      </c>
      <c r="V102" s="72" t="str">
        <f>IF(ISBLANK('Score Sheet (ENTER DATA)'!V112),"",'Score Sheet (ENTER DATA)'!V112)</f>
        <v>8</v>
      </c>
      <c r="W102" s="72" t="str">
        <f>IF('Score Sheet (ENTER DATA)'!W112=0,"",'Score Sheet (ENTER DATA)'!W112)</f>
        <v>47</v>
      </c>
      <c r="X102" s="72" t="str">
        <f>IF('Score Sheet (ENTER DATA)'!X112=0,"",'Score Sheet (ENTER DATA)'!X112)</f>
        <v>96</v>
      </c>
      <c r="Y102" s="72" t="str">
        <f>IF('Score Sheet (ENTER DATA)'!Y112=0,"",'Score Sheet (ENTER DATA)'!Y112)</f>
        <v>47</v>
      </c>
      <c r="Z102" s="72" t="str">
        <f>IF('Score Sheet (ENTER DATA)'!Z112=0,"",'Score Sheet (ENTER DATA)'!Z112)</f>
        <v>33</v>
      </c>
      <c r="AA102" s="72" t="str">
        <f>IF('Score Sheet (ENTER DATA)'!AA112=0,"",'Score Sheet (ENTER DATA)'!AA112)</f>
        <v>20</v>
      </c>
      <c r="AB102" s="72" t="str">
        <f>IF('Score Sheet (ENTER DATA)'!AB112=0,"",'Score Sheet (ENTER DATA)'!AB112)</f>
        <v>8</v>
      </c>
      <c r="AC102" s="72" t="str">
        <f>IF('Score Sheet (ENTER DATA)'!AC112=0,"",'Score Sheet (ENTER DATA)'!AC112)</f>
        <v>49</v>
      </c>
      <c r="AD102" s="72" t="str">
        <f>IF('Score Sheet (ENTER DATA)'!AD112=0,"",'Score Sheet (ENTER DATA)'!AD112)</f>
        <v>31</v>
      </c>
      <c r="AE102" s="72" t="str">
        <f>IF('Score Sheet (ENTER DATA)'!AE112=0,"",'Score Sheet (ENTER DATA)'!AE112)</f>
        <v>14</v>
      </c>
      <c r="AF102" s="72" t="str">
        <f>IF('Score Sheet (ENTER DATA)'!AF112=0,"",'Score Sheet (ENTER DATA)'!AF112)</f>
        <v>5</v>
      </c>
      <c r="AG102" s="7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</row>
    <row r="103" ht="12.0" customHeight="1">
      <c r="A103" s="72" t="str">
        <f>IF(ISBLANK('Score Sheet (ENTER DATA)'!C144),"",'Score Sheet (ENTER DATA)'!A144)</f>
        <v>BC</v>
      </c>
      <c r="B103" s="73" t="str">
        <f>IF(ISBLANK('Score Sheet (ENTER DATA)'!C144),"",'Score Sheet (ENTER DATA)'!B144)</f>
        <v>2</v>
      </c>
      <c r="C103" s="74" t="str">
        <f>IF(ISBLANK('Score Sheet (ENTER DATA)'!C144),"",'Score Sheet (ENTER DATA)'!C144)</f>
        <v>Marcus Oleson</v>
      </c>
      <c r="D103" s="72" t="str">
        <f>IF(ISBLANK('Score Sheet (ENTER DATA)'!D144),"",'Score Sheet (ENTER DATA)'!D144)</f>
        <v>8</v>
      </c>
      <c r="E103" s="72" t="str">
        <f>IF(ISBLANK('Score Sheet (ENTER DATA)'!E144),"",'Score Sheet (ENTER DATA)'!E144)</f>
        <v>4</v>
      </c>
      <c r="F103" s="72" t="str">
        <f>IF(ISBLANK('Score Sheet (ENTER DATA)'!F144),"",'Score Sheet (ENTER DATA)'!F144)</f>
        <v>5</v>
      </c>
      <c r="G103" s="72" t="str">
        <f>IF(ISBLANK('Score Sheet (ENTER DATA)'!G144),"",'Score Sheet (ENTER DATA)'!G144)</f>
        <v>7</v>
      </c>
      <c r="H103" s="72" t="str">
        <f>IF(ISBLANK('Score Sheet (ENTER DATA)'!H144),"",'Score Sheet (ENTER DATA)'!H144)</f>
        <v>4</v>
      </c>
      <c r="I103" s="72" t="str">
        <f>IF(ISBLANK('Score Sheet (ENTER DATA)'!I144),"",'Score Sheet (ENTER DATA)'!I144)</f>
        <v>6</v>
      </c>
      <c r="J103" s="72" t="str">
        <f>IF(ISBLANK('Score Sheet (ENTER DATA)'!J144),"",'Score Sheet (ENTER DATA)'!J144)</f>
        <v>5</v>
      </c>
      <c r="K103" s="72" t="str">
        <f>IF(ISBLANK('Score Sheet (ENTER DATA)'!K144),"",'Score Sheet (ENTER DATA)'!K144)</f>
        <v>5</v>
      </c>
      <c r="L103" s="72" t="str">
        <f>IF(ISBLANK('Score Sheet (ENTER DATA)'!L144),"",'Score Sheet (ENTER DATA)'!L144)</f>
        <v>4</v>
      </c>
      <c r="M103" s="72" t="str">
        <f>IF('Score Sheet (ENTER DATA)'!M144=0,"",'Score Sheet (ENTER DATA)'!M144)</f>
        <v>48</v>
      </c>
      <c r="N103" s="72" t="str">
        <f>IF(ISBLANK('Score Sheet (ENTER DATA)'!N144),"",'Score Sheet (ENTER DATA)'!N144)</f>
        <v>6</v>
      </c>
      <c r="O103" s="72" t="str">
        <f>IF(ISBLANK('Score Sheet (ENTER DATA)'!O144),"",'Score Sheet (ENTER DATA)'!O144)</f>
        <v>5</v>
      </c>
      <c r="P103" s="72" t="str">
        <f>IF(ISBLANK('Score Sheet (ENTER DATA)'!P144),"",'Score Sheet (ENTER DATA)'!P144)</f>
        <v>4</v>
      </c>
      <c r="Q103" s="72" t="str">
        <f>IF(ISBLANK('Score Sheet (ENTER DATA)'!Q144),"",'Score Sheet (ENTER DATA)'!Q144)</f>
        <v>5</v>
      </c>
      <c r="R103" s="72" t="str">
        <f>IF(ISBLANK('Score Sheet (ENTER DATA)'!R144),"",'Score Sheet (ENTER DATA)'!R144)</f>
        <v>5</v>
      </c>
      <c r="S103" s="72" t="str">
        <f>IF(ISBLANK('Score Sheet (ENTER DATA)'!S144),"",'Score Sheet (ENTER DATA)'!S144)</f>
        <v>6</v>
      </c>
      <c r="T103" s="72" t="str">
        <f>IF(ISBLANK('Score Sheet (ENTER DATA)'!T144),"",'Score Sheet (ENTER DATA)'!T144)</f>
        <v>5</v>
      </c>
      <c r="U103" s="72" t="str">
        <f>IF(ISBLANK('Score Sheet (ENTER DATA)'!U144),"",'Score Sheet (ENTER DATA)'!U144)</f>
        <v>5</v>
      </c>
      <c r="V103" s="72" t="str">
        <f>IF(ISBLANK('Score Sheet (ENTER DATA)'!V144),"",'Score Sheet (ENTER DATA)'!V144)</f>
        <v>7</v>
      </c>
      <c r="W103" s="72" t="str">
        <f>IF('Score Sheet (ENTER DATA)'!W144=0,"",'Score Sheet (ENTER DATA)'!W144)</f>
        <v>48</v>
      </c>
      <c r="X103" s="72" t="str">
        <f>IF('Score Sheet (ENTER DATA)'!X144=0,"",'Score Sheet (ENTER DATA)'!X144)</f>
        <v>96</v>
      </c>
      <c r="Y103" s="72" t="str">
        <f>IF('Score Sheet (ENTER DATA)'!Y144=0,"",'Score Sheet (ENTER DATA)'!Y144)</f>
        <v>48</v>
      </c>
      <c r="Z103" s="72" t="str">
        <f>IF('Score Sheet (ENTER DATA)'!Z144=0,"",'Score Sheet (ENTER DATA)'!Z144)</f>
        <v>33</v>
      </c>
      <c r="AA103" s="72" t="str">
        <f>IF('Score Sheet (ENTER DATA)'!AA144=0,"",'Score Sheet (ENTER DATA)'!AA144)</f>
        <v>17</v>
      </c>
      <c r="AB103" s="72" t="str">
        <f>IF('Score Sheet (ENTER DATA)'!AB144=0,"",'Score Sheet (ENTER DATA)'!AB144)</f>
        <v>7</v>
      </c>
      <c r="AC103" s="72" t="str">
        <f>IF('Score Sheet (ENTER DATA)'!AC144=0,"",'Score Sheet (ENTER DATA)'!AC144)</f>
        <v>48</v>
      </c>
      <c r="AD103" s="72" t="str">
        <f>IF('Score Sheet (ENTER DATA)'!AD144=0,"",'Score Sheet (ENTER DATA)'!AD144)</f>
        <v>31</v>
      </c>
      <c r="AE103" s="72" t="str">
        <f>IF('Score Sheet (ENTER DATA)'!AE144=0,"",'Score Sheet (ENTER DATA)'!AE144)</f>
        <v>14</v>
      </c>
      <c r="AF103" s="72" t="str">
        <f>IF('Score Sheet (ENTER DATA)'!AF144=0,"",'Score Sheet (ENTER DATA)'!AF144)</f>
        <v>4</v>
      </c>
      <c r="AG103" s="7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</row>
    <row r="104" ht="12.0" customHeight="1">
      <c r="A104" s="72" t="str">
        <f>IF(ISBLANK('Score Sheet (ENTER DATA)'!C66),"",'Score Sheet (ENTER DATA)'!A66)</f>
        <v>KM</v>
      </c>
      <c r="B104" s="73" t="str">
        <f>IF(ISBLANK('Score Sheet (ENTER DATA)'!C66),"",'Score Sheet (ENTER DATA)'!B66)</f>
        <v>3</v>
      </c>
      <c r="C104" s="74" t="str">
        <f>IF(ISBLANK('Score Sheet (ENTER DATA)'!C66),"",'Score Sheet (ENTER DATA)'!C66)</f>
        <v>Jack Smith</v>
      </c>
      <c r="D104" s="72" t="str">
        <f>IF(ISBLANK('Score Sheet (ENTER DATA)'!D66),"",'Score Sheet (ENTER DATA)'!D66)</f>
        <v>10</v>
      </c>
      <c r="E104" s="72" t="str">
        <f>IF(ISBLANK('Score Sheet (ENTER DATA)'!E66),"",'Score Sheet (ENTER DATA)'!E66)</f>
        <v>5</v>
      </c>
      <c r="F104" s="72" t="str">
        <f>IF(ISBLANK('Score Sheet (ENTER DATA)'!F66),"",'Score Sheet (ENTER DATA)'!F66)</f>
        <v>3</v>
      </c>
      <c r="G104" s="72" t="str">
        <f>IF(ISBLANK('Score Sheet (ENTER DATA)'!G66),"",'Score Sheet (ENTER DATA)'!G66)</f>
        <v>5</v>
      </c>
      <c r="H104" s="72" t="str">
        <f>IF(ISBLANK('Score Sheet (ENTER DATA)'!H66),"",'Score Sheet (ENTER DATA)'!H66)</f>
        <v>6</v>
      </c>
      <c r="I104" s="72" t="str">
        <f>IF(ISBLANK('Score Sheet (ENTER DATA)'!I66),"",'Score Sheet (ENTER DATA)'!I66)</f>
        <v>6</v>
      </c>
      <c r="J104" s="72" t="str">
        <f>IF(ISBLANK('Score Sheet (ENTER DATA)'!J66),"",'Score Sheet (ENTER DATA)'!J66)</f>
        <v>3</v>
      </c>
      <c r="K104" s="72" t="str">
        <f>IF(ISBLANK('Score Sheet (ENTER DATA)'!K66),"",'Score Sheet (ENTER DATA)'!K66)</f>
        <v>4</v>
      </c>
      <c r="L104" s="72" t="str">
        <f>IF(ISBLANK('Score Sheet (ENTER DATA)'!L66),"",'Score Sheet (ENTER DATA)'!L66)</f>
        <v>4</v>
      </c>
      <c r="M104" s="72" t="str">
        <f>IF('Score Sheet (ENTER DATA)'!M66=0,"",'Score Sheet (ENTER DATA)'!M66)</f>
        <v>46</v>
      </c>
      <c r="N104" s="72" t="str">
        <f>IF(ISBLANK('Score Sheet (ENTER DATA)'!N66),"",'Score Sheet (ENTER DATA)'!N66)</f>
        <v>7</v>
      </c>
      <c r="O104" s="72" t="str">
        <f>IF(ISBLANK('Score Sheet (ENTER DATA)'!O66),"",'Score Sheet (ENTER DATA)'!O66)</f>
        <v>5</v>
      </c>
      <c r="P104" s="72" t="str">
        <f>IF(ISBLANK('Score Sheet (ENTER DATA)'!P66),"",'Score Sheet (ENTER DATA)'!P66)</f>
        <v>5</v>
      </c>
      <c r="Q104" s="72" t="str">
        <f>IF(ISBLANK('Score Sheet (ENTER DATA)'!Q66),"",'Score Sheet (ENTER DATA)'!Q66)</f>
        <v>6</v>
      </c>
      <c r="R104" s="72" t="str">
        <f>IF(ISBLANK('Score Sheet (ENTER DATA)'!R66),"",'Score Sheet (ENTER DATA)'!R66)</f>
        <v>4</v>
      </c>
      <c r="S104" s="72" t="str">
        <f>IF(ISBLANK('Score Sheet (ENTER DATA)'!S66),"",'Score Sheet (ENTER DATA)'!S66)</f>
        <v>5</v>
      </c>
      <c r="T104" s="72" t="str">
        <f>IF(ISBLANK('Score Sheet (ENTER DATA)'!T66),"",'Score Sheet (ENTER DATA)'!T66)</f>
        <v>6</v>
      </c>
      <c r="U104" s="72" t="str">
        <f>IF(ISBLANK('Score Sheet (ENTER DATA)'!U66),"",'Score Sheet (ENTER DATA)'!U66)</f>
        <v>6</v>
      </c>
      <c r="V104" s="72" t="str">
        <f>IF(ISBLANK('Score Sheet (ENTER DATA)'!V66),"",'Score Sheet (ENTER DATA)'!V66)</f>
        <v>6</v>
      </c>
      <c r="W104" s="72" t="str">
        <f>IF('Score Sheet (ENTER DATA)'!W66=0,"",'Score Sheet (ENTER DATA)'!W66)</f>
        <v>50</v>
      </c>
      <c r="X104" s="72" t="str">
        <f>IF('Score Sheet (ENTER DATA)'!X66=0,"",'Score Sheet (ENTER DATA)'!X66)</f>
        <v>96</v>
      </c>
      <c r="Y104" s="72" t="str">
        <f>IF('Score Sheet (ENTER DATA)'!Y66=0,"",'Score Sheet (ENTER DATA)'!Y66)</f>
        <v>50</v>
      </c>
      <c r="Z104" s="72" t="str">
        <f>IF('Score Sheet (ENTER DATA)'!Z66=0,"",'Score Sheet (ENTER DATA)'!Z66)</f>
        <v>33</v>
      </c>
      <c r="AA104" s="72" t="str">
        <f>IF('Score Sheet (ENTER DATA)'!AA66=0,"",'Score Sheet (ENTER DATA)'!AA66)</f>
        <v>18</v>
      </c>
      <c r="AB104" s="72" t="str">
        <f>IF('Score Sheet (ENTER DATA)'!AB66=0,"",'Score Sheet (ENTER DATA)'!AB66)</f>
        <v>6</v>
      </c>
      <c r="AC104" s="72" t="str">
        <f>IF('Score Sheet (ENTER DATA)'!AC66=0,"",'Score Sheet (ENTER DATA)'!AC66)</f>
        <v>46</v>
      </c>
      <c r="AD104" s="72" t="str">
        <f>IF('Score Sheet (ENTER DATA)'!AD66=0,"",'Score Sheet (ENTER DATA)'!AD66)</f>
        <v>28</v>
      </c>
      <c r="AE104" s="72" t="str">
        <f>IF('Score Sheet (ENTER DATA)'!AE66=0,"",'Score Sheet (ENTER DATA)'!AE66)</f>
        <v>11</v>
      </c>
      <c r="AF104" s="72" t="str">
        <f>IF('Score Sheet (ENTER DATA)'!AF66=0,"",'Score Sheet (ENTER DATA)'!AF66)</f>
        <v>4</v>
      </c>
      <c r="AG104" s="7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</row>
    <row r="105" ht="12.0" customHeight="1">
      <c r="A105" s="72" t="str">
        <f>IF(ISBLANK('Score Sheet (ENTER DATA)'!C119),"",'Score Sheet (ENTER DATA)'!A119)</f>
        <v>NBW</v>
      </c>
      <c r="B105" s="73" t="str">
        <f>IF(ISBLANK('Score Sheet (ENTER DATA)'!C119),"",'Score Sheet (ENTER DATA)'!B119)</f>
        <v>3</v>
      </c>
      <c r="C105" s="74" t="str">
        <f>IF(ISBLANK('Score Sheet (ENTER DATA)'!C119),"",'Score Sheet (ENTER DATA)'!C119)</f>
        <v>Nick Dorshak</v>
      </c>
      <c r="D105" s="72" t="str">
        <f>IF(ISBLANK('Score Sheet (ENTER DATA)'!D119),"",'Score Sheet (ENTER DATA)'!D119)</f>
        <v>6</v>
      </c>
      <c r="E105" s="72" t="str">
        <f>IF(ISBLANK('Score Sheet (ENTER DATA)'!E119),"",'Score Sheet (ENTER DATA)'!E119)</f>
        <v>4</v>
      </c>
      <c r="F105" s="72" t="str">
        <f>IF(ISBLANK('Score Sheet (ENTER DATA)'!F119),"",'Score Sheet (ENTER DATA)'!F119)</f>
        <v>7</v>
      </c>
      <c r="G105" s="72" t="str">
        <f>IF(ISBLANK('Score Sheet (ENTER DATA)'!G119),"",'Score Sheet (ENTER DATA)'!G119)</f>
        <v>5</v>
      </c>
      <c r="H105" s="72" t="str">
        <f>IF(ISBLANK('Score Sheet (ENTER DATA)'!H119),"",'Score Sheet (ENTER DATA)'!H119)</f>
        <v>4</v>
      </c>
      <c r="I105" s="72" t="str">
        <f>IF(ISBLANK('Score Sheet (ENTER DATA)'!I119),"",'Score Sheet (ENTER DATA)'!I119)</f>
        <v>5</v>
      </c>
      <c r="J105" s="72" t="str">
        <f>IF(ISBLANK('Score Sheet (ENTER DATA)'!J119),"",'Score Sheet (ENTER DATA)'!J119)</f>
        <v>4</v>
      </c>
      <c r="K105" s="72" t="str">
        <f>IF(ISBLANK('Score Sheet (ENTER DATA)'!K119),"",'Score Sheet (ENTER DATA)'!K119)</f>
        <v>5</v>
      </c>
      <c r="L105" s="72" t="str">
        <f>IF(ISBLANK('Score Sheet (ENTER DATA)'!L119),"",'Score Sheet (ENTER DATA)'!L119)</f>
        <v>6</v>
      </c>
      <c r="M105" s="72" t="str">
        <f>IF('Score Sheet (ENTER DATA)'!M119=0,"",'Score Sheet (ENTER DATA)'!M119)</f>
        <v>46</v>
      </c>
      <c r="N105" s="72" t="str">
        <f>IF(ISBLANK('Score Sheet (ENTER DATA)'!N119),"",'Score Sheet (ENTER DATA)'!N119)</f>
        <v>6</v>
      </c>
      <c r="O105" s="72" t="str">
        <f>IF(ISBLANK('Score Sheet (ENTER DATA)'!O119),"",'Score Sheet (ENTER DATA)'!O119)</f>
        <v>5</v>
      </c>
      <c r="P105" s="72" t="str">
        <f>IF(ISBLANK('Score Sheet (ENTER DATA)'!P119),"",'Score Sheet (ENTER DATA)'!P119)</f>
        <v>4</v>
      </c>
      <c r="Q105" s="72" t="str">
        <f>IF(ISBLANK('Score Sheet (ENTER DATA)'!Q119),"",'Score Sheet (ENTER DATA)'!Q119)</f>
        <v>8</v>
      </c>
      <c r="R105" s="72" t="str">
        <f>IF(ISBLANK('Score Sheet (ENTER DATA)'!R119),"",'Score Sheet (ENTER DATA)'!R119)</f>
        <v>5</v>
      </c>
      <c r="S105" s="72" t="str">
        <f>IF(ISBLANK('Score Sheet (ENTER DATA)'!S119),"",'Score Sheet (ENTER DATA)'!S119)</f>
        <v>4</v>
      </c>
      <c r="T105" s="72" t="str">
        <f>IF(ISBLANK('Score Sheet (ENTER DATA)'!T119),"",'Score Sheet (ENTER DATA)'!T119)</f>
        <v>4</v>
      </c>
      <c r="U105" s="72" t="str">
        <f>IF(ISBLANK('Score Sheet (ENTER DATA)'!U119),"",'Score Sheet (ENTER DATA)'!U119)</f>
        <v>4</v>
      </c>
      <c r="V105" s="72" t="str">
        <f>IF(ISBLANK('Score Sheet (ENTER DATA)'!V119),"",'Score Sheet (ENTER DATA)'!V119)</f>
        <v>10</v>
      </c>
      <c r="W105" s="72" t="str">
        <f>IF('Score Sheet (ENTER DATA)'!W119=0,"",'Score Sheet (ENTER DATA)'!W119)</f>
        <v>50</v>
      </c>
      <c r="X105" s="72" t="str">
        <f>IF('Score Sheet (ENTER DATA)'!X119=0,"",'Score Sheet (ENTER DATA)'!X119)</f>
        <v>96</v>
      </c>
      <c r="Y105" s="72" t="str">
        <f>IF('Score Sheet (ENTER DATA)'!Y119=0,"",'Score Sheet (ENTER DATA)'!Y119)</f>
        <v>50</v>
      </c>
      <c r="Z105" s="72" t="str">
        <f>IF('Score Sheet (ENTER DATA)'!Z119=0,"",'Score Sheet (ENTER DATA)'!Z119)</f>
        <v>35</v>
      </c>
      <c r="AA105" s="72" t="str">
        <f>IF('Score Sheet (ENTER DATA)'!AA119=0,"",'Score Sheet (ENTER DATA)'!AA119)</f>
        <v>18</v>
      </c>
      <c r="AB105" s="72" t="str">
        <f>IF('Score Sheet (ENTER DATA)'!AB119=0,"",'Score Sheet (ENTER DATA)'!AB119)</f>
        <v>10</v>
      </c>
      <c r="AC105" s="72" t="str">
        <f>IF('Score Sheet (ENTER DATA)'!AC119=0,"",'Score Sheet (ENTER DATA)'!AC119)</f>
        <v>46</v>
      </c>
      <c r="AD105" s="72" t="str">
        <f>IF('Score Sheet (ENTER DATA)'!AD119=0,"",'Score Sheet (ENTER DATA)'!AD119)</f>
        <v>29</v>
      </c>
      <c r="AE105" s="72" t="str">
        <f>IF('Score Sheet (ENTER DATA)'!AE119=0,"",'Score Sheet (ENTER DATA)'!AE119)</f>
        <v>15</v>
      </c>
      <c r="AF105" s="72" t="str">
        <f>IF('Score Sheet (ENTER DATA)'!AF119=0,"",'Score Sheet (ENTER DATA)'!AF119)</f>
        <v>6</v>
      </c>
      <c r="AG105" s="7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</row>
    <row r="106" ht="12.0" customHeight="1">
      <c r="A106" s="72" t="str">
        <f>IF(ISBLANK('Score Sheet (ENTER DATA)'!C111),"",'Score Sheet (ENTER DATA)'!A111)</f>
        <v>WW</v>
      </c>
      <c r="B106" s="73" t="str">
        <f>IF(ISBLANK('Score Sheet (ENTER DATA)'!C111),"",'Score Sheet (ENTER DATA)'!B111)</f>
        <v>4</v>
      </c>
      <c r="C106" s="74" t="str">
        <f>IF(ISBLANK('Score Sheet (ENTER DATA)'!C111),"",'Score Sheet (ENTER DATA)'!C111)</f>
        <v>Hunter Albanese</v>
      </c>
      <c r="D106" s="72" t="str">
        <f>IF(ISBLANK('Score Sheet (ENTER DATA)'!D111),"",'Score Sheet (ENTER DATA)'!D111)</f>
        <v>7</v>
      </c>
      <c r="E106" s="72" t="str">
        <f>IF(ISBLANK('Score Sheet (ENTER DATA)'!E111),"",'Score Sheet (ENTER DATA)'!E111)</f>
        <v>6</v>
      </c>
      <c r="F106" s="72" t="str">
        <f>IF(ISBLANK('Score Sheet (ENTER DATA)'!F111),"",'Score Sheet (ENTER DATA)'!F111)</f>
        <v>4</v>
      </c>
      <c r="G106" s="72" t="str">
        <f>IF(ISBLANK('Score Sheet (ENTER DATA)'!G111),"",'Score Sheet (ENTER DATA)'!G111)</f>
        <v>4</v>
      </c>
      <c r="H106" s="72" t="str">
        <f>IF(ISBLANK('Score Sheet (ENTER DATA)'!H111),"",'Score Sheet (ENTER DATA)'!H111)</f>
        <v>6</v>
      </c>
      <c r="I106" s="72" t="str">
        <f>IF(ISBLANK('Score Sheet (ENTER DATA)'!I111),"",'Score Sheet (ENTER DATA)'!I111)</f>
        <v>6</v>
      </c>
      <c r="J106" s="72" t="str">
        <f>IF(ISBLANK('Score Sheet (ENTER DATA)'!J111),"",'Score Sheet (ENTER DATA)'!J111)</f>
        <v>4</v>
      </c>
      <c r="K106" s="72" t="str">
        <f>IF(ISBLANK('Score Sheet (ENTER DATA)'!K111),"",'Score Sheet (ENTER DATA)'!K111)</f>
        <v>5</v>
      </c>
      <c r="L106" s="72" t="str">
        <f>IF(ISBLANK('Score Sheet (ENTER DATA)'!L111),"",'Score Sheet (ENTER DATA)'!L111)</f>
        <v>6</v>
      </c>
      <c r="M106" s="72" t="str">
        <f>IF('Score Sheet (ENTER DATA)'!M111=0,"",'Score Sheet (ENTER DATA)'!M111)</f>
        <v>48</v>
      </c>
      <c r="N106" s="72" t="str">
        <f>IF(ISBLANK('Score Sheet (ENTER DATA)'!N111),"",'Score Sheet (ENTER DATA)'!N111)</f>
        <v>7</v>
      </c>
      <c r="O106" s="72" t="str">
        <f>IF(ISBLANK('Score Sheet (ENTER DATA)'!O111),"",'Score Sheet (ENTER DATA)'!O111)</f>
        <v>5</v>
      </c>
      <c r="P106" s="72" t="str">
        <f>IF(ISBLANK('Score Sheet (ENTER DATA)'!P111),"",'Score Sheet (ENTER DATA)'!P111)</f>
        <v>4</v>
      </c>
      <c r="Q106" s="72" t="str">
        <f>IF(ISBLANK('Score Sheet (ENTER DATA)'!Q111),"",'Score Sheet (ENTER DATA)'!Q111)</f>
        <v>5</v>
      </c>
      <c r="R106" s="72" t="str">
        <f>IF(ISBLANK('Score Sheet (ENTER DATA)'!R111),"",'Score Sheet (ENTER DATA)'!R111)</f>
        <v>6</v>
      </c>
      <c r="S106" s="72" t="str">
        <f>IF(ISBLANK('Score Sheet (ENTER DATA)'!S111),"",'Score Sheet (ENTER DATA)'!S111)</f>
        <v>5</v>
      </c>
      <c r="T106" s="72" t="str">
        <f>IF(ISBLANK('Score Sheet (ENTER DATA)'!T111),"",'Score Sheet (ENTER DATA)'!T111)</f>
        <v>5</v>
      </c>
      <c r="U106" s="72" t="str">
        <f>IF(ISBLANK('Score Sheet (ENTER DATA)'!U111),"",'Score Sheet (ENTER DATA)'!U111)</f>
        <v>5</v>
      </c>
      <c r="V106" s="72" t="str">
        <f>IF(ISBLANK('Score Sheet (ENTER DATA)'!V111),"",'Score Sheet (ENTER DATA)'!V111)</f>
        <v>7</v>
      </c>
      <c r="W106" s="72" t="str">
        <f>IF('Score Sheet (ENTER DATA)'!W111=0,"",'Score Sheet (ENTER DATA)'!W111)</f>
        <v>49</v>
      </c>
      <c r="X106" s="72" t="str">
        <f>IF('Score Sheet (ENTER DATA)'!X111=0,"",'Score Sheet (ENTER DATA)'!X111)</f>
        <v>97</v>
      </c>
      <c r="Y106" s="72" t="str">
        <f>IF('Score Sheet (ENTER DATA)'!Y111=0,"",'Score Sheet (ENTER DATA)'!Y111)</f>
        <v>49</v>
      </c>
      <c r="Z106" s="72" t="str">
        <f>IF('Score Sheet (ENTER DATA)'!Z111=0,"",'Score Sheet (ENTER DATA)'!Z111)</f>
        <v>33</v>
      </c>
      <c r="AA106" s="72" t="str">
        <f>IF('Score Sheet (ENTER DATA)'!AA111=0,"",'Score Sheet (ENTER DATA)'!AA111)</f>
        <v>17</v>
      </c>
      <c r="AB106" s="72" t="str">
        <f>IF('Score Sheet (ENTER DATA)'!AB111=0,"",'Score Sheet (ENTER DATA)'!AB111)</f>
        <v>7</v>
      </c>
      <c r="AC106" s="72" t="str">
        <f>IF('Score Sheet (ENTER DATA)'!AC111=0,"",'Score Sheet (ENTER DATA)'!AC111)</f>
        <v>48</v>
      </c>
      <c r="AD106" s="72" t="str">
        <f>IF('Score Sheet (ENTER DATA)'!AD111=0,"",'Score Sheet (ENTER DATA)'!AD111)</f>
        <v>31</v>
      </c>
      <c r="AE106" s="72" t="str">
        <f>IF('Score Sheet (ENTER DATA)'!AE111=0,"",'Score Sheet (ENTER DATA)'!AE111)</f>
        <v>15</v>
      </c>
      <c r="AF106" s="72" t="str">
        <f>IF('Score Sheet (ENTER DATA)'!AF111=0,"",'Score Sheet (ENTER DATA)'!AF111)</f>
        <v>6</v>
      </c>
      <c r="AG106" s="7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</row>
    <row r="107" ht="12.0" customHeight="1">
      <c r="A107" s="72" t="str">
        <f>IF(ISBLANK('Score Sheet (ENTER DATA)'!C128),"",'Score Sheet (ENTER DATA)'!A128)</f>
        <v>BA</v>
      </c>
      <c r="B107" s="73" t="str">
        <f>IF(ISBLANK('Score Sheet (ENTER DATA)'!C128),"",'Score Sheet (ENTER DATA)'!B128)</f>
        <v>3</v>
      </c>
      <c r="C107" s="74" t="str">
        <f>IF(ISBLANK('Score Sheet (ENTER DATA)'!C128),"",'Score Sheet (ENTER DATA)'!C128)</f>
        <v>Garret Smith</v>
      </c>
      <c r="D107" s="72" t="str">
        <f>IF(ISBLANK('Score Sheet (ENTER DATA)'!D128),"",'Score Sheet (ENTER DATA)'!D128)</f>
        <v>5</v>
      </c>
      <c r="E107" s="72" t="str">
        <f>IF(ISBLANK('Score Sheet (ENTER DATA)'!E128),"",'Score Sheet (ENTER DATA)'!E128)</f>
        <v>5</v>
      </c>
      <c r="F107" s="72" t="str">
        <f>IF(ISBLANK('Score Sheet (ENTER DATA)'!F128),"",'Score Sheet (ENTER DATA)'!F128)</f>
        <v>9</v>
      </c>
      <c r="G107" s="72" t="str">
        <f>IF(ISBLANK('Score Sheet (ENTER DATA)'!G128),"",'Score Sheet (ENTER DATA)'!G128)</f>
        <v>5</v>
      </c>
      <c r="H107" s="72" t="str">
        <f>IF(ISBLANK('Score Sheet (ENTER DATA)'!H128),"",'Score Sheet (ENTER DATA)'!H128)</f>
        <v>5</v>
      </c>
      <c r="I107" s="72" t="str">
        <f>IF(ISBLANK('Score Sheet (ENTER DATA)'!I128),"",'Score Sheet (ENTER DATA)'!I128)</f>
        <v>7</v>
      </c>
      <c r="J107" s="72" t="str">
        <f>IF(ISBLANK('Score Sheet (ENTER DATA)'!J128),"",'Score Sheet (ENTER DATA)'!J128)</f>
        <v>6</v>
      </c>
      <c r="K107" s="72" t="str">
        <f>IF(ISBLANK('Score Sheet (ENTER DATA)'!K128),"",'Score Sheet (ENTER DATA)'!K128)</f>
        <v>5</v>
      </c>
      <c r="L107" s="72" t="str">
        <f>IF(ISBLANK('Score Sheet (ENTER DATA)'!L128),"",'Score Sheet (ENTER DATA)'!L128)</f>
        <v>5</v>
      </c>
      <c r="M107" s="72" t="str">
        <f>IF('Score Sheet (ENTER DATA)'!M128=0,"",'Score Sheet (ENTER DATA)'!M128)</f>
        <v>52</v>
      </c>
      <c r="N107" s="72" t="str">
        <f>IF(ISBLANK('Score Sheet (ENTER DATA)'!N128),"",'Score Sheet (ENTER DATA)'!N128)</f>
        <v>6</v>
      </c>
      <c r="O107" s="72" t="str">
        <f>IF(ISBLANK('Score Sheet (ENTER DATA)'!O128),"",'Score Sheet (ENTER DATA)'!O128)</f>
        <v>6</v>
      </c>
      <c r="P107" s="72" t="str">
        <f>IF(ISBLANK('Score Sheet (ENTER DATA)'!P128),"",'Score Sheet (ENTER DATA)'!P128)</f>
        <v>4</v>
      </c>
      <c r="Q107" s="72" t="str">
        <f>IF(ISBLANK('Score Sheet (ENTER DATA)'!Q128),"",'Score Sheet (ENTER DATA)'!Q128)</f>
        <v>6</v>
      </c>
      <c r="R107" s="72" t="str">
        <f>IF(ISBLANK('Score Sheet (ENTER DATA)'!R128),"",'Score Sheet (ENTER DATA)'!R128)</f>
        <v>4</v>
      </c>
      <c r="S107" s="72" t="str">
        <f>IF(ISBLANK('Score Sheet (ENTER DATA)'!S128),"",'Score Sheet (ENTER DATA)'!S128)</f>
        <v>4</v>
      </c>
      <c r="T107" s="72" t="str">
        <f>IF(ISBLANK('Score Sheet (ENTER DATA)'!T128),"",'Score Sheet (ENTER DATA)'!T128)</f>
        <v>5</v>
      </c>
      <c r="U107" s="72" t="str">
        <f>IF(ISBLANK('Score Sheet (ENTER DATA)'!U128),"",'Score Sheet (ENTER DATA)'!U128)</f>
        <v>5</v>
      </c>
      <c r="V107" s="72" t="str">
        <f>IF(ISBLANK('Score Sheet (ENTER DATA)'!V128),"",'Score Sheet (ENTER DATA)'!V128)</f>
        <v>6</v>
      </c>
      <c r="W107" s="72" t="str">
        <f>IF('Score Sheet (ENTER DATA)'!W128=0,"",'Score Sheet (ENTER DATA)'!W128)</f>
        <v>46</v>
      </c>
      <c r="X107" s="72" t="str">
        <f>IF('Score Sheet (ENTER DATA)'!X128=0,"",'Score Sheet (ENTER DATA)'!X128)</f>
        <v>98</v>
      </c>
      <c r="Y107" s="72" t="str">
        <f>IF('Score Sheet (ENTER DATA)'!Y128=0,"",'Score Sheet (ENTER DATA)'!Y128)</f>
        <v>46</v>
      </c>
      <c r="Z107" s="72" t="str">
        <f>IF('Score Sheet (ENTER DATA)'!Z128=0,"",'Score Sheet (ENTER DATA)'!Z128)</f>
        <v>30</v>
      </c>
      <c r="AA107" s="72" t="str">
        <f>IF('Score Sheet (ENTER DATA)'!AA128=0,"",'Score Sheet (ENTER DATA)'!AA128)</f>
        <v>16</v>
      </c>
      <c r="AB107" s="72" t="str">
        <f>IF('Score Sheet (ENTER DATA)'!AB128=0,"",'Score Sheet (ENTER DATA)'!AB128)</f>
        <v>6</v>
      </c>
      <c r="AC107" s="72" t="str">
        <f>IF('Score Sheet (ENTER DATA)'!AC128=0,"",'Score Sheet (ENTER DATA)'!AC128)</f>
        <v>52</v>
      </c>
      <c r="AD107" s="72" t="str">
        <f>IF('Score Sheet (ENTER DATA)'!AD128=0,"",'Score Sheet (ENTER DATA)'!AD128)</f>
        <v>33</v>
      </c>
      <c r="AE107" s="72" t="str">
        <f>IF('Score Sheet (ENTER DATA)'!AE128=0,"",'Score Sheet (ENTER DATA)'!AE128)</f>
        <v>16</v>
      </c>
      <c r="AF107" s="72" t="str">
        <f>IF('Score Sheet (ENTER DATA)'!AF128=0,"",'Score Sheet (ENTER DATA)'!AF128)</f>
        <v>5</v>
      </c>
      <c r="AG107" s="7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</row>
    <row r="108" ht="12.0" customHeight="1">
      <c r="A108" s="72" t="str">
        <f>IF(ISBLANK('Score Sheet (ENTER DATA)'!C146),"",'Score Sheet (ENTER DATA)'!A146)</f>
        <v>BC</v>
      </c>
      <c r="B108" s="73" t="str">
        <f>IF(ISBLANK('Score Sheet (ENTER DATA)'!C146),"",'Score Sheet (ENTER DATA)'!B146)</f>
        <v>4</v>
      </c>
      <c r="C108" s="74" t="str">
        <f>IF(ISBLANK('Score Sheet (ENTER DATA)'!C146),"",'Score Sheet (ENTER DATA)'!C146)</f>
        <v>Jack Sonsalla</v>
      </c>
      <c r="D108" s="72" t="str">
        <f>IF(ISBLANK('Score Sheet (ENTER DATA)'!D146),"",'Score Sheet (ENTER DATA)'!D146)</f>
        <v>7</v>
      </c>
      <c r="E108" s="72" t="str">
        <f>IF(ISBLANK('Score Sheet (ENTER DATA)'!E146),"",'Score Sheet (ENTER DATA)'!E146)</f>
        <v>4</v>
      </c>
      <c r="F108" s="72" t="str">
        <f>IF(ISBLANK('Score Sheet (ENTER DATA)'!F146),"",'Score Sheet (ENTER DATA)'!F146)</f>
        <v>5</v>
      </c>
      <c r="G108" s="72" t="str">
        <f>IF(ISBLANK('Score Sheet (ENTER DATA)'!G146),"",'Score Sheet (ENTER DATA)'!G146)</f>
        <v>6</v>
      </c>
      <c r="H108" s="72" t="str">
        <f>IF(ISBLANK('Score Sheet (ENTER DATA)'!H146),"",'Score Sheet (ENTER DATA)'!H146)</f>
        <v>4</v>
      </c>
      <c r="I108" s="72" t="str">
        <f>IF(ISBLANK('Score Sheet (ENTER DATA)'!I146),"",'Score Sheet (ENTER DATA)'!I146)</f>
        <v>6</v>
      </c>
      <c r="J108" s="72" t="str">
        <f>IF(ISBLANK('Score Sheet (ENTER DATA)'!J146),"",'Score Sheet (ENTER DATA)'!J146)</f>
        <v>6</v>
      </c>
      <c r="K108" s="72" t="str">
        <f>IF(ISBLANK('Score Sheet (ENTER DATA)'!K146),"",'Score Sheet (ENTER DATA)'!K146)</f>
        <v>5</v>
      </c>
      <c r="L108" s="72" t="str">
        <f>IF(ISBLANK('Score Sheet (ENTER DATA)'!L146),"",'Score Sheet (ENTER DATA)'!L146)</f>
        <v>6</v>
      </c>
      <c r="M108" s="72" t="str">
        <f>IF('Score Sheet (ENTER DATA)'!M146=0,"",'Score Sheet (ENTER DATA)'!M146)</f>
        <v>49</v>
      </c>
      <c r="N108" s="72" t="str">
        <f>IF(ISBLANK('Score Sheet (ENTER DATA)'!N146),"",'Score Sheet (ENTER DATA)'!N146)</f>
        <v>5</v>
      </c>
      <c r="O108" s="72" t="str">
        <f>IF(ISBLANK('Score Sheet (ENTER DATA)'!O146),"",'Score Sheet (ENTER DATA)'!O146)</f>
        <v>6</v>
      </c>
      <c r="P108" s="72" t="str">
        <f>IF(ISBLANK('Score Sheet (ENTER DATA)'!P146),"",'Score Sheet (ENTER DATA)'!P146)</f>
        <v>5</v>
      </c>
      <c r="Q108" s="72" t="str">
        <f>IF(ISBLANK('Score Sheet (ENTER DATA)'!Q146),"",'Score Sheet (ENTER DATA)'!Q146)</f>
        <v>7</v>
      </c>
      <c r="R108" s="72" t="str">
        <f>IF(ISBLANK('Score Sheet (ENTER DATA)'!R146),"",'Score Sheet (ENTER DATA)'!R146)</f>
        <v>5</v>
      </c>
      <c r="S108" s="72" t="str">
        <f>IF(ISBLANK('Score Sheet (ENTER DATA)'!S146),"",'Score Sheet (ENTER DATA)'!S146)</f>
        <v>4</v>
      </c>
      <c r="T108" s="72" t="str">
        <f>IF(ISBLANK('Score Sheet (ENTER DATA)'!T146),"",'Score Sheet (ENTER DATA)'!T146)</f>
        <v>6</v>
      </c>
      <c r="U108" s="72" t="str">
        <f>IF(ISBLANK('Score Sheet (ENTER DATA)'!U146),"",'Score Sheet (ENTER DATA)'!U146)</f>
        <v>6</v>
      </c>
      <c r="V108" s="72" t="str">
        <f>IF(ISBLANK('Score Sheet (ENTER DATA)'!V146),"",'Score Sheet (ENTER DATA)'!V146)</f>
        <v>6</v>
      </c>
      <c r="W108" s="72" t="str">
        <f>IF('Score Sheet (ENTER DATA)'!W146=0,"",'Score Sheet (ENTER DATA)'!W146)</f>
        <v>50</v>
      </c>
      <c r="X108" s="72" t="str">
        <f>IF('Score Sheet (ENTER DATA)'!X146=0,"",'Score Sheet (ENTER DATA)'!X146)</f>
        <v>99</v>
      </c>
      <c r="Y108" s="72" t="str">
        <f>IF('Score Sheet (ENTER DATA)'!Y146=0,"",'Score Sheet (ENTER DATA)'!Y146)</f>
        <v>50</v>
      </c>
      <c r="Z108" s="72" t="str">
        <f>IF('Score Sheet (ENTER DATA)'!Z146=0,"",'Score Sheet (ENTER DATA)'!Z146)</f>
        <v>34</v>
      </c>
      <c r="AA108" s="72" t="str">
        <f>IF('Score Sheet (ENTER DATA)'!AA146=0,"",'Score Sheet (ENTER DATA)'!AA146)</f>
        <v>18</v>
      </c>
      <c r="AB108" s="72" t="str">
        <f>IF('Score Sheet (ENTER DATA)'!AB146=0,"",'Score Sheet (ENTER DATA)'!AB146)</f>
        <v>6</v>
      </c>
      <c r="AC108" s="72" t="str">
        <f>IF('Score Sheet (ENTER DATA)'!AC146=0,"",'Score Sheet (ENTER DATA)'!AC146)</f>
        <v>49</v>
      </c>
      <c r="AD108" s="72" t="str">
        <f>IF('Score Sheet (ENTER DATA)'!AD146=0,"",'Score Sheet (ENTER DATA)'!AD146)</f>
        <v>33</v>
      </c>
      <c r="AE108" s="72" t="str">
        <f>IF('Score Sheet (ENTER DATA)'!AE146=0,"",'Score Sheet (ENTER DATA)'!AE146)</f>
        <v>17</v>
      </c>
      <c r="AF108" s="72" t="str">
        <f>IF('Score Sheet (ENTER DATA)'!AF146=0,"",'Score Sheet (ENTER DATA)'!AF146)</f>
        <v>6</v>
      </c>
      <c r="AG108" s="7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</row>
    <row r="109" ht="12.0" customHeight="1">
      <c r="A109" s="72" t="str">
        <f>IF(ISBLANK('Score Sheet (ENTER DATA)'!C257),"",'Score Sheet (ENTER DATA)'!A257)</f>
        <v>WN</v>
      </c>
      <c r="B109" s="73" t="str">
        <f>IF(ISBLANK('Score Sheet (ENTER DATA)'!C257),"",'Score Sheet (ENTER DATA)'!B257)</f>
        <v>1</v>
      </c>
      <c r="C109" s="74" t="str">
        <f>IF(ISBLANK('Score Sheet (ENTER DATA)'!C257),"",'Score Sheet (ENTER DATA)'!C257)</f>
        <v>Ben Bartley</v>
      </c>
      <c r="D109" s="80" t="str">
        <f>IF(ISBLANK('Score Sheet (ENTER DATA)'!D257),"",'Score Sheet (ENTER DATA)'!D257)</f>
        <v>6</v>
      </c>
      <c r="E109" s="72" t="str">
        <f>IF(ISBLANK('Score Sheet (ENTER DATA)'!G257),"",'Score Sheet (ENTER DATA)'!E257)</f>
        <v>5</v>
      </c>
      <c r="F109" s="72" t="str">
        <f>IF(ISBLANK('Score Sheet (ENTER DATA)'!H257),"",'Score Sheet (ENTER DATA)'!F257)</f>
        <v>4</v>
      </c>
      <c r="G109" s="72" t="str">
        <f>IF(ISBLANK('Score Sheet (ENTER DATA)'!I257),"",'Score Sheet (ENTER DATA)'!G257)</f>
        <v>5</v>
      </c>
      <c r="H109" s="72" t="str">
        <f>IF(ISBLANK('Score Sheet (ENTER DATA)'!J257),"",'Score Sheet (ENTER DATA)'!H257)</f>
        <v>7</v>
      </c>
      <c r="I109" s="72" t="str">
        <f>IF(ISBLANK('Score Sheet (ENTER DATA)'!K257),"",'Score Sheet (ENTER DATA)'!I257)</f>
        <v>5</v>
      </c>
      <c r="J109" s="72" t="str">
        <f>IF(ISBLANK('Score Sheet (ENTER DATA)'!L257),"",'Score Sheet (ENTER DATA)'!J257)</f>
        <v>5</v>
      </c>
      <c r="K109" s="72" t="str">
        <f>IF(ISBLANK('Score Sheet (ENTER DATA)'!M257),"",'Score Sheet (ENTER DATA)'!K257)</f>
        <v>6</v>
      </c>
      <c r="L109" s="72" t="str">
        <f>IF(ISBLANK('Score Sheet (ENTER DATA)'!N257),"",'Score Sheet (ENTER DATA)'!L257)</f>
        <v>6</v>
      </c>
      <c r="M109" s="72" t="str">
        <f>IF(ISBLANK('Score Sheet (ENTER DATA)'!O257),"",'Score Sheet (ENTER DATA)'!M257)</f>
        <v>49</v>
      </c>
      <c r="N109" s="72" t="str">
        <f>IF(ISBLANK('Score Sheet (ENTER DATA)'!P257),"",'Score Sheet (ENTER DATA)'!N257)</f>
        <v>5</v>
      </c>
      <c r="O109" s="72" t="str">
        <f>IF(ISBLANK('Score Sheet (ENTER DATA)'!Q257),"",'Score Sheet (ENTER DATA)'!O257)</f>
        <v>6</v>
      </c>
      <c r="P109" s="72" t="str">
        <f>IF(ISBLANK('Score Sheet (ENTER DATA)'!R257),"",'Score Sheet (ENTER DATA)'!P257)</f>
        <v>5</v>
      </c>
      <c r="Q109" s="72" t="str">
        <f>IF(ISBLANK('Score Sheet (ENTER DATA)'!S257),"",'Score Sheet (ENTER DATA)'!Q257)</f>
        <v>7</v>
      </c>
      <c r="R109" s="72" t="str">
        <f>IF(ISBLANK('Score Sheet (ENTER DATA)'!T257),"",'Score Sheet (ENTER DATA)'!R257)</f>
        <v>5</v>
      </c>
      <c r="S109" s="72" t="str">
        <f>IF(ISBLANK('Score Sheet (ENTER DATA)'!U257),"",'Score Sheet (ENTER DATA)'!S257)</f>
        <v>4</v>
      </c>
      <c r="T109" s="72" t="str">
        <f>IF(ISBLANK('Score Sheet (ENTER DATA)'!V257),"",'Score Sheet (ENTER DATA)'!T257)</f>
        <v>6</v>
      </c>
      <c r="U109" s="72" t="str">
        <f>IF(ISBLANK('Score Sheet (ENTER DATA)'!W257),"",'Score Sheet (ENTER DATA)'!U257)</f>
        <v>6</v>
      </c>
      <c r="V109" s="72" t="str">
        <f>IF(ISBLANK('Score Sheet (ENTER DATA)'!X257),"",'Score Sheet (ENTER DATA)'!V257)</f>
        <v>7</v>
      </c>
      <c r="W109" s="72" t="str">
        <f>IF(ISBLANK('Score Sheet (ENTER DATA)'!Y257),"",'Score Sheet (ENTER DATA)'!W257)</f>
        <v>51</v>
      </c>
      <c r="X109" s="72" t="str">
        <f>IF(ISBLANK('Score Sheet (ENTER DATA)'!Z257),"",'Score Sheet (ENTER DATA)'!X257)</f>
        <v>100</v>
      </c>
      <c r="Y109" s="72" t="str">
        <f>IF(ISBLANK('Score Sheet (ENTER DATA)'!AA257),"",'Score Sheet (ENTER DATA)'!Y257)</f>
        <v>51</v>
      </c>
      <c r="Z109" s="72" t="str">
        <f>IF(ISBLANK('Score Sheet (ENTER DATA)'!AB257),"",'Score Sheet (ENTER DATA)'!Z257)</f>
        <v>35</v>
      </c>
      <c r="AA109" s="72" t="str">
        <f>IF(ISBLANK('Score Sheet (ENTER DATA)'!AC257),"",'Score Sheet (ENTER DATA)'!AA257)</f>
        <v>19</v>
      </c>
      <c r="AB109" s="72" t="str">
        <f>IF(ISBLANK('Score Sheet (ENTER DATA)'!AD257),"",'Score Sheet (ENTER DATA)'!AB257)</f>
        <v>7</v>
      </c>
      <c r="AC109" s="72" t="str">
        <f>IF(ISBLANK('Score Sheet (ENTER DATA)'!AE257),"",'Score Sheet (ENTER DATA)'!AC257)</f>
        <v>49</v>
      </c>
      <c r="AD109" s="72" t="str">
        <f>IF(ISBLANK('Score Sheet (ENTER DATA)'!AF257),"",'Score Sheet (ENTER DATA)'!AD257)</f>
        <v>34</v>
      </c>
      <c r="AE109" s="72" t="str">
        <f>IF(ISBLANK('Score Sheet (ENTER DATA)'!AG257),"",'Score Sheet (ENTER DATA)'!AE257)</f>
        <v/>
      </c>
      <c r="AF109" s="72" t="str">
        <f>IF(ISBLANK('Score Sheet (ENTER DATA)'!AH257),"",'Score Sheet (ENTER DATA)'!AF257)</f>
        <v/>
      </c>
      <c r="AG109" s="7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</row>
    <row r="110" ht="12.0" customHeight="1">
      <c r="A110" s="72" t="str">
        <f>IF(ISBLANK('Score Sheet (ENTER DATA)'!C57),"",'Score Sheet (ENTER DATA)'!A57)</f>
        <v>GBP</v>
      </c>
      <c r="B110" s="73" t="str">
        <f>IF(ISBLANK('Score Sheet (ENTER DATA)'!C57),"",'Score Sheet (ENTER DATA)'!B57)</f>
        <v>3</v>
      </c>
      <c r="C110" s="74" t="str">
        <f>IF(ISBLANK('Score Sheet (ENTER DATA)'!C57),"",'Score Sheet (ENTER DATA)'!C57)</f>
        <v>Bryan Boockmeier</v>
      </c>
      <c r="D110" s="72" t="str">
        <f>IF(ISBLANK('Score Sheet (ENTER DATA)'!D57),"",'Score Sheet (ENTER DATA)'!D57)</f>
        <v>6</v>
      </c>
      <c r="E110" s="72" t="str">
        <f>IF(ISBLANK('Score Sheet (ENTER DATA)'!E57),"",'Score Sheet (ENTER DATA)'!E57)</f>
        <v>5</v>
      </c>
      <c r="F110" s="72" t="str">
        <f>IF(ISBLANK('Score Sheet (ENTER DATA)'!F57),"",'Score Sheet (ENTER DATA)'!F57)</f>
        <v>4</v>
      </c>
      <c r="G110" s="72" t="str">
        <f>IF(ISBLANK('Score Sheet (ENTER DATA)'!G57),"",'Score Sheet (ENTER DATA)'!G57)</f>
        <v>6</v>
      </c>
      <c r="H110" s="72" t="str">
        <f>IF(ISBLANK('Score Sheet (ENTER DATA)'!H57),"",'Score Sheet (ENTER DATA)'!H57)</f>
        <v>5</v>
      </c>
      <c r="I110" s="72" t="str">
        <f>IF(ISBLANK('Score Sheet (ENTER DATA)'!I57),"",'Score Sheet (ENTER DATA)'!I57)</f>
        <v>6</v>
      </c>
      <c r="J110" s="72" t="str">
        <f>IF(ISBLANK('Score Sheet (ENTER DATA)'!J57),"",'Score Sheet (ENTER DATA)'!J57)</f>
        <v>5</v>
      </c>
      <c r="K110" s="72" t="str">
        <f>IF(ISBLANK('Score Sheet (ENTER DATA)'!K57),"",'Score Sheet (ENTER DATA)'!K57)</f>
        <v>5</v>
      </c>
      <c r="L110" s="72" t="str">
        <f>IF(ISBLANK('Score Sheet (ENTER DATA)'!L57),"",'Score Sheet (ENTER DATA)'!L57)</f>
        <v>7</v>
      </c>
      <c r="M110" s="72" t="str">
        <f>IF('Score Sheet (ENTER DATA)'!M57=0,"",'Score Sheet (ENTER DATA)'!M57)</f>
        <v>49</v>
      </c>
      <c r="N110" s="72" t="str">
        <f>IF(ISBLANK('Score Sheet (ENTER DATA)'!N57),"",'Score Sheet (ENTER DATA)'!N57)</f>
        <v>8</v>
      </c>
      <c r="O110" s="72" t="str">
        <f>IF(ISBLANK('Score Sheet (ENTER DATA)'!O57),"",'Score Sheet (ENTER DATA)'!O57)</f>
        <v>7</v>
      </c>
      <c r="P110" s="72" t="str">
        <f>IF(ISBLANK('Score Sheet (ENTER DATA)'!P57),"",'Score Sheet (ENTER DATA)'!P57)</f>
        <v>3</v>
      </c>
      <c r="Q110" s="72" t="str">
        <f>IF(ISBLANK('Score Sheet (ENTER DATA)'!Q57),"",'Score Sheet (ENTER DATA)'!Q57)</f>
        <v>7</v>
      </c>
      <c r="R110" s="72" t="str">
        <f>IF(ISBLANK('Score Sheet (ENTER DATA)'!R57),"",'Score Sheet (ENTER DATA)'!R57)</f>
        <v>7</v>
      </c>
      <c r="S110" s="72" t="str">
        <f>IF(ISBLANK('Score Sheet (ENTER DATA)'!S57),"",'Score Sheet (ENTER DATA)'!S57)</f>
        <v>4</v>
      </c>
      <c r="T110" s="72" t="str">
        <f>IF(ISBLANK('Score Sheet (ENTER DATA)'!T57),"",'Score Sheet (ENTER DATA)'!T57)</f>
        <v>5</v>
      </c>
      <c r="U110" s="72" t="str">
        <f>IF(ISBLANK('Score Sheet (ENTER DATA)'!U57),"",'Score Sheet (ENTER DATA)'!U57)</f>
        <v>5</v>
      </c>
      <c r="V110" s="72" t="str">
        <f>IF(ISBLANK('Score Sheet (ENTER DATA)'!V57),"",'Score Sheet (ENTER DATA)'!V57)</f>
        <v>6</v>
      </c>
      <c r="W110" s="72" t="str">
        <f>IF('Score Sheet (ENTER DATA)'!W57=0,"",'Score Sheet (ENTER DATA)'!W57)</f>
        <v>52</v>
      </c>
      <c r="X110" s="72" t="str">
        <f>IF('Score Sheet (ENTER DATA)'!X57=0,"",'Score Sheet (ENTER DATA)'!X57)</f>
        <v>101</v>
      </c>
      <c r="Y110" s="72" t="str">
        <f>IF('Score Sheet (ENTER DATA)'!Y57=0,"",'Score Sheet (ENTER DATA)'!Y57)</f>
        <v>52</v>
      </c>
      <c r="Z110" s="72" t="str">
        <f>IF('Score Sheet (ENTER DATA)'!Z57=0,"",'Score Sheet (ENTER DATA)'!Z57)</f>
        <v>34</v>
      </c>
      <c r="AA110" s="72" t="str">
        <f>IF('Score Sheet (ENTER DATA)'!AA57=0,"",'Score Sheet (ENTER DATA)'!AA57)</f>
        <v>16</v>
      </c>
      <c r="AB110" s="72" t="str">
        <f>IF('Score Sheet (ENTER DATA)'!AB57=0,"",'Score Sheet (ENTER DATA)'!AB57)</f>
        <v>6</v>
      </c>
      <c r="AC110" s="72" t="str">
        <f>IF('Score Sheet (ENTER DATA)'!AC57=0,"",'Score Sheet (ENTER DATA)'!AC57)</f>
        <v>49</v>
      </c>
      <c r="AD110" s="72" t="str">
        <f>IF('Score Sheet (ENTER DATA)'!AD57=0,"",'Score Sheet (ENTER DATA)'!AD57)</f>
        <v>34</v>
      </c>
      <c r="AE110" s="72" t="str">
        <f>IF('Score Sheet (ENTER DATA)'!AE57=0,"",'Score Sheet (ENTER DATA)'!AE57)</f>
        <v>17</v>
      </c>
      <c r="AF110" s="72" t="str">
        <f>IF('Score Sheet (ENTER DATA)'!AF57=0,"",'Score Sheet (ENTER DATA)'!AF57)</f>
        <v>7</v>
      </c>
      <c r="AG110" s="7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</row>
    <row r="111" ht="12.0" customHeight="1">
      <c r="A111" s="72" t="str">
        <f>IF(ISBLANK('Score Sheet (ENTER DATA)'!C102),"",'Score Sheet (ENTER DATA)'!A102)</f>
        <v>WAH</v>
      </c>
      <c r="B111" s="73" t="str">
        <f>IF(ISBLANK('Score Sheet (ENTER DATA)'!C102),"",'Score Sheet (ENTER DATA)'!B102)</f>
        <v>4</v>
      </c>
      <c r="C111" s="74" t="str">
        <f>IF(ISBLANK('Score Sheet (ENTER DATA)'!C102),"",'Score Sheet (ENTER DATA)'!C102)</f>
        <v>Jake Schindelholz</v>
      </c>
      <c r="D111" s="72" t="str">
        <f>IF(ISBLANK('Score Sheet (ENTER DATA)'!D102),"",'Score Sheet (ENTER DATA)'!D102)</f>
        <v>8</v>
      </c>
      <c r="E111" s="72" t="str">
        <f>IF(ISBLANK('Score Sheet (ENTER DATA)'!E102),"",'Score Sheet (ENTER DATA)'!E102)</f>
        <v>5</v>
      </c>
      <c r="F111" s="72" t="str">
        <f>IF(ISBLANK('Score Sheet (ENTER DATA)'!F102),"",'Score Sheet (ENTER DATA)'!F102)</f>
        <v>5</v>
      </c>
      <c r="G111" s="72" t="str">
        <f>IF(ISBLANK('Score Sheet (ENTER DATA)'!G102),"",'Score Sheet (ENTER DATA)'!G102)</f>
        <v>5</v>
      </c>
      <c r="H111" s="72" t="str">
        <f>IF(ISBLANK('Score Sheet (ENTER DATA)'!H102),"",'Score Sheet (ENTER DATA)'!H102)</f>
        <v>5</v>
      </c>
      <c r="I111" s="72" t="str">
        <f>IF(ISBLANK('Score Sheet (ENTER DATA)'!I102),"",'Score Sheet (ENTER DATA)'!I102)</f>
        <v>7</v>
      </c>
      <c r="J111" s="72" t="str">
        <f>IF(ISBLANK('Score Sheet (ENTER DATA)'!J102),"",'Score Sheet (ENTER DATA)'!J102)</f>
        <v>6</v>
      </c>
      <c r="K111" s="72" t="str">
        <f>IF(ISBLANK('Score Sheet (ENTER DATA)'!K102),"",'Score Sheet (ENTER DATA)'!K102)</f>
        <v>5</v>
      </c>
      <c r="L111" s="72" t="str">
        <f>IF(ISBLANK('Score Sheet (ENTER DATA)'!L102),"",'Score Sheet (ENTER DATA)'!L102)</f>
        <v>6</v>
      </c>
      <c r="M111" s="72" t="str">
        <f>IF('Score Sheet (ENTER DATA)'!M102=0,"",'Score Sheet (ENTER DATA)'!M102)</f>
        <v>52</v>
      </c>
      <c r="N111" s="72" t="str">
        <f>IF(ISBLANK('Score Sheet (ENTER DATA)'!N102),"",'Score Sheet (ENTER DATA)'!N102)</f>
        <v>7</v>
      </c>
      <c r="O111" s="72" t="str">
        <f>IF(ISBLANK('Score Sheet (ENTER DATA)'!O102),"",'Score Sheet (ENTER DATA)'!O102)</f>
        <v>5</v>
      </c>
      <c r="P111" s="72" t="str">
        <f>IF(ISBLANK('Score Sheet (ENTER DATA)'!P102),"",'Score Sheet (ENTER DATA)'!P102)</f>
        <v>4</v>
      </c>
      <c r="Q111" s="72" t="str">
        <f>IF(ISBLANK('Score Sheet (ENTER DATA)'!Q102),"",'Score Sheet (ENTER DATA)'!Q102)</f>
        <v>5</v>
      </c>
      <c r="R111" s="72" t="str">
        <f>IF(ISBLANK('Score Sheet (ENTER DATA)'!R102),"",'Score Sheet (ENTER DATA)'!R102)</f>
        <v>8</v>
      </c>
      <c r="S111" s="72" t="str">
        <f>IF(ISBLANK('Score Sheet (ENTER DATA)'!S102),"",'Score Sheet (ENTER DATA)'!S102)</f>
        <v>5</v>
      </c>
      <c r="T111" s="72" t="str">
        <f>IF(ISBLANK('Score Sheet (ENTER DATA)'!T102),"",'Score Sheet (ENTER DATA)'!T102)</f>
        <v>5</v>
      </c>
      <c r="U111" s="72" t="str">
        <f>IF(ISBLANK('Score Sheet (ENTER DATA)'!U102),"",'Score Sheet (ENTER DATA)'!U102)</f>
        <v>4</v>
      </c>
      <c r="V111" s="72" t="str">
        <f>IF(ISBLANK('Score Sheet (ENTER DATA)'!V102),"",'Score Sheet (ENTER DATA)'!V102)</f>
        <v>7</v>
      </c>
      <c r="W111" s="72" t="str">
        <f>IF('Score Sheet (ENTER DATA)'!W102=0,"",'Score Sheet (ENTER DATA)'!W102)</f>
        <v>50</v>
      </c>
      <c r="X111" s="72" t="str">
        <f>IF('Score Sheet (ENTER DATA)'!X102=0,"",'Score Sheet (ENTER DATA)'!X102)</f>
        <v>102</v>
      </c>
      <c r="Y111" s="72" t="str">
        <f>IF('Score Sheet (ENTER DATA)'!Y102=0,"",'Score Sheet (ENTER DATA)'!Y102)</f>
        <v>50</v>
      </c>
      <c r="Z111" s="72" t="str">
        <f>IF('Score Sheet (ENTER DATA)'!Z102=0,"",'Score Sheet (ENTER DATA)'!Z102)</f>
        <v>34</v>
      </c>
      <c r="AA111" s="72" t="str">
        <f>IF('Score Sheet (ENTER DATA)'!AA102=0,"",'Score Sheet (ENTER DATA)'!AA102)</f>
        <v>16</v>
      </c>
      <c r="AB111" s="72" t="str">
        <f>IF('Score Sheet (ENTER DATA)'!AB102=0,"",'Score Sheet (ENTER DATA)'!AB102)</f>
        <v>7</v>
      </c>
      <c r="AC111" s="72" t="str">
        <f>IF('Score Sheet (ENTER DATA)'!AC102=0,"",'Score Sheet (ENTER DATA)'!AC102)</f>
        <v>52</v>
      </c>
      <c r="AD111" s="72" t="str">
        <f>IF('Score Sheet (ENTER DATA)'!AD102=0,"",'Score Sheet (ENTER DATA)'!AD102)</f>
        <v>34</v>
      </c>
      <c r="AE111" s="72" t="str">
        <f>IF('Score Sheet (ENTER DATA)'!AE102=0,"",'Score Sheet (ENTER DATA)'!AE102)</f>
        <v>17</v>
      </c>
      <c r="AF111" s="72" t="str">
        <f>IF('Score Sheet (ENTER DATA)'!AF102=0,"",'Score Sheet (ENTER DATA)'!AF102)</f>
        <v>6</v>
      </c>
      <c r="AG111" s="7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</row>
    <row r="112" ht="12.0" customHeight="1">
      <c r="A112" s="72" t="str">
        <f>IF(ISBLANK('Score Sheet (ENTER DATA)'!C120),"",'Score Sheet (ENTER DATA)'!A120)</f>
        <v>NBW</v>
      </c>
      <c r="B112" s="73" t="str">
        <f>IF(ISBLANK('Score Sheet (ENTER DATA)'!C120),"",'Score Sheet (ENTER DATA)'!B120)</f>
        <v>4</v>
      </c>
      <c r="C112" s="74" t="str">
        <f>IF(ISBLANK('Score Sheet (ENTER DATA)'!C120),"",'Score Sheet (ENTER DATA)'!C120)</f>
        <v>John Tsoris</v>
      </c>
      <c r="D112" s="72" t="str">
        <f>IF(ISBLANK('Score Sheet (ENTER DATA)'!D120),"",'Score Sheet (ENTER DATA)'!D120)</f>
        <v>6</v>
      </c>
      <c r="E112" s="72" t="str">
        <f>IF(ISBLANK('Score Sheet (ENTER DATA)'!E120),"",'Score Sheet (ENTER DATA)'!E120)</f>
        <v>5</v>
      </c>
      <c r="F112" s="72" t="str">
        <f>IF(ISBLANK('Score Sheet (ENTER DATA)'!F120),"",'Score Sheet (ENTER DATA)'!F120)</f>
        <v>5</v>
      </c>
      <c r="G112" s="72" t="str">
        <f>IF(ISBLANK('Score Sheet (ENTER DATA)'!G120),"",'Score Sheet (ENTER DATA)'!G120)</f>
        <v>6</v>
      </c>
      <c r="H112" s="72" t="str">
        <f>IF(ISBLANK('Score Sheet (ENTER DATA)'!H120),"",'Score Sheet (ENTER DATA)'!H120)</f>
        <v>5</v>
      </c>
      <c r="I112" s="72" t="str">
        <f>IF(ISBLANK('Score Sheet (ENTER DATA)'!I120),"",'Score Sheet (ENTER DATA)'!I120)</f>
        <v>5</v>
      </c>
      <c r="J112" s="72" t="str">
        <f>IF(ISBLANK('Score Sheet (ENTER DATA)'!J120),"",'Score Sheet (ENTER DATA)'!J120)</f>
        <v>4</v>
      </c>
      <c r="K112" s="72" t="str">
        <f>IF(ISBLANK('Score Sheet (ENTER DATA)'!K120),"",'Score Sheet (ENTER DATA)'!K120)</f>
        <v>6</v>
      </c>
      <c r="L112" s="72" t="str">
        <f>IF(ISBLANK('Score Sheet (ENTER DATA)'!L120),"",'Score Sheet (ENTER DATA)'!L120)</f>
        <v>6</v>
      </c>
      <c r="M112" s="72" t="str">
        <f>IF('Score Sheet (ENTER DATA)'!M120=0,"",'Score Sheet (ENTER DATA)'!M120)</f>
        <v>48</v>
      </c>
      <c r="N112" s="72" t="str">
        <f>IF(ISBLANK('Score Sheet (ENTER DATA)'!N120),"",'Score Sheet (ENTER DATA)'!N120)</f>
        <v>7</v>
      </c>
      <c r="O112" s="72" t="str">
        <f>IF(ISBLANK('Score Sheet (ENTER DATA)'!O120),"",'Score Sheet (ENTER DATA)'!O120)</f>
        <v>5</v>
      </c>
      <c r="P112" s="72" t="str">
        <f>IF(ISBLANK('Score Sheet (ENTER DATA)'!P120),"",'Score Sheet (ENTER DATA)'!P120)</f>
        <v>5</v>
      </c>
      <c r="Q112" s="72" t="str">
        <f>IF(ISBLANK('Score Sheet (ENTER DATA)'!Q120),"",'Score Sheet (ENTER DATA)'!Q120)</f>
        <v>6</v>
      </c>
      <c r="R112" s="72" t="str">
        <f>IF(ISBLANK('Score Sheet (ENTER DATA)'!R120),"",'Score Sheet (ENTER DATA)'!R120)</f>
        <v>5</v>
      </c>
      <c r="S112" s="72" t="str">
        <f>IF(ISBLANK('Score Sheet (ENTER DATA)'!S120),"",'Score Sheet (ENTER DATA)'!S120)</f>
        <v>5</v>
      </c>
      <c r="T112" s="72" t="str">
        <f>IF(ISBLANK('Score Sheet (ENTER DATA)'!T120),"",'Score Sheet (ENTER DATA)'!T120)</f>
        <v>9</v>
      </c>
      <c r="U112" s="72" t="str">
        <f>IF(ISBLANK('Score Sheet (ENTER DATA)'!U120),"",'Score Sheet (ENTER DATA)'!U120)</f>
        <v>6</v>
      </c>
      <c r="V112" s="72" t="str">
        <f>IF(ISBLANK('Score Sheet (ENTER DATA)'!V120),"",'Score Sheet (ENTER DATA)'!V120)</f>
        <v>6</v>
      </c>
      <c r="W112" s="72" t="str">
        <f>IF('Score Sheet (ENTER DATA)'!W120=0,"",'Score Sheet (ENTER DATA)'!W120)</f>
        <v>54</v>
      </c>
      <c r="X112" s="72" t="str">
        <f>IF('Score Sheet (ENTER DATA)'!X120=0,"",'Score Sheet (ENTER DATA)'!X120)</f>
        <v>102</v>
      </c>
      <c r="Y112" s="72" t="str">
        <f>IF('Score Sheet (ENTER DATA)'!Y120=0,"",'Score Sheet (ENTER DATA)'!Y120)</f>
        <v>54</v>
      </c>
      <c r="Z112" s="72" t="str">
        <f>IF('Score Sheet (ENTER DATA)'!Z120=0,"",'Score Sheet (ENTER DATA)'!Z120)</f>
        <v>37</v>
      </c>
      <c r="AA112" s="72" t="str">
        <f>IF('Score Sheet (ENTER DATA)'!AA120=0,"",'Score Sheet (ENTER DATA)'!AA120)</f>
        <v>21</v>
      </c>
      <c r="AB112" s="72" t="str">
        <f>IF('Score Sheet (ENTER DATA)'!AB120=0,"",'Score Sheet (ENTER DATA)'!AB120)</f>
        <v>6</v>
      </c>
      <c r="AC112" s="72" t="str">
        <f>IF('Score Sheet (ENTER DATA)'!AC120=0,"",'Score Sheet (ENTER DATA)'!AC120)</f>
        <v>48</v>
      </c>
      <c r="AD112" s="72" t="str">
        <f>IF('Score Sheet (ENTER DATA)'!AD120=0,"",'Score Sheet (ENTER DATA)'!AD120)</f>
        <v>32</v>
      </c>
      <c r="AE112" s="72" t="str">
        <f>IF('Score Sheet (ENTER DATA)'!AE120=0,"",'Score Sheet (ENTER DATA)'!AE120)</f>
        <v>16</v>
      </c>
      <c r="AF112" s="72" t="str">
        <f>IF('Score Sheet (ENTER DATA)'!AF120=0,"",'Score Sheet (ENTER DATA)'!AF120)</f>
        <v>6</v>
      </c>
      <c r="AG112" s="7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</row>
    <row r="113" ht="12.0" customHeight="1">
      <c r="A113" s="72" t="str">
        <f>IF(ISBLANK('Score Sheet (ENTER DATA)'!C121),"",'Score Sheet (ENTER DATA)'!A121)</f>
        <v>NBW</v>
      </c>
      <c r="B113" s="73" t="str">
        <f>IF(ISBLANK('Score Sheet (ENTER DATA)'!C121),"",'Score Sheet (ENTER DATA)'!B121)</f>
        <v>5</v>
      </c>
      <c r="C113" s="74" t="str">
        <f>IF(ISBLANK('Score Sheet (ENTER DATA)'!C121),"",'Score Sheet (ENTER DATA)'!C121)</f>
        <v>Jordan Arthur</v>
      </c>
      <c r="D113" s="72" t="str">
        <f>IF(ISBLANK('Score Sheet (ENTER DATA)'!D121),"",'Score Sheet (ENTER DATA)'!D121)</f>
        <v>7</v>
      </c>
      <c r="E113" s="72" t="str">
        <f>IF(ISBLANK('Score Sheet (ENTER DATA)'!E121),"",'Score Sheet (ENTER DATA)'!E121)</f>
        <v>6</v>
      </c>
      <c r="F113" s="72" t="str">
        <f>IF(ISBLANK('Score Sheet (ENTER DATA)'!F121),"",'Score Sheet (ENTER DATA)'!F121)</f>
        <v>8</v>
      </c>
      <c r="G113" s="72" t="str">
        <f>IF(ISBLANK('Score Sheet (ENTER DATA)'!G121),"",'Score Sheet (ENTER DATA)'!G121)</f>
        <v>6</v>
      </c>
      <c r="H113" s="72" t="str">
        <f>IF(ISBLANK('Score Sheet (ENTER DATA)'!H121),"",'Score Sheet (ENTER DATA)'!H121)</f>
        <v>5</v>
      </c>
      <c r="I113" s="72" t="str">
        <f>IF(ISBLANK('Score Sheet (ENTER DATA)'!I121),"",'Score Sheet (ENTER DATA)'!I121)</f>
        <v>8</v>
      </c>
      <c r="J113" s="72" t="str">
        <f>IF(ISBLANK('Score Sheet (ENTER DATA)'!J121),"",'Score Sheet (ENTER DATA)'!J121)</f>
        <v>6</v>
      </c>
      <c r="K113" s="72" t="str">
        <f>IF(ISBLANK('Score Sheet (ENTER DATA)'!K121),"",'Score Sheet (ENTER DATA)'!K121)</f>
        <v>6</v>
      </c>
      <c r="L113" s="72" t="str">
        <f>IF(ISBLANK('Score Sheet (ENTER DATA)'!L121),"",'Score Sheet (ENTER DATA)'!L121)</f>
        <v>4</v>
      </c>
      <c r="M113" s="72" t="str">
        <f>IF('Score Sheet (ENTER DATA)'!M121=0,"",'Score Sheet (ENTER DATA)'!M121)</f>
        <v>56</v>
      </c>
      <c r="N113" s="72" t="str">
        <f>IF(ISBLANK('Score Sheet (ENTER DATA)'!N121),"",'Score Sheet (ENTER DATA)'!N121)</f>
        <v>6</v>
      </c>
      <c r="O113" s="72" t="str">
        <f>IF(ISBLANK('Score Sheet (ENTER DATA)'!O121),"",'Score Sheet (ENTER DATA)'!O121)</f>
        <v>4</v>
      </c>
      <c r="P113" s="72" t="str">
        <f>IF(ISBLANK('Score Sheet (ENTER DATA)'!P121),"",'Score Sheet (ENTER DATA)'!P121)</f>
        <v>5</v>
      </c>
      <c r="Q113" s="72" t="str">
        <f>IF(ISBLANK('Score Sheet (ENTER DATA)'!Q121),"",'Score Sheet (ENTER DATA)'!Q121)</f>
        <v>6</v>
      </c>
      <c r="R113" s="72" t="str">
        <f>IF(ISBLANK('Score Sheet (ENTER DATA)'!R121),"",'Score Sheet (ENTER DATA)'!R121)</f>
        <v>6</v>
      </c>
      <c r="S113" s="72" t="str">
        <f>IF(ISBLANK('Score Sheet (ENTER DATA)'!S121),"",'Score Sheet (ENTER DATA)'!S121)</f>
        <v>5</v>
      </c>
      <c r="T113" s="72" t="str">
        <f>IF(ISBLANK('Score Sheet (ENTER DATA)'!T121),"",'Score Sheet (ENTER DATA)'!T121)</f>
        <v>5</v>
      </c>
      <c r="U113" s="72" t="str">
        <f>IF(ISBLANK('Score Sheet (ENTER DATA)'!U121),"",'Score Sheet (ENTER DATA)'!U121)</f>
        <v>5</v>
      </c>
      <c r="V113" s="72" t="str">
        <f>IF(ISBLANK('Score Sheet (ENTER DATA)'!V121),"",'Score Sheet (ENTER DATA)'!V121)</f>
        <v>8</v>
      </c>
      <c r="W113" s="72" t="str">
        <f>IF('Score Sheet (ENTER DATA)'!W121=0,"",'Score Sheet (ENTER DATA)'!W121)</f>
        <v>50</v>
      </c>
      <c r="X113" s="72" t="str">
        <f>IF('Score Sheet (ENTER DATA)'!X121=0,"",'Score Sheet (ENTER DATA)'!X121)</f>
        <v>106</v>
      </c>
      <c r="Y113" s="72" t="str">
        <f>IF('Score Sheet (ENTER DATA)'!Y121=0,"",'Score Sheet (ENTER DATA)'!Y121)</f>
        <v>50</v>
      </c>
      <c r="Z113" s="72" t="str">
        <f>IF('Score Sheet (ENTER DATA)'!Z121=0,"",'Score Sheet (ENTER DATA)'!Z121)</f>
        <v>35</v>
      </c>
      <c r="AA113" s="72" t="str">
        <f>IF('Score Sheet (ENTER DATA)'!AA121=0,"",'Score Sheet (ENTER DATA)'!AA121)</f>
        <v>18</v>
      </c>
      <c r="AB113" s="72" t="str">
        <f>IF('Score Sheet (ENTER DATA)'!AB121=0,"",'Score Sheet (ENTER DATA)'!AB121)</f>
        <v>8</v>
      </c>
      <c r="AC113" s="72" t="str">
        <f>IF('Score Sheet (ENTER DATA)'!AC121=0,"",'Score Sheet (ENTER DATA)'!AC121)</f>
        <v>56</v>
      </c>
      <c r="AD113" s="72" t="str">
        <f>IF('Score Sheet (ENTER DATA)'!AD121=0,"",'Score Sheet (ENTER DATA)'!AD121)</f>
        <v>35</v>
      </c>
      <c r="AE113" s="72" t="str">
        <f>IF('Score Sheet (ENTER DATA)'!AE121=0,"",'Score Sheet (ENTER DATA)'!AE121)</f>
        <v>16</v>
      </c>
      <c r="AF113" s="72" t="str">
        <f>IF('Score Sheet (ENTER DATA)'!AF121=0,"",'Score Sheet (ENTER DATA)'!AF121)</f>
        <v>4</v>
      </c>
      <c r="AG113" s="7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</row>
    <row r="114" ht="12.0" customHeight="1">
      <c r="A114" s="72" t="str">
        <f>IF(ISBLANK('Score Sheet (ENTER DATA)'!C58),"",'Score Sheet (ENTER DATA)'!A58)</f>
        <v>GBP</v>
      </c>
      <c r="B114" s="73" t="str">
        <f>IF(ISBLANK('Score Sheet (ENTER DATA)'!C58),"",'Score Sheet (ENTER DATA)'!B58)</f>
        <v>4</v>
      </c>
      <c r="C114" s="74" t="str">
        <f>IF(ISBLANK('Score Sheet (ENTER DATA)'!C58),"",'Score Sheet (ENTER DATA)'!C58)</f>
        <v>Drew Andrist</v>
      </c>
      <c r="D114" s="72" t="str">
        <f>IF(ISBLANK('Score Sheet (ENTER DATA)'!D58),"",'Score Sheet (ENTER DATA)'!D58)</f>
        <v>7</v>
      </c>
      <c r="E114" s="72" t="str">
        <f>IF(ISBLANK('Score Sheet (ENTER DATA)'!E58),"",'Score Sheet (ENTER DATA)'!E58)</f>
        <v>8</v>
      </c>
      <c r="F114" s="72" t="str">
        <f>IF(ISBLANK('Score Sheet (ENTER DATA)'!F58),"",'Score Sheet (ENTER DATA)'!F58)</f>
        <v>5</v>
      </c>
      <c r="G114" s="72" t="str">
        <f>IF(ISBLANK('Score Sheet (ENTER DATA)'!G58),"",'Score Sheet (ENTER DATA)'!G58)</f>
        <v>6</v>
      </c>
      <c r="H114" s="72" t="str">
        <f>IF(ISBLANK('Score Sheet (ENTER DATA)'!H58),"",'Score Sheet (ENTER DATA)'!H58)</f>
        <v>4</v>
      </c>
      <c r="I114" s="72" t="str">
        <f>IF(ISBLANK('Score Sheet (ENTER DATA)'!I58),"",'Score Sheet (ENTER DATA)'!I58)</f>
        <v>7</v>
      </c>
      <c r="J114" s="72" t="str">
        <f>IF(ISBLANK('Score Sheet (ENTER DATA)'!J58),"",'Score Sheet (ENTER DATA)'!J58)</f>
        <v>6</v>
      </c>
      <c r="K114" s="72" t="str">
        <f>IF(ISBLANK('Score Sheet (ENTER DATA)'!K58),"",'Score Sheet (ENTER DATA)'!K58)</f>
        <v>6</v>
      </c>
      <c r="L114" s="72" t="str">
        <f>IF(ISBLANK('Score Sheet (ENTER DATA)'!L58),"",'Score Sheet (ENTER DATA)'!L58)</f>
        <v>7</v>
      </c>
      <c r="M114" s="72" t="str">
        <f>IF('Score Sheet (ENTER DATA)'!M58=0,"",'Score Sheet (ENTER DATA)'!M58)</f>
        <v>56</v>
      </c>
      <c r="N114" s="72" t="str">
        <f>IF(ISBLANK('Score Sheet (ENTER DATA)'!N58),"",'Score Sheet (ENTER DATA)'!N58)</f>
        <v>6</v>
      </c>
      <c r="O114" s="72" t="str">
        <f>IF(ISBLANK('Score Sheet (ENTER DATA)'!O58),"",'Score Sheet (ENTER DATA)'!O58)</f>
        <v>5</v>
      </c>
      <c r="P114" s="72" t="str">
        <f>IF(ISBLANK('Score Sheet (ENTER DATA)'!P58),"",'Score Sheet (ENTER DATA)'!P58)</f>
        <v>4</v>
      </c>
      <c r="Q114" s="72" t="str">
        <f>IF(ISBLANK('Score Sheet (ENTER DATA)'!Q58),"",'Score Sheet (ENTER DATA)'!Q58)</f>
        <v>6</v>
      </c>
      <c r="R114" s="72" t="str">
        <f>IF(ISBLANK('Score Sheet (ENTER DATA)'!R58),"",'Score Sheet (ENTER DATA)'!R58)</f>
        <v>6</v>
      </c>
      <c r="S114" s="72" t="str">
        <f>IF(ISBLANK('Score Sheet (ENTER DATA)'!S58),"",'Score Sheet (ENTER DATA)'!S58)</f>
        <v>4</v>
      </c>
      <c r="T114" s="72" t="str">
        <f>IF(ISBLANK('Score Sheet (ENTER DATA)'!T58),"",'Score Sheet (ENTER DATA)'!T58)</f>
        <v>6</v>
      </c>
      <c r="U114" s="72" t="str">
        <f>IF(ISBLANK('Score Sheet (ENTER DATA)'!U58),"",'Score Sheet (ENTER DATA)'!U58)</f>
        <v>5</v>
      </c>
      <c r="V114" s="72" t="str">
        <f>IF(ISBLANK('Score Sheet (ENTER DATA)'!V58),"",'Score Sheet (ENTER DATA)'!V58)</f>
        <v>9</v>
      </c>
      <c r="W114" s="72" t="str">
        <f>IF('Score Sheet (ENTER DATA)'!W58=0,"",'Score Sheet (ENTER DATA)'!W58)</f>
        <v>51</v>
      </c>
      <c r="X114" s="72" t="str">
        <f>IF('Score Sheet (ENTER DATA)'!X58=0,"",'Score Sheet (ENTER DATA)'!X58)</f>
        <v>107</v>
      </c>
      <c r="Y114" s="72" t="str">
        <f>IF('Score Sheet (ENTER DATA)'!Y58=0,"",'Score Sheet (ENTER DATA)'!Y58)</f>
        <v>51</v>
      </c>
      <c r="Z114" s="72" t="str">
        <f>IF('Score Sheet (ENTER DATA)'!Z58=0,"",'Score Sheet (ENTER DATA)'!Z58)</f>
        <v>36</v>
      </c>
      <c r="AA114" s="72" t="str">
        <f>IF('Score Sheet (ENTER DATA)'!AA58=0,"",'Score Sheet (ENTER DATA)'!AA58)</f>
        <v>20</v>
      </c>
      <c r="AB114" s="72" t="str">
        <f>IF('Score Sheet (ENTER DATA)'!AB58=0,"",'Score Sheet (ENTER DATA)'!AB58)</f>
        <v>9</v>
      </c>
      <c r="AC114" s="72" t="str">
        <f>IF('Score Sheet (ENTER DATA)'!AC58=0,"",'Score Sheet (ENTER DATA)'!AC58)</f>
        <v>56</v>
      </c>
      <c r="AD114" s="72" t="str">
        <f>IF('Score Sheet (ENTER DATA)'!AD58=0,"",'Score Sheet (ENTER DATA)'!AD58)</f>
        <v>36</v>
      </c>
      <c r="AE114" s="72" t="str">
        <f>IF('Score Sheet (ENTER DATA)'!AE58=0,"",'Score Sheet (ENTER DATA)'!AE58)</f>
        <v>19</v>
      </c>
      <c r="AF114" s="72" t="str">
        <f>IF('Score Sheet (ENTER DATA)'!AF58=0,"",'Score Sheet (ENTER DATA)'!AF58)</f>
        <v>7</v>
      </c>
      <c r="AG114" s="7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</row>
    <row r="115" ht="12.0" customHeight="1">
      <c r="A115" s="72" t="str">
        <f>IF(ISBLANK('Score Sheet (ENTER DATA)'!C252),"",'Score Sheet (ENTER DATA)'!A252)</f>
        <v>PXI</v>
      </c>
      <c r="B115" s="73" t="str">
        <f>IF(ISBLANK('Score Sheet (ENTER DATA)'!C252),"",'Score Sheet (ENTER DATA)'!B252)</f>
        <v>4</v>
      </c>
      <c r="C115" s="74" t="str">
        <f>IF(ISBLANK('Score Sheet (ENTER DATA)'!C252),"",'Score Sheet (ENTER DATA)'!C252)</f>
        <v>Richard Bauer</v>
      </c>
      <c r="D115" s="72" t="str">
        <f>IF(ISBLANK('Score Sheet (ENTER DATA)'!D252),"",'Score Sheet (ENTER DATA)'!D252)</f>
        <v>7</v>
      </c>
      <c r="E115" s="72" t="str">
        <f>IF(ISBLANK('Score Sheet (ENTER DATA)'!E252),"",'Score Sheet (ENTER DATA)'!E252)</f>
        <v>6</v>
      </c>
      <c r="F115" s="72" t="str">
        <f>IF(ISBLANK('Score Sheet (ENTER DATA)'!F252),"",'Score Sheet (ENTER DATA)'!F252)</f>
        <v>6</v>
      </c>
      <c r="G115" s="72" t="str">
        <f>IF(ISBLANK('Score Sheet (ENTER DATA)'!G252),"",'Score Sheet (ENTER DATA)'!G252)</f>
        <v>6</v>
      </c>
      <c r="H115" s="72" t="str">
        <f>IF(ISBLANK('Score Sheet (ENTER DATA)'!H252),"",'Score Sheet (ENTER DATA)'!H252)</f>
        <v>6</v>
      </c>
      <c r="I115" s="72" t="str">
        <f>IF(ISBLANK('Score Sheet (ENTER DATA)'!I252),"",'Score Sheet (ENTER DATA)'!I252)</f>
        <v>6</v>
      </c>
      <c r="J115" s="72" t="str">
        <f>IF(ISBLANK('Score Sheet (ENTER DATA)'!J252),"",'Score Sheet (ENTER DATA)'!J252)</f>
        <v>4</v>
      </c>
      <c r="K115" s="72" t="str">
        <f>IF(ISBLANK('Score Sheet (ENTER DATA)'!K252),"",'Score Sheet (ENTER DATA)'!K252)</f>
        <v>5</v>
      </c>
      <c r="L115" s="72" t="str">
        <f>IF(ISBLANK('Score Sheet (ENTER DATA)'!L252),"",'Score Sheet (ENTER DATA)'!L252)</f>
        <v>6</v>
      </c>
      <c r="M115" s="72" t="str">
        <f>IF('Score Sheet (ENTER DATA)'!M252=0,"",'Score Sheet (ENTER DATA)'!M252)</f>
        <v>52</v>
      </c>
      <c r="N115" s="72" t="str">
        <f>IF(ISBLANK('Score Sheet (ENTER DATA)'!N252),"",'Score Sheet (ENTER DATA)'!N252)</f>
        <v>7</v>
      </c>
      <c r="O115" s="72" t="str">
        <f>IF(ISBLANK('Score Sheet (ENTER DATA)'!O252),"",'Score Sheet (ENTER DATA)'!O252)</f>
        <v>5</v>
      </c>
      <c r="P115" s="72" t="str">
        <f>IF(ISBLANK('Score Sheet (ENTER DATA)'!P252),"",'Score Sheet (ENTER DATA)'!P252)</f>
        <v>5</v>
      </c>
      <c r="Q115" s="72" t="str">
        <f>IF(ISBLANK('Score Sheet (ENTER DATA)'!Q252),"",'Score Sheet (ENTER DATA)'!Q252)</f>
        <v>8</v>
      </c>
      <c r="R115" s="72" t="str">
        <f>IF(ISBLANK('Score Sheet (ENTER DATA)'!R252),"",'Score Sheet (ENTER DATA)'!R252)</f>
        <v>6</v>
      </c>
      <c r="S115" s="72" t="str">
        <f>IF(ISBLANK('Score Sheet (ENTER DATA)'!S252),"",'Score Sheet (ENTER DATA)'!S252)</f>
        <v>5</v>
      </c>
      <c r="T115" s="72" t="str">
        <f>IF(ISBLANK('Score Sheet (ENTER DATA)'!T252),"",'Score Sheet (ENTER DATA)'!T252)</f>
        <v>7</v>
      </c>
      <c r="U115" s="72" t="str">
        <f>IF(ISBLANK('Score Sheet (ENTER DATA)'!U252),"",'Score Sheet (ENTER DATA)'!U252)</f>
        <v>7</v>
      </c>
      <c r="V115" s="72" t="str">
        <f>IF(ISBLANK('Score Sheet (ENTER DATA)'!V252),"",'Score Sheet (ENTER DATA)'!V252)</f>
        <v>5</v>
      </c>
      <c r="W115" s="72" t="str">
        <f>IF('Score Sheet (ENTER DATA)'!W252=0,"",'Score Sheet (ENTER DATA)'!W252)</f>
        <v>55</v>
      </c>
      <c r="X115" s="72" t="str">
        <f>IF('Score Sheet (ENTER DATA)'!X252=0,"",'Score Sheet (ENTER DATA)'!X252)</f>
        <v>107</v>
      </c>
      <c r="Y115" s="72" t="str">
        <f>IF('Score Sheet (ENTER DATA)'!Y252=0,"",'Score Sheet (ENTER DATA)'!Y252)</f>
        <v>55</v>
      </c>
      <c r="Z115" s="72" t="str">
        <f>IF('Score Sheet (ENTER DATA)'!Z252=0,"",'Score Sheet (ENTER DATA)'!Z252)</f>
        <v>38</v>
      </c>
      <c r="AA115" s="72" t="str">
        <f>IF('Score Sheet (ENTER DATA)'!AA252=0,"",'Score Sheet (ENTER DATA)'!AA252)</f>
        <v>19</v>
      </c>
      <c r="AB115" s="72" t="str">
        <f>IF('Score Sheet (ENTER DATA)'!AB252=0,"",'Score Sheet (ENTER DATA)'!AB252)</f>
        <v>5</v>
      </c>
      <c r="AC115" s="72" t="str">
        <f>IF('Score Sheet (ENTER DATA)'!AC252=0,"",'Score Sheet (ENTER DATA)'!AC252)</f>
        <v>52</v>
      </c>
      <c r="AD115" s="72" t="str">
        <f>IF('Score Sheet (ENTER DATA)'!AD252=0,"",'Score Sheet (ENTER DATA)'!AD252)</f>
        <v>33</v>
      </c>
      <c r="AE115" s="72" t="str">
        <f>IF('Score Sheet (ENTER DATA)'!AE252=0,"",'Score Sheet (ENTER DATA)'!AE252)</f>
        <v>15</v>
      </c>
      <c r="AF115" s="72" t="str">
        <f>IF('Score Sheet (ENTER DATA)'!AF252=0,"",'Score Sheet (ENTER DATA)'!AF252)</f>
        <v>6</v>
      </c>
      <c r="AG115" s="7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</row>
    <row r="116" ht="12.0" customHeight="1">
      <c r="A116" s="72" t="str">
        <f>IF(ISBLANK('Score Sheet (ENTER DATA)'!C59),"",'Score Sheet (ENTER DATA)'!A59)</f>
        <v>GBP</v>
      </c>
      <c r="B116" s="73" t="str">
        <f>IF(ISBLANK('Score Sheet (ENTER DATA)'!C59),"",'Score Sheet (ENTER DATA)'!B59)</f>
        <v>5</v>
      </c>
      <c r="C116" s="74" t="str">
        <f>IF(ISBLANK('Score Sheet (ENTER DATA)'!C59),"",'Score Sheet (ENTER DATA)'!C59)</f>
        <v>Nick Lawler</v>
      </c>
      <c r="D116" s="72" t="str">
        <f>IF(ISBLANK('Score Sheet (ENTER DATA)'!D59),"",'Score Sheet (ENTER DATA)'!D59)</f>
        <v>7</v>
      </c>
      <c r="E116" s="72" t="str">
        <f>IF(ISBLANK('Score Sheet (ENTER DATA)'!E59),"",'Score Sheet (ENTER DATA)'!E59)</f>
        <v>5</v>
      </c>
      <c r="F116" s="72" t="str">
        <f>IF(ISBLANK('Score Sheet (ENTER DATA)'!F59),"",'Score Sheet (ENTER DATA)'!F59)</f>
        <v>5</v>
      </c>
      <c r="G116" s="72" t="str">
        <f>IF(ISBLANK('Score Sheet (ENTER DATA)'!G59),"",'Score Sheet (ENTER DATA)'!G59)</f>
        <v>6</v>
      </c>
      <c r="H116" s="72" t="str">
        <f>IF(ISBLANK('Score Sheet (ENTER DATA)'!H59),"",'Score Sheet (ENTER DATA)'!H59)</f>
        <v>5</v>
      </c>
      <c r="I116" s="72" t="str">
        <f>IF(ISBLANK('Score Sheet (ENTER DATA)'!I59),"",'Score Sheet (ENTER DATA)'!I59)</f>
        <v>7</v>
      </c>
      <c r="J116" s="72" t="str">
        <f>IF(ISBLANK('Score Sheet (ENTER DATA)'!J59),"",'Score Sheet (ENTER DATA)'!J59)</f>
        <v>4</v>
      </c>
      <c r="K116" s="72" t="str">
        <f>IF(ISBLANK('Score Sheet (ENTER DATA)'!K59),"",'Score Sheet (ENTER DATA)'!K59)</f>
        <v>7</v>
      </c>
      <c r="L116" s="72" t="str">
        <f>IF(ISBLANK('Score Sheet (ENTER DATA)'!L59),"",'Score Sheet (ENTER DATA)'!L59)</f>
        <v>5</v>
      </c>
      <c r="M116" s="72" t="str">
        <f>IF('Score Sheet (ENTER DATA)'!M59=0,"",'Score Sheet (ENTER DATA)'!M59)</f>
        <v>51</v>
      </c>
      <c r="N116" s="72" t="str">
        <f>IF(ISBLANK('Score Sheet (ENTER DATA)'!N59),"",'Score Sheet (ENTER DATA)'!N59)</f>
        <v>8</v>
      </c>
      <c r="O116" s="72" t="str">
        <f>IF(ISBLANK('Score Sheet (ENTER DATA)'!O59),"",'Score Sheet (ENTER DATA)'!O59)</f>
        <v>8</v>
      </c>
      <c r="P116" s="72" t="str">
        <f>IF(ISBLANK('Score Sheet (ENTER DATA)'!P59),"",'Score Sheet (ENTER DATA)'!P59)</f>
        <v>5</v>
      </c>
      <c r="Q116" s="72" t="str">
        <f>IF(ISBLANK('Score Sheet (ENTER DATA)'!Q59),"",'Score Sheet (ENTER DATA)'!Q59)</f>
        <v>7</v>
      </c>
      <c r="R116" s="72" t="str">
        <f>IF(ISBLANK('Score Sheet (ENTER DATA)'!R59),"",'Score Sheet (ENTER DATA)'!R59)</f>
        <v>4</v>
      </c>
      <c r="S116" s="72" t="str">
        <f>IF(ISBLANK('Score Sheet (ENTER DATA)'!S59),"",'Score Sheet (ENTER DATA)'!S59)</f>
        <v>6</v>
      </c>
      <c r="T116" s="72" t="str">
        <f>IF(ISBLANK('Score Sheet (ENTER DATA)'!T59),"",'Score Sheet (ENTER DATA)'!T59)</f>
        <v>7</v>
      </c>
      <c r="U116" s="72" t="str">
        <f>IF(ISBLANK('Score Sheet (ENTER DATA)'!U59),"",'Score Sheet (ENTER DATA)'!U59)</f>
        <v>4</v>
      </c>
      <c r="V116" s="72" t="str">
        <f>IF(ISBLANK('Score Sheet (ENTER DATA)'!V59),"",'Score Sheet (ENTER DATA)'!V59)</f>
        <v>7</v>
      </c>
      <c r="W116" s="72" t="str">
        <f>IF('Score Sheet (ENTER DATA)'!W59=0,"",'Score Sheet (ENTER DATA)'!W59)</f>
        <v>56</v>
      </c>
      <c r="X116" s="72" t="str">
        <f>IF('Score Sheet (ENTER DATA)'!X59=0,"",'Score Sheet (ENTER DATA)'!X59)</f>
        <v>107</v>
      </c>
      <c r="Y116" s="72" t="str">
        <f>IF('Score Sheet (ENTER DATA)'!Y59=0,"",'Score Sheet (ENTER DATA)'!Y59)</f>
        <v>56</v>
      </c>
      <c r="Z116" s="72" t="str">
        <f>IF('Score Sheet (ENTER DATA)'!Z59=0,"",'Score Sheet (ENTER DATA)'!Z59)</f>
        <v>35</v>
      </c>
      <c r="AA116" s="72" t="str">
        <f>IF('Score Sheet (ENTER DATA)'!AA59=0,"",'Score Sheet (ENTER DATA)'!AA59)</f>
        <v>18</v>
      </c>
      <c r="AB116" s="72" t="str">
        <f>IF('Score Sheet (ENTER DATA)'!AB59=0,"",'Score Sheet (ENTER DATA)'!AB59)</f>
        <v>7</v>
      </c>
      <c r="AC116" s="72" t="str">
        <f>IF('Score Sheet (ENTER DATA)'!AC59=0,"",'Score Sheet (ENTER DATA)'!AC59)</f>
        <v>51</v>
      </c>
      <c r="AD116" s="72" t="str">
        <f>IF('Score Sheet (ENTER DATA)'!AD59=0,"",'Score Sheet (ENTER DATA)'!AD59)</f>
        <v>34</v>
      </c>
      <c r="AE116" s="72" t="str">
        <f>IF('Score Sheet (ENTER DATA)'!AE59=0,"",'Score Sheet (ENTER DATA)'!AE59)</f>
        <v>16</v>
      </c>
      <c r="AF116" s="72" t="str">
        <f>IF('Score Sheet (ENTER DATA)'!AF59=0,"",'Score Sheet (ENTER DATA)'!AF59)</f>
        <v>5</v>
      </c>
      <c r="AG116" s="7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</row>
    <row r="117" ht="12.0" customHeight="1">
      <c r="A117" s="72" t="str">
        <f>IF(ISBLANK('Score Sheet (ENTER DATA)'!C103),"",'Score Sheet (ENTER DATA)'!A103)</f>
        <v>WAH</v>
      </c>
      <c r="B117" s="73" t="str">
        <f>IF(ISBLANK('Score Sheet (ENTER DATA)'!C103),"",'Score Sheet (ENTER DATA)'!B103)</f>
        <v>5</v>
      </c>
      <c r="C117" s="74" t="str">
        <f>IF(ISBLANK('Score Sheet (ENTER DATA)'!C103),"",'Score Sheet (ENTER DATA)'!C103)</f>
        <v>Joey DiTorrice</v>
      </c>
      <c r="D117" s="72" t="str">
        <f>IF(ISBLANK('Score Sheet (ENTER DATA)'!D103),"",'Score Sheet (ENTER DATA)'!D103)</f>
        <v>6</v>
      </c>
      <c r="E117" s="72" t="str">
        <f>IF(ISBLANK('Score Sheet (ENTER DATA)'!E103),"",'Score Sheet (ENTER DATA)'!E103)</f>
        <v>5</v>
      </c>
      <c r="F117" s="72" t="str">
        <f>IF(ISBLANK('Score Sheet (ENTER DATA)'!F103),"",'Score Sheet (ENTER DATA)'!F103)</f>
        <v>7</v>
      </c>
      <c r="G117" s="72" t="str">
        <f>IF(ISBLANK('Score Sheet (ENTER DATA)'!G103),"",'Score Sheet (ENTER DATA)'!G103)</f>
        <v>5</v>
      </c>
      <c r="H117" s="72" t="str">
        <f>IF(ISBLANK('Score Sheet (ENTER DATA)'!H103),"",'Score Sheet (ENTER DATA)'!H103)</f>
        <v>5</v>
      </c>
      <c r="I117" s="72" t="str">
        <f>IF(ISBLANK('Score Sheet (ENTER DATA)'!I103),"",'Score Sheet (ENTER DATA)'!I103)</f>
        <v>8</v>
      </c>
      <c r="J117" s="72" t="str">
        <f>IF(ISBLANK('Score Sheet (ENTER DATA)'!J103),"",'Score Sheet (ENTER DATA)'!J103)</f>
        <v>4</v>
      </c>
      <c r="K117" s="72" t="str">
        <f>IF(ISBLANK('Score Sheet (ENTER DATA)'!K103),"",'Score Sheet (ENTER DATA)'!K103)</f>
        <v>5</v>
      </c>
      <c r="L117" s="72" t="str">
        <f>IF(ISBLANK('Score Sheet (ENTER DATA)'!L103),"",'Score Sheet (ENTER DATA)'!L103)</f>
        <v>5</v>
      </c>
      <c r="M117" s="72" t="str">
        <f>IF('Score Sheet (ENTER DATA)'!M103=0,"",'Score Sheet (ENTER DATA)'!M103)</f>
        <v>50</v>
      </c>
      <c r="N117" s="72" t="str">
        <f>IF(ISBLANK('Score Sheet (ENTER DATA)'!N103),"",'Score Sheet (ENTER DATA)'!N103)</f>
        <v>8</v>
      </c>
      <c r="O117" s="72" t="str">
        <f>IF(ISBLANK('Score Sheet (ENTER DATA)'!O103),"",'Score Sheet (ENTER DATA)'!O103)</f>
        <v>6</v>
      </c>
      <c r="P117" s="72" t="str">
        <f>IF(ISBLANK('Score Sheet (ENTER DATA)'!P103),"",'Score Sheet (ENTER DATA)'!P103)</f>
        <v>7</v>
      </c>
      <c r="Q117" s="72" t="str">
        <f>IF(ISBLANK('Score Sheet (ENTER DATA)'!Q103),"",'Score Sheet (ENTER DATA)'!Q103)</f>
        <v>7</v>
      </c>
      <c r="R117" s="72" t="str">
        <f>IF(ISBLANK('Score Sheet (ENTER DATA)'!R103),"",'Score Sheet (ENTER DATA)'!R103)</f>
        <v>5</v>
      </c>
      <c r="S117" s="72" t="str">
        <f>IF(ISBLANK('Score Sheet (ENTER DATA)'!S103),"",'Score Sheet (ENTER DATA)'!S103)</f>
        <v>4</v>
      </c>
      <c r="T117" s="72" t="str">
        <f>IF(ISBLANK('Score Sheet (ENTER DATA)'!T103),"",'Score Sheet (ENTER DATA)'!T103)</f>
        <v>7</v>
      </c>
      <c r="U117" s="72" t="str">
        <f>IF(ISBLANK('Score Sheet (ENTER DATA)'!U103),"",'Score Sheet (ENTER DATA)'!U103)</f>
        <v>9</v>
      </c>
      <c r="V117" s="72" t="str">
        <f>IF(ISBLANK('Score Sheet (ENTER DATA)'!V103),"",'Score Sheet (ENTER DATA)'!V103)</f>
        <v>6</v>
      </c>
      <c r="W117" s="72" t="str">
        <f>IF('Score Sheet (ENTER DATA)'!W103=0,"",'Score Sheet (ENTER DATA)'!W103)</f>
        <v>59</v>
      </c>
      <c r="X117" s="72" t="str">
        <f>IF('Score Sheet (ENTER DATA)'!X103=0,"",'Score Sheet (ENTER DATA)'!X103)</f>
        <v>109</v>
      </c>
      <c r="Y117" s="72" t="str">
        <f>IF('Score Sheet (ENTER DATA)'!Y103=0,"",'Score Sheet (ENTER DATA)'!Y103)</f>
        <v>59</v>
      </c>
      <c r="Z117" s="72" t="str">
        <f>IF('Score Sheet (ENTER DATA)'!Z103=0,"",'Score Sheet (ENTER DATA)'!Z103)</f>
        <v>38</v>
      </c>
      <c r="AA117" s="72" t="str">
        <f>IF('Score Sheet (ENTER DATA)'!AA103=0,"",'Score Sheet (ENTER DATA)'!AA103)</f>
        <v>22</v>
      </c>
      <c r="AB117" s="72" t="str">
        <f>IF('Score Sheet (ENTER DATA)'!AB103=0,"",'Score Sheet (ENTER DATA)'!AB103)</f>
        <v>6</v>
      </c>
      <c r="AC117" s="72" t="str">
        <f>IF('Score Sheet (ENTER DATA)'!AC103=0,"",'Score Sheet (ENTER DATA)'!AC103)</f>
        <v>50</v>
      </c>
      <c r="AD117" s="72" t="str">
        <f>IF('Score Sheet (ENTER DATA)'!AD103=0,"",'Score Sheet (ENTER DATA)'!AD103)</f>
        <v>32</v>
      </c>
      <c r="AE117" s="72" t="str">
        <f>IF('Score Sheet (ENTER DATA)'!AE103=0,"",'Score Sheet (ENTER DATA)'!AE103)</f>
        <v>14</v>
      </c>
      <c r="AF117" s="72" t="str">
        <f>IF('Score Sheet (ENTER DATA)'!AF103=0,"",'Score Sheet (ENTER DATA)'!AF103)</f>
        <v>5</v>
      </c>
      <c r="AG117" s="7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</row>
    <row r="118" ht="12.0" customHeight="1">
      <c r="A118" s="72" t="str">
        <f>IF(ISBLANK('Score Sheet (ENTER DATA)'!C242),"",'Score Sheet (ENTER DATA)'!A242)</f>
        <v>TM</v>
      </c>
      <c r="B118" s="73" t="str">
        <f>IF(ISBLANK('Score Sheet (ENTER DATA)'!C242),"",'Score Sheet (ENTER DATA)'!B242)</f>
        <v>3</v>
      </c>
      <c r="C118" s="74" t="str">
        <f>IF(ISBLANK('Score Sheet (ENTER DATA)'!C242),"",'Score Sheet (ENTER DATA)'!C242)</f>
        <v>Cristian Gil</v>
      </c>
      <c r="D118" s="72" t="str">
        <f>IF(ISBLANK('Score Sheet (ENTER DATA)'!D242),"",'Score Sheet (ENTER DATA)'!D242)</f>
        <v>8</v>
      </c>
      <c r="E118" s="72" t="str">
        <f>IF(ISBLANK('Score Sheet (ENTER DATA)'!E242),"",'Score Sheet (ENTER DATA)'!E242)</f>
        <v>9</v>
      </c>
      <c r="F118" s="72" t="str">
        <f>IF(ISBLANK('Score Sheet (ENTER DATA)'!F242),"",'Score Sheet (ENTER DATA)'!F242)</f>
        <v>7</v>
      </c>
      <c r="G118" s="72" t="str">
        <f>IF(ISBLANK('Score Sheet (ENTER DATA)'!G242),"",'Score Sheet (ENTER DATA)'!G242)</f>
        <v>6</v>
      </c>
      <c r="H118" s="72" t="str">
        <f>IF(ISBLANK('Score Sheet (ENTER DATA)'!H242),"",'Score Sheet (ENTER DATA)'!H242)</f>
        <v>6</v>
      </c>
      <c r="I118" s="72" t="str">
        <f>IF(ISBLANK('Score Sheet (ENTER DATA)'!I242),"",'Score Sheet (ENTER DATA)'!I242)</f>
        <v>7</v>
      </c>
      <c r="J118" s="72" t="str">
        <f>IF(ISBLANK('Score Sheet (ENTER DATA)'!J242),"",'Score Sheet (ENTER DATA)'!J242)</f>
        <v>5</v>
      </c>
      <c r="K118" s="72" t="str">
        <f>IF(ISBLANK('Score Sheet (ENTER DATA)'!K242),"",'Score Sheet (ENTER DATA)'!K242)</f>
        <v>5</v>
      </c>
      <c r="L118" s="72" t="str">
        <f>IF(ISBLANK('Score Sheet (ENTER DATA)'!L242),"",'Score Sheet (ENTER DATA)'!L242)</f>
        <v>5</v>
      </c>
      <c r="M118" s="72" t="str">
        <f>IF('Score Sheet (ENTER DATA)'!M242=0,"",'Score Sheet (ENTER DATA)'!M242)</f>
        <v>58</v>
      </c>
      <c r="N118" s="72" t="str">
        <f>IF(ISBLANK('Score Sheet (ENTER DATA)'!N242),"",'Score Sheet (ENTER DATA)'!N242)</f>
        <v>7</v>
      </c>
      <c r="O118" s="72" t="str">
        <f>IF(ISBLANK('Score Sheet (ENTER DATA)'!O242),"",'Score Sheet (ENTER DATA)'!O242)</f>
        <v>6</v>
      </c>
      <c r="P118" s="72" t="str">
        <f>IF(ISBLANK('Score Sheet (ENTER DATA)'!P242),"",'Score Sheet (ENTER DATA)'!P242)</f>
        <v>4</v>
      </c>
      <c r="Q118" s="72" t="str">
        <f>IF(ISBLANK('Score Sheet (ENTER DATA)'!Q242),"",'Score Sheet (ENTER DATA)'!Q242)</f>
        <v>9</v>
      </c>
      <c r="R118" s="72" t="str">
        <f>IF(ISBLANK('Score Sheet (ENTER DATA)'!R242),"",'Score Sheet (ENTER DATA)'!R242)</f>
        <v>6</v>
      </c>
      <c r="S118" s="72" t="str">
        <f>IF(ISBLANK('Score Sheet (ENTER DATA)'!S242),"",'Score Sheet (ENTER DATA)'!S242)</f>
        <v>5</v>
      </c>
      <c r="T118" s="72" t="str">
        <f>IF(ISBLANK('Score Sheet (ENTER DATA)'!T242),"",'Score Sheet (ENTER DATA)'!T242)</f>
        <v>5</v>
      </c>
      <c r="U118" s="72" t="str">
        <f>IF(ISBLANK('Score Sheet (ENTER DATA)'!U242),"",'Score Sheet (ENTER DATA)'!U242)</f>
        <v>6</v>
      </c>
      <c r="V118" s="72" t="str">
        <f>IF(ISBLANK('Score Sheet (ENTER DATA)'!V242),"",'Score Sheet (ENTER DATA)'!V242)</f>
        <v>5</v>
      </c>
      <c r="W118" s="72" t="str">
        <f>IF('Score Sheet (ENTER DATA)'!W242=0,"",'Score Sheet (ENTER DATA)'!W242)</f>
        <v>53</v>
      </c>
      <c r="X118" s="72" t="str">
        <f>IF('Score Sheet (ENTER DATA)'!X242=0,"",'Score Sheet (ENTER DATA)'!X242)</f>
        <v>111</v>
      </c>
      <c r="Y118" s="72" t="str">
        <f>IF('Score Sheet (ENTER DATA)'!Y242=0,"",'Score Sheet (ENTER DATA)'!Y242)</f>
        <v>53</v>
      </c>
      <c r="Z118" s="72" t="str">
        <f>IF('Score Sheet (ENTER DATA)'!Z242=0,"",'Score Sheet (ENTER DATA)'!Z242)</f>
        <v>36</v>
      </c>
      <c r="AA118" s="72" t="str">
        <f>IF('Score Sheet (ENTER DATA)'!AA242=0,"",'Score Sheet (ENTER DATA)'!AA242)</f>
        <v>16</v>
      </c>
      <c r="AB118" s="72" t="str">
        <f>IF('Score Sheet (ENTER DATA)'!AB242=0,"",'Score Sheet (ENTER DATA)'!AB242)</f>
        <v>5</v>
      </c>
      <c r="AC118" s="72" t="str">
        <f>IF('Score Sheet (ENTER DATA)'!AC242=0,"",'Score Sheet (ENTER DATA)'!AC242)</f>
        <v>58</v>
      </c>
      <c r="AD118" s="72" t="str">
        <f>IF('Score Sheet (ENTER DATA)'!AD242=0,"",'Score Sheet (ENTER DATA)'!AD242)</f>
        <v>34</v>
      </c>
      <c r="AE118" s="72" t="str">
        <f>IF('Score Sheet (ENTER DATA)'!AE242=0,"",'Score Sheet (ENTER DATA)'!AE242)</f>
        <v>15</v>
      </c>
      <c r="AF118" s="72" t="str">
        <f>IF('Score Sheet (ENTER DATA)'!AF242=0,"",'Score Sheet (ENTER DATA)'!AF242)</f>
        <v>5</v>
      </c>
      <c r="AG118" s="7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</row>
    <row r="119" ht="12.0" customHeight="1">
      <c r="A119" s="72" t="str">
        <f>IF(ISBLANK('Score Sheet (ENTER DATA)'!C250),"",'Score Sheet (ENTER DATA)'!A250)</f>
        <v>PXI</v>
      </c>
      <c r="B119" s="73" t="str">
        <f>IF(ISBLANK('Score Sheet (ENTER DATA)'!C250),"",'Score Sheet (ENTER DATA)'!B250)</f>
        <v>2</v>
      </c>
      <c r="C119" s="74" t="str">
        <f>IF(ISBLANK('Score Sheet (ENTER DATA)'!C250),"",'Score Sheet (ENTER DATA)'!C250)</f>
        <v>Kayde Thiele</v>
      </c>
      <c r="D119" s="72" t="str">
        <f>IF(ISBLANK('Score Sheet (ENTER DATA)'!D250),"",'Score Sheet (ENTER DATA)'!D250)</f>
        <v>7</v>
      </c>
      <c r="E119" s="72" t="str">
        <f>IF(ISBLANK('Score Sheet (ENTER DATA)'!E250),"",'Score Sheet (ENTER DATA)'!E250)</f>
        <v>7</v>
      </c>
      <c r="F119" s="72" t="str">
        <f>IF(ISBLANK('Score Sheet (ENTER DATA)'!F250),"",'Score Sheet (ENTER DATA)'!F250)</f>
        <v>6</v>
      </c>
      <c r="G119" s="72" t="str">
        <f>IF(ISBLANK('Score Sheet (ENTER DATA)'!G250),"",'Score Sheet (ENTER DATA)'!G250)</f>
        <v>7</v>
      </c>
      <c r="H119" s="72" t="str">
        <f>IF(ISBLANK('Score Sheet (ENTER DATA)'!H250),"",'Score Sheet (ENTER DATA)'!H250)</f>
        <v>8</v>
      </c>
      <c r="I119" s="72" t="str">
        <f>IF(ISBLANK('Score Sheet (ENTER DATA)'!I250),"",'Score Sheet (ENTER DATA)'!I250)</f>
        <v>6</v>
      </c>
      <c r="J119" s="72" t="str">
        <f>IF(ISBLANK('Score Sheet (ENTER DATA)'!J250),"",'Score Sheet (ENTER DATA)'!J250)</f>
        <v>7</v>
      </c>
      <c r="K119" s="72" t="str">
        <f>IF(ISBLANK('Score Sheet (ENTER DATA)'!K250),"",'Score Sheet (ENTER DATA)'!K250)</f>
        <v>6</v>
      </c>
      <c r="L119" s="72" t="str">
        <f>IF(ISBLANK('Score Sheet (ENTER DATA)'!L250),"",'Score Sheet (ENTER DATA)'!L250)</f>
        <v>6</v>
      </c>
      <c r="M119" s="72" t="str">
        <f>IF('Score Sheet (ENTER DATA)'!M250=0,"",'Score Sheet (ENTER DATA)'!M250)</f>
        <v>60</v>
      </c>
      <c r="N119" s="72" t="str">
        <f>IF(ISBLANK('Score Sheet (ENTER DATA)'!N250),"",'Score Sheet (ENTER DATA)'!N250)</f>
        <v>6</v>
      </c>
      <c r="O119" s="72" t="str">
        <f>IF(ISBLANK('Score Sheet (ENTER DATA)'!O250),"",'Score Sheet (ENTER DATA)'!O250)</f>
        <v>7</v>
      </c>
      <c r="P119" s="72" t="str">
        <f>IF(ISBLANK('Score Sheet (ENTER DATA)'!P250),"",'Score Sheet (ENTER DATA)'!P250)</f>
        <v>5</v>
      </c>
      <c r="Q119" s="72" t="str">
        <f>IF(ISBLANK('Score Sheet (ENTER DATA)'!Q250),"",'Score Sheet (ENTER DATA)'!Q250)</f>
        <v>8</v>
      </c>
      <c r="R119" s="72" t="str">
        <f>IF(ISBLANK('Score Sheet (ENTER DATA)'!R250),"",'Score Sheet (ENTER DATA)'!R250)</f>
        <v>7</v>
      </c>
      <c r="S119" s="72" t="str">
        <f>IF(ISBLANK('Score Sheet (ENTER DATA)'!S250),"",'Score Sheet (ENTER DATA)'!S250)</f>
        <v>5</v>
      </c>
      <c r="T119" s="72" t="str">
        <f>IF(ISBLANK('Score Sheet (ENTER DATA)'!T250),"",'Score Sheet (ENTER DATA)'!T250)</f>
        <v>5</v>
      </c>
      <c r="U119" s="72" t="str">
        <f>IF(ISBLANK('Score Sheet (ENTER DATA)'!U250),"",'Score Sheet (ENTER DATA)'!U250)</f>
        <v>6</v>
      </c>
      <c r="V119" s="72" t="str">
        <f>IF(ISBLANK('Score Sheet (ENTER DATA)'!V250),"",'Score Sheet (ENTER DATA)'!V250)</f>
        <v>6</v>
      </c>
      <c r="W119" s="72" t="str">
        <f>IF('Score Sheet (ENTER DATA)'!W250=0,"",'Score Sheet (ENTER DATA)'!W250)</f>
        <v>55</v>
      </c>
      <c r="X119" s="72" t="str">
        <f>IF('Score Sheet (ENTER DATA)'!X250=0,"",'Score Sheet (ENTER DATA)'!X250)</f>
        <v>115</v>
      </c>
      <c r="Y119" s="72" t="str">
        <f>IF('Score Sheet (ENTER DATA)'!Y250=0,"",'Score Sheet (ENTER DATA)'!Y250)</f>
        <v>55</v>
      </c>
      <c r="Z119" s="72" t="str">
        <f>IF('Score Sheet (ENTER DATA)'!Z250=0,"",'Score Sheet (ENTER DATA)'!Z250)</f>
        <v>37</v>
      </c>
      <c r="AA119" s="72" t="str">
        <f>IF('Score Sheet (ENTER DATA)'!AA250=0,"",'Score Sheet (ENTER DATA)'!AA250)</f>
        <v>17</v>
      </c>
      <c r="AB119" s="72" t="str">
        <f>IF('Score Sheet (ENTER DATA)'!AB250=0,"",'Score Sheet (ENTER DATA)'!AB250)</f>
        <v>6</v>
      </c>
      <c r="AC119" s="72" t="str">
        <f>IF('Score Sheet (ENTER DATA)'!AC250=0,"",'Score Sheet (ENTER DATA)'!AC250)</f>
        <v>60</v>
      </c>
      <c r="AD119" s="72" t="str">
        <f>IF('Score Sheet (ENTER DATA)'!AD250=0,"",'Score Sheet (ENTER DATA)'!AD250)</f>
        <v>40</v>
      </c>
      <c r="AE119" s="72" t="str">
        <f>IF('Score Sheet (ENTER DATA)'!AE250=0,"",'Score Sheet (ENTER DATA)'!AE250)</f>
        <v>19</v>
      </c>
      <c r="AF119" s="72" t="str">
        <f>IF('Score Sheet (ENTER DATA)'!AF250=0,"",'Score Sheet (ENTER DATA)'!AF250)</f>
        <v>6</v>
      </c>
      <c r="AG119" s="7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</row>
    <row r="120" ht="12.0" customHeight="1">
      <c r="A120" s="72" t="str">
        <f>IF(ISBLANK('Score Sheet (ENTER DATA)'!C241),"",'Score Sheet (ENTER DATA)'!A241)</f>
        <v>TM</v>
      </c>
      <c r="B120" s="73" t="str">
        <f>IF(ISBLANK('Score Sheet (ENTER DATA)'!C241),"",'Score Sheet (ENTER DATA)'!B241)</f>
        <v>2</v>
      </c>
      <c r="C120" s="74" t="str">
        <f>IF(ISBLANK('Score Sheet (ENTER DATA)'!C241),"",'Score Sheet (ENTER DATA)'!C241)</f>
        <v>Joe Slowik</v>
      </c>
      <c r="D120" s="72" t="str">
        <f>IF(ISBLANK('Score Sheet (ENTER DATA)'!D241),"",'Score Sheet (ENTER DATA)'!D241)</f>
        <v>7</v>
      </c>
      <c r="E120" s="72" t="str">
        <f>IF(ISBLANK('Score Sheet (ENTER DATA)'!E241),"",'Score Sheet (ENTER DATA)'!E241)</f>
        <v>6</v>
      </c>
      <c r="F120" s="72" t="str">
        <f>IF(ISBLANK('Score Sheet (ENTER DATA)'!F241),"",'Score Sheet (ENTER DATA)'!F241)</f>
        <v>7</v>
      </c>
      <c r="G120" s="72" t="str">
        <f>IF(ISBLANK('Score Sheet (ENTER DATA)'!G241),"",'Score Sheet (ENTER DATA)'!G241)</f>
        <v>6</v>
      </c>
      <c r="H120" s="72" t="str">
        <f>IF(ISBLANK('Score Sheet (ENTER DATA)'!H241),"",'Score Sheet (ENTER DATA)'!H241)</f>
        <v>6</v>
      </c>
      <c r="I120" s="72" t="str">
        <f>IF(ISBLANK('Score Sheet (ENTER DATA)'!I241),"",'Score Sheet (ENTER DATA)'!I241)</f>
        <v>7</v>
      </c>
      <c r="J120" s="72" t="str">
        <f>IF(ISBLANK('Score Sheet (ENTER DATA)'!J241),"",'Score Sheet (ENTER DATA)'!J241)</f>
        <v>4</v>
      </c>
      <c r="K120" s="72" t="str">
        <f>IF(ISBLANK('Score Sheet (ENTER DATA)'!K241),"",'Score Sheet (ENTER DATA)'!K241)</f>
        <v>6</v>
      </c>
      <c r="L120" s="72" t="str">
        <f>IF(ISBLANK('Score Sheet (ENTER DATA)'!L241),"",'Score Sheet (ENTER DATA)'!L241)</f>
        <v>6</v>
      </c>
      <c r="M120" s="72" t="str">
        <f>IF('Score Sheet (ENTER DATA)'!M241=0,"",'Score Sheet (ENTER DATA)'!M241)</f>
        <v>55</v>
      </c>
      <c r="N120" s="72" t="str">
        <f>IF(ISBLANK('Score Sheet (ENTER DATA)'!N241),"",'Score Sheet (ENTER DATA)'!N241)</f>
        <v>6</v>
      </c>
      <c r="O120" s="72" t="str">
        <f>IF(ISBLANK('Score Sheet (ENTER DATA)'!O241),"",'Score Sheet (ENTER DATA)'!O241)</f>
        <v>7</v>
      </c>
      <c r="P120" s="72" t="str">
        <f>IF(ISBLANK('Score Sheet (ENTER DATA)'!P241),"",'Score Sheet (ENTER DATA)'!P241)</f>
        <v>8</v>
      </c>
      <c r="Q120" s="72" t="str">
        <f>IF(ISBLANK('Score Sheet (ENTER DATA)'!Q241),"",'Score Sheet (ENTER DATA)'!Q241)</f>
        <v>6</v>
      </c>
      <c r="R120" s="72" t="str">
        <f>IF(ISBLANK('Score Sheet (ENTER DATA)'!R241),"",'Score Sheet (ENTER DATA)'!R241)</f>
        <v>8</v>
      </c>
      <c r="S120" s="72" t="str">
        <f>IF(ISBLANK('Score Sheet (ENTER DATA)'!S241),"",'Score Sheet (ENTER DATA)'!S241)</f>
        <v>3</v>
      </c>
      <c r="T120" s="72" t="str">
        <f>IF(ISBLANK('Score Sheet (ENTER DATA)'!T241),"",'Score Sheet (ENTER DATA)'!T241)</f>
        <v>6</v>
      </c>
      <c r="U120" s="72" t="str">
        <f>IF(ISBLANK('Score Sheet (ENTER DATA)'!U241),"",'Score Sheet (ENTER DATA)'!U241)</f>
        <v>8</v>
      </c>
      <c r="V120" s="72" t="str">
        <f>IF(ISBLANK('Score Sheet (ENTER DATA)'!V241),"",'Score Sheet (ENTER DATA)'!V241)</f>
        <v>8</v>
      </c>
      <c r="W120" s="72" t="str">
        <f>IF('Score Sheet (ENTER DATA)'!W241=0,"",'Score Sheet (ENTER DATA)'!W241)</f>
        <v>60</v>
      </c>
      <c r="X120" s="72" t="str">
        <f>IF('Score Sheet (ENTER DATA)'!X241=0,"",'Score Sheet (ENTER DATA)'!X241)</f>
        <v>115</v>
      </c>
      <c r="Y120" s="72" t="str">
        <f>IF('Score Sheet (ENTER DATA)'!Y241=0,"",'Score Sheet (ENTER DATA)'!Y241)</f>
        <v>60</v>
      </c>
      <c r="Z120" s="72" t="str">
        <f>IF('Score Sheet (ENTER DATA)'!Z241=0,"",'Score Sheet (ENTER DATA)'!Z241)</f>
        <v>39</v>
      </c>
      <c r="AA120" s="72" t="str">
        <f>IF('Score Sheet (ENTER DATA)'!AA241=0,"",'Score Sheet (ENTER DATA)'!AA241)</f>
        <v>22</v>
      </c>
      <c r="AB120" s="72" t="str">
        <f>IF('Score Sheet (ENTER DATA)'!AB241=0,"",'Score Sheet (ENTER DATA)'!AB241)</f>
        <v>8</v>
      </c>
      <c r="AC120" s="72" t="str">
        <f>IF('Score Sheet (ENTER DATA)'!AC241=0,"",'Score Sheet (ENTER DATA)'!AC241)</f>
        <v>55</v>
      </c>
      <c r="AD120" s="72" t="str">
        <f>IF('Score Sheet (ENTER DATA)'!AD241=0,"",'Score Sheet (ENTER DATA)'!AD241)</f>
        <v>35</v>
      </c>
      <c r="AE120" s="72" t="str">
        <f>IF('Score Sheet (ENTER DATA)'!AE241=0,"",'Score Sheet (ENTER DATA)'!AE241)</f>
        <v>16</v>
      </c>
      <c r="AF120" s="72" t="str">
        <f>IF('Score Sheet (ENTER DATA)'!AF241=0,"",'Score Sheet (ENTER DATA)'!AF241)</f>
        <v>6</v>
      </c>
      <c r="AG120" s="7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</row>
    <row r="121" ht="12.0" customHeight="1">
      <c r="A121" s="72" t="str">
        <f>IF(ISBLANK('Score Sheet (ENTER DATA)'!C258),"",'Score Sheet (ENTER DATA)'!A258)</f>
        <v>WN</v>
      </c>
      <c r="B121" s="73" t="str">
        <f>IF(ISBLANK('Score Sheet (ENTER DATA)'!C258),"",'Score Sheet (ENTER DATA)'!B258)</f>
        <v>2</v>
      </c>
      <c r="C121" s="74" t="str">
        <f>IF(ISBLANK('Score Sheet (ENTER DATA)'!C258),"",'Score Sheet (ENTER DATA)'!C258)</f>
        <v>Karsen Burnett</v>
      </c>
      <c r="D121" s="80" t="str">
        <f>IF(ISBLANK('Score Sheet (ENTER DATA)'!D258),"",'Score Sheet (ENTER DATA)'!D258)</f>
        <v>8</v>
      </c>
      <c r="E121" s="72" t="str">
        <f>IF(ISBLANK('Score Sheet (ENTER DATA)'!G258),"",'Score Sheet (ENTER DATA)'!E258)</f>
        <v>6</v>
      </c>
      <c r="F121" s="72" t="str">
        <f>IF(ISBLANK('Score Sheet (ENTER DATA)'!H258),"",'Score Sheet (ENTER DATA)'!F258)</f>
        <v>7</v>
      </c>
      <c r="G121" s="72" t="str">
        <f>IF(ISBLANK('Score Sheet (ENTER DATA)'!I258),"",'Score Sheet (ENTER DATA)'!G258)</f>
        <v>5</v>
      </c>
      <c r="H121" s="72" t="str">
        <f>IF(ISBLANK('Score Sheet (ENTER DATA)'!J258),"",'Score Sheet (ENTER DATA)'!H258)</f>
        <v>4</v>
      </c>
      <c r="I121" s="72" t="str">
        <f>IF(ISBLANK('Score Sheet (ENTER DATA)'!K258),"",'Score Sheet (ENTER DATA)'!I258)</f>
        <v>7</v>
      </c>
      <c r="J121" s="72" t="str">
        <f>IF(ISBLANK('Score Sheet (ENTER DATA)'!L258),"",'Score Sheet (ENTER DATA)'!J258)</f>
        <v>8</v>
      </c>
      <c r="K121" s="72" t="str">
        <f>IF(ISBLANK('Score Sheet (ENTER DATA)'!M258),"",'Score Sheet (ENTER DATA)'!K258)</f>
        <v>7</v>
      </c>
      <c r="L121" s="72" t="str">
        <f>IF(ISBLANK('Score Sheet (ENTER DATA)'!N258),"",'Score Sheet (ENTER DATA)'!L258)</f>
        <v>4</v>
      </c>
      <c r="M121" s="72" t="str">
        <f>IF(ISBLANK('Score Sheet (ENTER DATA)'!O258),"",'Score Sheet (ENTER DATA)'!M258)</f>
        <v>56</v>
      </c>
      <c r="N121" s="72" t="str">
        <f>IF(ISBLANK('Score Sheet (ENTER DATA)'!P258),"",'Score Sheet (ENTER DATA)'!N258)</f>
        <v>6</v>
      </c>
      <c r="O121" s="72" t="str">
        <f>IF(ISBLANK('Score Sheet (ENTER DATA)'!Q258),"",'Score Sheet (ENTER DATA)'!O258)</f>
        <v>7</v>
      </c>
      <c r="P121" s="72" t="str">
        <f>IF(ISBLANK('Score Sheet (ENTER DATA)'!R258),"",'Score Sheet (ENTER DATA)'!P258)</f>
        <v>5</v>
      </c>
      <c r="Q121" s="72" t="str">
        <f>IF(ISBLANK('Score Sheet (ENTER DATA)'!S258),"",'Score Sheet (ENTER DATA)'!Q258)</f>
        <v>7</v>
      </c>
      <c r="R121" s="72" t="str">
        <f>IF(ISBLANK('Score Sheet (ENTER DATA)'!T258),"",'Score Sheet (ENTER DATA)'!R258)</f>
        <v>8</v>
      </c>
      <c r="S121" s="72" t="str">
        <f>IF(ISBLANK('Score Sheet (ENTER DATA)'!U258),"",'Score Sheet (ENTER DATA)'!S258)</f>
        <v>5</v>
      </c>
      <c r="T121" s="72" t="str">
        <f>IF(ISBLANK('Score Sheet (ENTER DATA)'!V258),"",'Score Sheet (ENTER DATA)'!T258)</f>
        <v>6</v>
      </c>
      <c r="U121" s="72" t="str">
        <f>IF(ISBLANK('Score Sheet (ENTER DATA)'!W258),"",'Score Sheet (ENTER DATA)'!U258)</f>
        <v>6</v>
      </c>
      <c r="V121" s="72" t="str">
        <f>IF(ISBLANK('Score Sheet (ENTER DATA)'!X258),"",'Score Sheet (ENTER DATA)'!V258)</f>
        <v>10</v>
      </c>
      <c r="W121" s="72" t="str">
        <f>IF(ISBLANK('Score Sheet (ENTER DATA)'!Y258),"",'Score Sheet (ENTER DATA)'!W258)</f>
        <v>60</v>
      </c>
      <c r="X121" s="72" t="str">
        <f>IF('Score Sheet (ENTER DATA)'!X258=0,"",'Score Sheet (ENTER DATA)'!X258)</f>
        <v>116</v>
      </c>
      <c r="Y121" s="72" t="str">
        <f>IF('Score Sheet (ENTER DATA)'!Y258=0,"",'Score Sheet (ENTER DATA)'!Y258)</f>
        <v>60</v>
      </c>
      <c r="Z121" s="72" t="str">
        <f>IF('Score Sheet (ENTER DATA)'!Z258=0,"",'Score Sheet (ENTER DATA)'!Z258)</f>
        <v>42</v>
      </c>
      <c r="AA121" s="72" t="str">
        <f>IF('Score Sheet (ENTER DATA)'!AA258=0,"",'Score Sheet (ENTER DATA)'!AA258)</f>
        <v>22</v>
      </c>
      <c r="AB121" s="72" t="str">
        <f>IF('Score Sheet (ENTER DATA)'!AB258=0,"",'Score Sheet (ENTER DATA)'!AB258)</f>
        <v>10</v>
      </c>
      <c r="AC121" s="72" t="str">
        <f>IF('Score Sheet (ENTER DATA)'!AC258=0,"",'Score Sheet (ENTER DATA)'!AC258)</f>
        <v>56</v>
      </c>
      <c r="AD121" s="72" t="str">
        <f>IF('Score Sheet (ENTER DATA)'!AD258=0,"",'Score Sheet (ENTER DATA)'!AD258)</f>
        <v>35</v>
      </c>
      <c r="AE121" s="72" t="str">
        <f>IF('Score Sheet (ENTER DATA)'!AE258=0,"",'Score Sheet (ENTER DATA)'!AE258)</f>
        <v>19</v>
      </c>
      <c r="AF121" s="72" t="str">
        <f>IF('Score Sheet (ENTER DATA)'!AF258=0,"",'Score Sheet (ENTER DATA)'!AF258)</f>
        <v>4</v>
      </c>
      <c r="AG121" s="7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</row>
    <row r="122" ht="12.0" customHeight="1">
      <c r="A122" s="72" t="str">
        <f>IF(ISBLANK('Score Sheet (ENTER DATA)'!C243),"",'Score Sheet (ENTER DATA)'!A243)</f>
        <v>TM</v>
      </c>
      <c r="B122" s="73" t="str">
        <f>IF(ISBLANK('Score Sheet (ENTER DATA)'!C243),"",'Score Sheet (ENTER DATA)'!B243)</f>
        <v>4</v>
      </c>
      <c r="C122" s="74" t="str">
        <f>IF(ISBLANK('Score Sheet (ENTER DATA)'!C243),"",'Score Sheet (ENTER DATA)'!C243)</f>
        <v>Anthony Spiegel</v>
      </c>
      <c r="D122" s="72" t="str">
        <f>IF(ISBLANK('Score Sheet (ENTER DATA)'!D243),"",'Score Sheet (ENTER DATA)'!D243)</f>
        <v>10</v>
      </c>
      <c r="E122" s="72" t="str">
        <f>IF(ISBLANK('Score Sheet (ENTER DATA)'!E243),"",'Score Sheet (ENTER DATA)'!E243)</f>
        <v>7</v>
      </c>
      <c r="F122" s="72" t="str">
        <f>IF(ISBLANK('Score Sheet (ENTER DATA)'!F243),"",'Score Sheet (ENTER DATA)'!F243)</f>
        <v>7</v>
      </c>
      <c r="G122" s="72" t="str">
        <f>IF(ISBLANK('Score Sheet (ENTER DATA)'!G243),"",'Score Sheet (ENTER DATA)'!G243)</f>
        <v>5</v>
      </c>
      <c r="H122" s="72" t="str">
        <f>IF(ISBLANK('Score Sheet (ENTER DATA)'!H243),"",'Score Sheet (ENTER DATA)'!H243)</f>
        <v>5</v>
      </c>
      <c r="I122" s="72" t="str">
        <f>IF(ISBLANK('Score Sheet (ENTER DATA)'!I243),"",'Score Sheet (ENTER DATA)'!I243)</f>
        <v>9</v>
      </c>
      <c r="J122" s="72" t="str">
        <f>IF(ISBLANK('Score Sheet (ENTER DATA)'!J243),"",'Score Sheet (ENTER DATA)'!J243)</f>
        <v>7</v>
      </c>
      <c r="K122" s="72" t="str">
        <f>IF(ISBLANK('Score Sheet (ENTER DATA)'!K243),"",'Score Sheet (ENTER DATA)'!K243)</f>
        <v>6</v>
      </c>
      <c r="L122" s="72" t="str">
        <f>IF(ISBLANK('Score Sheet (ENTER DATA)'!L243),"",'Score Sheet (ENTER DATA)'!L243)</f>
        <v>7</v>
      </c>
      <c r="M122" s="72" t="str">
        <f>IF('Score Sheet (ENTER DATA)'!M243=0,"",'Score Sheet (ENTER DATA)'!M243)</f>
        <v>63</v>
      </c>
      <c r="N122" s="72" t="str">
        <f>IF(ISBLANK('Score Sheet (ENTER DATA)'!N243),"",'Score Sheet (ENTER DATA)'!N243)</f>
        <v>9</v>
      </c>
      <c r="O122" s="72" t="str">
        <f>IF(ISBLANK('Score Sheet (ENTER DATA)'!O243),"",'Score Sheet (ENTER DATA)'!O243)</f>
        <v>6</v>
      </c>
      <c r="P122" s="72" t="str">
        <f>IF(ISBLANK('Score Sheet (ENTER DATA)'!P243),"",'Score Sheet (ENTER DATA)'!P243)</f>
        <v>5</v>
      </c>
      <c r="Q122" s="72" t="str">
        <f>IF(ISBLANK('Score Sheet (ENTER DATA)'!Q243),"",'Score Sheet (ENTER DATA)'!Q243)</f>
        <v>7</v>
      </c>
      <c r="R122" s="72" t="str">
        <f>IF(ISBLANK('Score Sheet (ENTER DATA)'!R243),"",'Score Sheet (ENTER DATA)'!R243)</f>
        <v>8</v>
      </c>
      <c r="S122" s="72" t="str">
        <f>IF(ISBLANK('Score Sheet (ENTER DATA)'!S243),"",'Score Sheet (ENTER DATA)'!S243)</f>
        <v>4</v>
      </c>
      <c r="T122" s="72" t="str">
        <f>IF(ISBLANK('Score Sheet (ENTER DATA)'!T243),"",'Score Sheet (ENTER DATA)'!T243)</f>
        <v>7</v>
      </c>
      <c r="U122" s="72" t="str">
        <f>IF(ISBLANK('Score Sheet (ENTER DATA)'!U243),"",'Score Sheet (ENTER DATA)'!U243)</f>
        <v>7</v>
      </c>
      <c r="V122" s="72" t="str">
        <f>IF(ISBLANK('Score Sheet (ENTER DATA)'!V243),"",'Score Sheet (ENTER DATA)'!V243)</f>
        <v>7</v>
      </c>
      <c r="W122" s="72" t="str">
        <f>IF('Score Sheet (ENTER DATA)'!W243=0,"",'Score Sheet (ENTER DATA)'!W243)</f>
        <v>60</v>
      </c>
      <c r="X122" s="72" t="str">
        <f>IF('Score Sheet (ENTER DATA)'!X243=0,"",'Score Sheet (ENTER DATA)'!X243)</f>
        <v>123</v>
      </c>
      <c r="Y122" s="72" t="str">
        <f>IF('Score Sheet (ENTER DATA)'!Y243=0,"",'Score Sheet (ENTER DATA)'!Y243)</f>
        <v>60</v>
      </c>
      <c r="Z122" s="72" t="str">
        <f>IF('Score Sheet (ENTER DATA)'!Z243=0,"",'Score Sheet (ENTER DATA)'!Z243)</f>
        <v>40</v>
      </c>
      <c r="AA122" s="72" t="str">
        <f>IF('Score Sheet (ENTER DATA)'!AA243=0,"",'Score Sheet (ENTER DATA)'!AA243)</f>
        <v>21</v>
      </c>
      <c r="AB122" s="72" t="str">
        <f>IF('Score Sheet (ENTER DATA)'!AB243=0,"",'Score Sheet (ENTER DATA)'!AB243)</f>
        <v>7</v>
      </c>
      <c r="AC122" s="72" t="str">
        <f>IF('Score Sheet (ENTER DATA)'!AC243=0,"",'Score Sheet (ENTER DATA)'!AC243)</f>
        <v>63</v>
      </c>
      <c r="AD122" s="72" t="str">
        <f>IF('Score Sheet (ENTER DATA)'!AD243=0,"",'Score Sheet (ENTER DATA)'!AD243)</f>
        <v>39</v>
      </c>
      <c r="AE122" s="72" t="str">
        <f>IF('Score Sheet (ENTER DATA)'!AE243=0,"",'Score Sheet (ENTER DATA)'!AE243)</f>
        <v>20</v>
      </c>
      <c r="AF122" s="72" t="str">
        <f>IF('Score Sheet (ENTER DATA)'!AF243=0,"",'Score Sheet (ENTER DATA)'!AF243)</f>
        <v>7</v>
      </c>
      <c r="AG122" s="7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</row>
    <row r="123" ht="12.0" customHeight="1">
      <c r="A123" s="72" t="str">
        <f>IF(ISBLANK('Score Sheet (ENTER DATA)'!C244),"",'Score Sheet (ENTER DATA)'!A244)</f>
        <v>TM</v>
      </c>
      <c r="B123" s="73" t="str">
        <f>IF(ISBLANK('Score Sheet (ENTER DATA)'!C244),"",'Score Sheet (ENTER DATA)'!B244)</f>
        <v>5</v>
      </c>
      <c r="C123" s="74" t="str">
        <f>IF(ISBLANK('Score Sheet (ENTER DATA)'!C244),"",'Score Sheet (ENTER DATA)'!C244)</f>
        <v>Ryan Jasinski</v>
      </c>
      <c r="D123" s="72" t="str">
        <f>IF(ISBLANK('Score Sheet (ENTER DATA)'!D244),"",'Score Sheet (ENTER DATA)'!D244)</f>
        <v>14</v>
      </c>
      <c r="E123" s="72" t="str">
        <f>IF(ISBLANK('Score Sheet (ENTER DATA)'!E244),"",'Score Sheet (ENTER DATA)'!E244)</f>
        <v>8</v>
      </c>
      <c r="F123" s="72" t="str">
        <f>IF(ISBLANK('Score Sheet (ENTER DATA)'!F244),"",'Score Sheet (ENTER DATA)'!F244)</f>
        <v>10</v>
      </c>
      <c r="G123" s="72" t="str">
        <f>IF(ISBLANK('Score Sheet (ENTER DATA)'!G244),"",'Score Sheet (ENTER DATA)'!G244)</f>
        <v>7</v>
      </c>
      <c r="H123" s="72" t="str">
        <f>IF(ISBLANK('Score Sheet (ENTER DATA)'!H244),"",'Score Sheet (ENTER DATA)'!H244)</f>
        <v>6</v>
      </c>
      <c r="I123" s="72" t="str">
        <f>IF(ISBLANK('Score Sheet (ENTER DATA)'!I244),"",'Score Sheet (ENTER DATA)'!I244)</f>
        <v>10</v>
      </c>
      <c r="J123" s="72" t="str">
        <f>IF(ISBLANK('Score Sheet (ENTER DATA)'!J244),"",'Score Sheet (ENTER DATA)'!J244)</f>
        <v>5</v>
      </c>
      <c r="K123" s="72" t="str">
        <f>IF(ISBLANK('Score Sheet (ENTER DATA)'!K244),"",'Score Sheet (ENTER DATA)'!K244)</f>
        <v>8</v>
      </c>
      <c r="L123" s="72" t="str">
        <f>IF(ISBLANK('Score Sheet (ENTER DATA)'!L244),"",'Score Sheet (ENTER DATA)'!L244)</f>
        <v>9</v>
      </c>
      <c r="M123" s="72" t="str">
        <f>IF('Score Sheet (ENTER DATA)'!M244=0,"",'Score Sheet (ENTER DATA)'!M244)</f>
        <v>77</v>
      </c>
      <c r="N123" s="72" t="str">
        <f>IF(ISBLANK('Score Sheet (ENTER DATA)'!N244),"",'Score Sheet (ENTER DATA)'!N244)</f>
        <v>8</v>
      </c>
      <c r="O123" s="72" t="str">
        <f>IF(ISBLANK('Score Sheet (ENTER DATA)'!O244),"",'Score Sheet (ENTER DATA)'!O244)</f>
        <v>11</v>
      </c>
      <c r="P123" s="72" t="str">
        <f>IF(ISBLANK('Score Sheet (ENTER DATA)'!P244),"",'Score Sheet (ENTER DATA)'!P244)</f>
        <v>8</v>
      </c>
      <c r="Q123" s="72" t="str">
        <f>IF(ISBLANK('Score Sheet (ENTER DATA)'!Q244),"",'Score Sheet (ENTER DATA)'!Q244)</f>
        <v>7</v>
      </c>
      <c r="R123" s="72" t="str">
        <f>IF(ISBLANK('Score Sheet (ENTER DATA)'!R244),"",'Score Sheet (ENTER DATA)'!R244)</f>
        <v>6</v>
      </c>
      <c r="S123" s="72" t="str">
        <f>IF(ISBLANK('Score Sheet (ENTER DATA)'!S244),"",'Score Sheet (ENTER DATA)'!S244)</f>
        <v>6</v>
      </c>
      <c r="T123" s="72" t="str">
        <f>IF(ISBLANK('Score Sheet (ENTER DATA)'!T244),"",'Score Sheet (ENTER DATA)'!T244)</f>
        <v>8</v>
      </c>
      <c r="U123" s="72" t="str">
        <f>IF(ISBLANK('Score Sheet (ENTER DATA)'!U244),"",'Score Sheet (ENTER DATA)'!U244)</f>
        <v>10</v>
      </c>
      <c r="V123" s="72" t="str">
        <f>IF(ISBLANK('Score Sheet (ENTER DATA)'!V244),"",'Score Sheet (ENTER DATA)'!V244)</f>
        <v>13</v>
      </c>
      <c r="W123" s="72" t="str">
        <f>IF('Score Sheet (ENTER DATA)'!W244=0,"",'Score Sheet (ENTER DATA)'!W244)</f>
        <v>77</v>
      </c>
      <c r="X123" s="72" t="str">
        <f>IF('Score Sheet (ENTER DATA)'!X244=0,"",'Score Sheet (ENTER DATA)'!X244)</f>
        <v>154</v>
      </c>
      <c r="Y123" s="72" t="str">
        <f>IF('Score Sheet (ENTER DATA)'!Y244=0,"",'Score Sheet (ENTER DATA)'!Y244)</f>
        <v>77</v>
      </c>
      <c r="Z123" s="72" t="str">
        <f>IF('Score Sheet (ENTER DATA)'!Z244=0,"",'Score Sheet (ENTER DATA)'!Z244)</f>
        <v>50</v>
      </c>
      <c r="AA123" s="72" t="str">
        <f>IF('Score Sheet (ENTER DATA)'!AA244=0,"",'Score Sheet (ENTER DATA)'!AA244)</f>
        <v>31</v>
      </c>
      <c r="AB123" s="72" t="str">
        <f>IF('Score Sheet (ENTER DATA)'!AB244=0,"",'Score Sheet (ENTER DATA)'!AB244)</f>
        <v>13</v>
      </c>
      <c r="AC123" s="72" t="str">
        <f>IF('Score Sheet (ENTER DATA)'!AC244=0,"",'Score Sheet (ENTER DATA)'!AC244)</f>
        <v>77</v>
      </c>
      <c r="AD123" s="72" t="str">
        <f>IF('Score Sheet (ENTER DATA)'!AD244=0,"",'Score Sheet (ENTER DATA)'!AD244)</f>
        <v>45</v>
      </c>
      <c r="AE123" s="72" t="str">
        <f>IF('Score Sheet (ENTER DATA)'!AE244=0,"",'Score Sheet (ENTER DATA)'!AE244)</f>
        <v>22</v>
      </c>
      <c r="AF123" s="72" t="str">
        <f>IF('Score Sheet (ENTER DATA)'!AF244=0,"",'Score Sheet (ENTER DATA)'!AF244)</f>
        <v>9</v>
      </c>
      <c r="AG123" s="7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</row>
    <row r="124" ht="12.0" customHeight="1">
      <c r="A124" s="72" t="str">
        <f>IF(ISBLANK('Score Sheet (ENTER DATA)'!C253),"",'Score Sheet (ENTER DATA)'!A253)</f>
        <v>PXI</v>
      </c>
      <c r="B124" s="73" t="str">
        <f>IF(ISBLANK('Score Sheet (ENTER DATA)'!C253),"",'Score Sheet (ENTER DATA)'!B253)</f>
        <v>5</v>
      </c>
      <c r="C124" s="74" t="str">
        <f>IF(ISBLANK('Score Sheet (ENTER DATA)'!C253),"",'Score Sheet (ENTER DATA)'!C253)</f>
        <v>Drop</v>
      </c>
      <c r="D124" s="72" t="str">
        <f>IF(ISBLANK('Score Sheet (ENTER DATA)'!D253),"",'Score Sheet (ENTER DATA)'!D253)</f>
        <v>9</v>
      </c>
      <c r="E124" s="72" t="str">
        <f>IF(ISBLANK('Score Sheet (ENTER DATA)'!E253),"",'Score Sheet (ENTER DATA)'!E253)</f>
        <v>9</v>
      </c>
      <c r="F124" s="72" t="str">
        <f>IF(ISBLANK('Score Sheet (ENTER DATA)'!F253),"",'Score Sheet (ENTER DATA)'!F253)</f>
        <v>9</v>
      </c>
      <c r="G124" s="72" t="str">
        <f>IF(ISBLANK('Score Sheet (ENTER DATA)'!G253),"",'Score Sheet (ENTER DATA)'!G253)</f>
        <v>9</v>
      </c>
      <c r="H124" s="72" t="str">
        <f>IF(ISBLANK('Score Sheet (ENTER DATA)'!H253),"",'Score Sheet (ENTER DATA)'!H253)</f>
        <v>9</v>
      </c>
      <c r="I124" s="72" t="str">
        <f>IF(ISBLANK('Score Sheet (ENTER DATA)'!I253),"",'Score Sheet (ENTER DATA)'!I253)</f>
        <v>9</v>
      </c>
      <c r="J124" s="72" t="str">
        <f>IF(ISBLANK('Score Sheet (ENTER DATA)'!J253),"",'Score Sheet (ENTER DATA)'!J253)</f>
        <v>9</v>
      </c>
      <c r="K124" s="72" t="str">
        <f>IF(ISBLANK('Score Sheet (ENTER DATA)'!K253),"",'Score Sheet (ENTER DATA)'!K253)</f>
        <v>9</v>
      </c>
      <c r="L124" s="72" t="str">
        <f>IF(ISBLANK('Score Sheet (ENTER DATA)'!L253),"",'Score Sheet (ENTER DATA)'!L253)</f>
        <v>9</v>
      </c>
      <c r="M124" s="72" t="str">
        <f>IF('Score Sheet (ENTER DATA)'!M253=0,"",'Score Sheet (ENTER DATA)'!M253)</f>
        <v>81</v>
      </c>
      <c r="N124" s="72" t="str">
        <f>IF(ISBLANK('Score Sheet (ENTER DATA)'!N253),"",'Score Sheet (ENTER DATA)'!N253)</f>
        <v>9</v>
      </c>
      <c r="O124" s="72" t="str">
        <f>IF(ISBLANK('Score Sheet (ENTER DATA)'!O253),"",'Score Sheet (ENTER DATA)'!O253)</f>
        <v>9</v>
      </c>
      <c r="P124" s="72" t="str">
        <f>IF(ISBLANK('Score Sheet (ENTER DATA)'!P253),"",'Score Sheet (ENTER DATA)'!P253)</f>
        <v>9</v>
      </c>
      <c r="Q124" s="72" t="str">
        <f>IF(ISBLANK('Score Sheet (ENTER DATA)'!Q253),"",'Score Sheet (ENTER DATA)'!Q253)</f>
        <v>9</v>
      </c>
      <c r="R124" s="72" t="str">
        <f>IF(ISBLANK('Score Sheet (ENTER DATA)'!R253),"",'Score Sheet (ENTER DATA)'!R253)</f>
        <v>9</v>
      </c>
      <c r="S124" s="72" t="str">
        <f>IF(ISBLANK('Score Sheet (ENTER DATA)'!S253),"",'Score Sheet (ENTER DATA)'!S253)</f>
        <v>9</v>
      </c>
      <c r="T124" s="72" t="str">
        <f>IF(ISBLANK('Score Sheet (ENTER DATA)'!T253),"",'Score Sheet (ENTER DATA)'!T253)</f>
        <v>9</v>
      </c>
      <c r="U124" s="72" t="str">
        <f>IF(ISBLANK('Score Sheet (ENTER DATA)'!U253),"",'Score Sheet (ENTER DATA)'!U253)</f>
        <v>9</v>
      </c>
      <c r="V124" s="72" t="str">
        <f>IF(ISBLANK('Score Sheet (ENTER DATA)'!V253),"",'Score Sheet (ENTER DATA)'!V253)</f>
        <v>9</v>
      </c>
      <c r="W124" s="72" t="str">
        <f>IF('Score Sheet (ENTER DATA)'!W253=0,"",'Score Sheet (ENTER DATA)'!W253)</f>
        <v>81</v>
      </c>
      <c r="X124" s="72" t="str">
        <f>IF('Score Sheet (ENTER DATA)'!X253=0,"",'Score Sheet (ENTER DATA)'!X253)</f>
        <v>162</v>
      </c>
      <c r="Y124" s="72" t="str">
        <f>IF('Score Sheet (ENTER DATA)'!Y253=0,"",'Score Sheet (ENTER DATA)'!Y253)</f>
        <v>81</v>
      </c>
      <c r="Z124" s="72" t="str">
        <f>IF('Score Sheet (ENTER DATA)'!Z253=0,"",'Score Sheet (ENTER DATA)'!Z253)</f>
        <v>54</v>
      </c>
      <c r="AA124" s="72" t="str">
        <f>IF('Score Sheet (ENTER DATA)'!AA253=0,"",'Score Sheet (ENTER DATA)'!AA253)</f>
        <v>27</v>
      </c>
      <c r="AB124" s="72" t="str">
        <f>IF('Score Sheet (ENTER DATA)'!AB253=0,"",'Score Sheet (ENTER DATA)'!AB253)</f>
        <v>9</v>
      </c>
      <c r="AC124" s="72" t="str">
        <f>IF('Score Sheet (ENTER DATA)'!AC253=0,"",'Score Sheet (ENTER DATA)'!AC253)</f>
        <v>81</v>
      </c>
      <c r="AD124" s="72" t="str">
        <f>IF('Score Sheet (ENTER DATA)'!AD253=0,"",'Score Sheet (ENTER DATA)'!AD253)</f>
        <v>54</v>
      </c>
      <c r="AE124" s="72" t="str">
        <f>IF('Score Sheet (ENTER DATA)'!AE253=0,"",'Score Sheet (ENTER DATA)'!AE253)</f>
        <v>27</v>
      </c>
      <c r="AF124" s="72" t="str">
        <f>IF('Score Sheet (ENTER DATA)'!AF253=0,"",'Score Sheet (ENTER DATA)'!AF253)</f>
        <v>9</v>
      </c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</row>
    <row r="125" ht="12.0" customHeight="1">
      <c r="A125" s="72" t="str">
        <f>IF(ISBLANK('Score Sheet (ENTER DATA)'!C130),"",'Score Sheet (ENTER DATA)'!A130)</f>
        <v>BA</v>
      </c>
      <c r="B125" s="73" t="str">
        <f>IF(ISBLANK('Score Sheet (ENTER DATA)'!C130),"",'Score Sheet (ENTER DATA)'!B130)</f>
        <v>5</v>
      </c>
      <c r="C125" s="74" t="str">
        <f>IF(ISBLANK('Score Sheet (ENTER DATA)'!C130),"",'Score Sheet (ENTER DATA)'!C130)</f>
        <v>Drop</v>
      </c>
      <c r="D125" s="72" t="str">
        <f>IF(ISBLANK('Score Sheet (ENTER DATA)'!D130),"",'Score Sheet (ENTER DATA)'!D130)</f>
        <v>9</v>
      </c>
      <c r="E125" s="72" t="str">
        <f>IF(ISBLANK('Score Sheet (ENTER DATA)'!E130),"",'Score Sheet (ENTER DATA)'!E130)</f>
        <v>9</v>
      </c>
      <c r="F125" s="72" t="str">
        <f>IF(ISBLANK('Score Sheet (ENTER DATA)'!F130),"",'Score Sheet (ENTER DATA)'!F130)</f>
        <v>9</v>
      </c>
      <c r="G125" s="72" t="str">
        <f>IF(ISBLANK('Score Sheet (ENTER DATA)'!G130),"",'Score Sheet (ENTER DATA)'!G130)</f>
        <v>9</v>
      </c>
      <c r="H125" s="72" t="str">
        <f>IF(ISBLANK('Score Sheet (ENTER DATA)'!H130),"",'Score Sheet (ENTER DATA)'!H130)</f>
        <v>9</v>
      </c>
      <c r="I125" s="72" t="str">
        <f>IF(ISBLANK('Score Sheet (ENTER DATA)'!I130),"",'Score Sheet (ENTER DATA)'!I130)</f>
        <v>9</v>
      </c>
      <c r="J125" s="72" t="str">
        <f>IF(ISBLANK('Score Sheet (ENTER DATA)'!J130),"",'Score Sheet (ENTER DATA)'!J130)</f>
        <v>9</v>
      </c>
      <c r="K125" s="72" t="str">
        <f>IF(ISBLANK('Score Sheet (ENTER DATA)'!K130),"",'Score Sheet (ENTER DATA)'!K130)</f>
        <v>9</v>
      </c>
      <c r="L125" s="72" t="str">
        <f>IF(ISBLANK('Score Sheet (ENTER DATA)'!L130),"",'Score Sheet (ENTER DATA)'!L130)</f>
        <v>9</v>
      </c>
      <c r="M125" s="72" t="str">
        <f>IF('Score Sheet (ENTER DATA)'!M130=0,"",'Score Sheet (ENTER DATA)'!M130)</f>
        <v>81</v>
      </c>
      <c r="N125" s="72" t="str">
        <f>IF(ISBLANK('Score Sheet (ENTER DATA)'!N130),"",'Score Sheet (ENTER DATA)'!N130)</f>
        <v>9</v>
      </c>
      <c r="O125" s="72" t="str">
        <f>IF(ISBLANK('Score Sheet (ENTER DATA)'!O130),"",'Score Sheet (ENTER DATA)'!O130)</f>
        <v>9</v>
      </c>
      <c r="P125" s="72" t="str">
        <f>IF(ISBLANK('Score Sheet (ENTER DATA)'!P130),"",'Score Sheet (ENTER DATA)'!P130)</f>
        <v>9</v>
      </c>
      <c r="Q125" s="72" t="str">
        <f>IF(ISBLANK('Score Sheet (ENTER DATA)'!Q130),"",'Score Sheet (ENTER DATA)'!Q130)</f>
        <v>9</v>
      </c>
      <c r="R125" s="72" t="str">
        <f>IF(ISBLANK('Score Sheet (ENTER DATA)'!R130),"",'Score Sheet (ENTER DATA)'!R130)</f>
        <v>9</v>
      </c>
      <c r="S125" s="72" t="str">
        <f>IF(ISBLANK('Score Sheet (ENTER DATA)'!S130),"",'Score Sheet (ENTER DATA)'!S130)</f>
        <v>9</v>
      </c>
      <c r="T125" s="72" t="str">
        <f>IF(ISBLANK('Score Sheet (ENTER DATA)'!T130),"",'Score Sheet (ENTER DATA)'!T130)</f>
        <v>9</v>
      </c>
      <c r="U125" s="72" t="str">
        <f>IF(ISBLANK('Score Sheet (ENTER DATA)'!U130),"",'Score Sheet (ENTER DATA)'!U130)</f>
        <v>9</v>
      </c>
      <c r="V125" s="72" t="str">
        <f>IF(ISBLANK('Score Sheet (ENTER DATA)'!V130),"",'Score Sheet (ENTER DATA)'!V130)</f>
        <v>9</v>
      </c>
      <c r="W125" s="72" t="str">
        <f>IF('Score Sheet (ENTER DATA)'!W130=0,"",'Score Sheet (ENTER DATA)'!W130)</f>
        <v>81</v>
      </c>
      <c r="X125" s="72" t="str">
        <f>IF('Score Sheet (ENTER DATA)'!X130=0,"",'Score Sheet (ENTER DATA)'!X130)</f>
        <v>162</v>
      </c>
      <c r="Y125" s="72" t="str">
        <f>IF('Score Sheet (ENTER DATA)'!Y130=0,"",'Score Sheet (ENTER DATA)'!Y130)</f>
        <v>81</v>
      </c>
      <c r="Z125" s="72" t="str">
        <f>IF('Score Sheet (ENTER DATA)'!Z130=0,"",'Score Sheet (ENTER DATA)'!Z130)</f>
        <v>54</v>
      </c>
      <c r="AA125" s="72" t="str">
        <f>IF('Score Sheet (ENTER DATA)'!AA130=0,"",'Score Sheet (ENTER DATA)'!AA130)</f>
        <v>27</v>
      </c>
      <c r="AB125" s="72" t="str">
        <f>IF('Score Sheet (ENTER DATA)'!AB130=0,"",'Score Sheet (ENTER DATA)'!AB130)</f>
        <v>9</v>
      </c>
      <c r="AC125" s="72" t="str">
        <f>IF('Score Sheet (ENTER DATA)'!AC130=0,"",'Score Sheet (ENTER DATA)'!AC130)</f>
        <v>81</v>
      </c>
      <c r="AD125" s="72" t="str">
        <f>IF('Score Sheet (ENTER DATA)'!AD130=0,"",'Score Sheet (ENTER DATA)'!AD130)</f>
        <v>54</v>
      </c>
      <c r="AE125" s="72" t="str">
        <f>IF('Score Sheet (ENTER DATA)'!AE130=0,"",'Score Sheet (ENTER DATA)'!AE130)</f>
        <v>27</v>
      </c>
      <c r="AF125" s="72" t="str">
        <f>IF('Score Sheet (ENTER DATA)'!AF130=0,"",'Score Sheet (ENTER DATA)'!AF130)</f>
        <v>9</v>
      </c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</row>
    <row r="126" ht="12.0" customHeight="1">
      <c r="A126" s="72" t="str">
        <f>IF(ISBLANK('Score Sheet (ENTER DATA)'!C259),"",'Score Sheet (ENTER DATA)'!A259)</f>
        <v>WN</v>
      </c>
      <c r="B126" s="73" t="str">
        <f>IF(ISBLANK('Score Sheet (ENTER DATA)'!C259),"",'Score Sheet (ENTER DATA)'!B259)</f>
        <v>3</v>
      </c>
      <c r="C126" s="74" t="str">
        <f>IF(ISBLANK('Score Sheet (ENTER DATA)'!C259),"",'Score Sheet (ENTER DATA)'!C259)</f>
        <v>Luke Rader</v>
      </c>
      <c r="D126" s="80" t="str">
        <f>IF(ISBLANK('Score Sheet (ENTER DATA)'!D259),"",'Score Sheet (ENTER DATA)'!D259)</f>
        <v>7</v>
      </c>
      <c r="E126" s="72" t="str">
        <f>IF(ISBLANK('Score Sheet (ENTER DATA)'!G259),"",'Score Sheet (ENTER DATA)'!E259)</f>
        <v>6</v>
      </c>
      <c r="F126" s="72" t="str">
        <f>IF(ISBLANK('Score Sheet (ENTER DATA)'!H259),"",'Score Sheet (ENTER DATA)'!F259)</f>
        <v>7</v>
      </c>
      <c r="G126" s="72" t="str">
        <f>IF(ISBLANK('Score Sheet (ENTER DATA)'!I259),"",'Score Sheet (ENTER DATA)'!G259)</f>
        <v>7</v>
      </c>
      <c r="H126" s="72" t="str">
        <f>IF(ISBLANK('Score Sheet (ENTER DATA)'!J259),"",'Score Sheet (ENTER DATA)'!H259)</f>
        <v>4</v>
      </c>
      <c r="I126" s="72" t="str">
        <f>IF(ISBLANK('Score Sheet (ENTER DATA)'!K259),"",'Score Sheet (ENTER DATA)'!I259)</f>
        <v>9</v>
      </c>
      <c r="J126" s="72" t="str">
        <f>IF(ISBLANK('Score Sheet (ENTER DATA)'!L259),"",'Score Sheet (ENTER DATA)'!J259)</f>
        <v>5</v>
      </c>
      <c r="K126" s="72" t="str">
        <f>IF(ISBLANK('Score Sheet (ENTER DATA)'!M259),"",'Score Sheet (ENTER DATA)'!K259)</f>
        <v>6</v>
      </c>
      <c r="L126" s="72" t="str">
        <f>IF(ISBLANK('Score Sheet (ENTER DATA)'!N259),"",'Score Sheet (ENTER DATA)'!L259)</f>
        <v>8</v>
      </c>
      <c r="M126" s="72" t="str">
        <f>IF(ISBLANK('Score Sheet (ENTER DATA)'!O259),"",'Score Sheet (ENTER DATA)'!M259)</f>
        <v>59</v>
      </c>
      <c r="N126" s="72" t="str">
        <f>IF(ISBLANK('Score Sheet (ENTER DATA)'!P259),"",'Score Sheet (ENTER DATA)'!N259)</f>
        <v>7</v>
      </c>
      <c r="O126" s="72" t="str">
        <f>IF(ISBLANK('Score Sheet (ENTER DATA)'!Q259),"",'Score Sheet (ENTER DATA)'!O259)</f>
        <v>7</v>
      </c>
      <c r="P126" s="72" t="str">
        <f>IF(ISBLANK('Score Sheet (ENTER DATA)'!R259),"",'Score Sheet (ENTER DATA)'!P259)</f>
        <v>5</v>
      </c>
      <c r="Q126" s="72" t="str">
        <f>IF(ISBLANK('Score Sheet (ENTER DATA)'!S259),"",'Score Sheet (ENTER DATA)'!Q259)</f>
        <v>7</v>
      </c>
      <c r="R126" s="72" t="str">
        <f>IF(ISBLANK('Score Sheet (ENTER DATA)'!T259),"",'Score Sheet (ENTER DATA)'!R259)</f>
        <v>5</v>
      </c>
      <c r="S126" s="72" t="str">
        <f>IF(ISBLANK('Score Sheet (ENTER DATA)'!U259),"",'Score Sheet (ENTER DATA)'!S259)</f>
        <v>4</v>
      </c>
      <c r="T126" s="72" t="str">
        <f>IF(ISBLANK('Score Sheet (ENTER DATA)'!V259),"",'Score Sheet (ENTER DATA)'!T259)</f>
        <v>4</v>
      </c>
      <c r="U126" s="72" t="str">
        <f>IF(ISBLANK('Score Sheet (ENTER DATA)'!W259),"",'Score Sheet (ENTER DATA)'!U259)</f>
        <v>6</v>
      </c>
      <c r="V126" s="72" t="str">
        <f>IF(ISBLANK('Score Sheet (ENTER DATA)'!X259),"",'Score Sheet (ENTER DATA)'!V259)</f>
        <v>7</v>
      </c>
      <c r="W126" s="72" t="str">
        <f>IF(ISBLANK('Score Sheet (ENTER DATA)'!Y259),"",'Score Sheet (ENTER DATA)'!W259)</f>
        <v>52</v>
      </c>
      <c r="X126" s="72" t="str">
        <f>IF('Score Sheet (ENTER DATA)'!X203=0,"",'Score Sheet (ENTER DATA)'!X203)</f>
        <v/>
      </c>
      <c r="Y126" s="72" t="str">
        <f>IF('Score Sheet (ENTER DATA)'!Y203=0,"",'Score Sheet (ENTER DATA)'!Y203)</f>
        <v/>
      </c>
      <c r="Z126" s="72" t="str">
        <f>IF('Score Sheet (ENTER DATA)'!Z203=0,"",'Score Sheet (ENTER DATA)'!Z203)</f>
        <v/>
      </c>
      <c r="AA126" s="72" t="str">
        <f>IF('Score Sheet (ENTER DATA)'!AA203=0,"",'Score Sheet (ENTER DATA)'!AA203)</f>
        <v/>
      </c>
      <c r="AB126" s="72" t="str">
        <f>IF('Score Sheet (ENTER DATA)'!AB203=0,"",'Score Sheet (ENTER DATA)'!AB203)</f>
        <v/>
      </c>
      <c r="AC126" s="72" t="str">
        <f>IF('Score Sheet (ENTER DATA)'!AC203=0,"",'Score Sheet (ENTER DATA)'!AC203)</f>
        <v/>
      </c>
      <c r="AD126" s="72" t="str">
        <f>IF('Score Sheet (ENTER DATA)'!AD203=0,"",'Score Sheet (ENTER DATA)'!AD203)</f>
        <v/>
      </c>
      <c r="AE126" s="72" t="str">
        <f>IF('Score Sheet (ENTER DATA)'!AE203=0,"",'Score Sheet (ENTER DATA)'!AE203)</f>
        <v/>
      </c>
      <c r="AF126" s="72" t="str">
        <f>IF('Score Sheet (ENTER DATA)'!AF203=0,"",'Score Sheet (ENTER DATA)'!AF203)</f>
        <v/>
      </c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</row>
    <row r="127" ht="12.0" customHeight="1">
      <c r="A127" s="72" t="str">
        <f>IF(ISBLANK('Score Sheet (ENTER DATA)'!C260),"",'Score Sheet (ENTER DATA)'!A260)</f>
        <v>WN</v>
      </c>
      <c r="B127" s="73" t="str">
        <f>IF(ISBLANK('Score Sheet (ENTER DATA)'!C260),"",'Score Sheet (ENTER DATA)'!B260)</f>
        <v>4</v>
      </c>
      <c r="C127" s="74" t="str">
        <f>IF(ISBLANK('Score Sheet (ENTER DATA)'!C260),"",'Score Sheet (ENTER DATA)'!C260)</f>
        <v>Gabe Radomski</v>
      </c>
      <c r="D127" s="81" t="str">
        <f>IF(ISBLANK('Score Sheet (ENTER DATA)'!D260),"",'Score Sheet (ENTER DATA)'!D260)</f>
        <v>9</v>
      </c>
      <c r="E127" s="72" t="str">
        <f>IF(ISBLANK('Score Sheet (ENTER DATA)'!G260),"",'Score Sheet (ENTER DATA)'!E260)</f>
        <v>7</v>
      </c>
      <c r="F127" s="72" t="str">
        <f>IF(ISBLANK('Score Sheet (ENTER DATA)'!H260),"",'Score Sheet (ENTER DATA)'!F260)</f>
        <v>7</v>
      </c>
      <c r="G127" s="72" t="str">
        <f>IF(ISBLANK('Score Sheet (ENTER DATA)'!I260),"",'Score Sheet (ENTER DATA)'!G260)</f>
        <v>7</v>
      </c>
      <c r="H127" s="72" t="str">
        <f>IF(ISBLANK('Score Sheet (ENTER DATA)'!J260),"",'Score Sheet (ENTER DATA)'!H260)</f>
        <v>6</v>
      </c>
      <c r="I127" s="72" t="str">
        <f>IF(ISBLANK('Score Sheet (ENTER DATA)'!K260),"",'Score Sheet (ENTER DATA)'!I260)</f>
        <v>6</v>
      </c>
      <c r="J127" s="72" t="str">
        <f>IF(ISBLANK('Score Sheet (ENTER DATA)'!L260),"",'Score Sheet (ENTER DATA)'!J260)</f>
        <v>4</v>
      </c>
      <c r="K127" s="72" t="str">
        <f>IF(ISBLANK('Score Sheet (ENTER DATA)'!M260),"",'Score Sheet (ENTER DATA)'!K260)</f>
        <v>5</v>
      </c>
      <c r="L127" s="72" t="str">
        <f>IF(ISBLANK('Score Sheet (ENTER DATA)'!N260),"",'Score Sheet (ENTER DATA)'!L260)</f>
        <v>9</v>
      </c>
      <c r="M127" s="72" t="str">
        <f>IF(ISBLANK('Score Sheet (ENTER DATA)'!O260),"",'Score Sheet (ENTER DATA)'!M260)</f>
        <v>60</v>
      </c>
      <c r="N127" s="72" t="str">
        <f>IF(ISBLANK('Score Sheet (ENTER DATA)'!P260),"",'Score Sheet (ENTER DATA)'!N260)</f>
        <v>7</v>
      </c>
      <c r="O127" s="72" t="str">
        <f>IF(ISBLANK('Score Sheet (ENTER DATA)'!Q260),"",'Score Sheet (ENTER DATA)'!O260)</f>
        <v>8</v>
      </c>
      <c r="P127" s="72" t="str">
        <f>IF(ISBLANK('Score Sheet (ENTER DATA)'!R260),"",'Score Sheet (ENTER DATA)'!P260)</f>
        <v>5</v>
      </c>
      <c r="Q127" s="72" t="str">
        <f>IF(ISBLANK('Score Sheet (ENTER DATA)'!S260),"",'Score Sheet (ENTER DATA)'!Q260)</f>
        <v>8</v>
      </c>
      <c r="R127" s="72" t="str">
        <f>IF(ISBLANK('Score Sheet (ENTER DATA)'!T260),"",'Score Sheet (ENTER DATA)'!R260)</f>
        <v>6</v>
      </c>
      <c r="S127" s="72" t="str">
        <f>IF(ISBLANK('Score Sheet (ENTER DATA)'!U260),"",'Score Sheet (ENTER DATA)'!S260)</f>
        <v>5</v>
      </c>
      <c r="T127" s="72" t="str">
        <f>IF(ISBLANK('Score Sheet (ENTER DATA)'!V260),"",'Score Sheet (ENTER DATA)'!T260)</f>
        <v>5</v>
      </c>
      <c r="U127" s="72" t="str">
        <f>IF(ISBLANK('Score Sheet (ENTER DATA)'!W260),"",'Score Sheet (ENTER DATA)'!U260)</f>
        <v>7</v>
      </c>
      <c r="V127" s="72" t="str">
        <f>IF(ISBLANK('Score Sheet (ENTER DATA)'!X260),"",'Score Sheet (ENTER DATA)'!V260)</f>
        <v>7</v>
      </c>
      <c r="W127" s="72" t="str">
        <f>IF(ISBLANK('Score Sheet (ENTER DATA)'!Y260),"",'Score Sheet (ENTER DATA)'!W260)</f>
        <v>58</v>
      </c>
      <c r="X127" s="72" t="str">
        <f>IF('Score Sheet (ENTER DATA)'!X204=0,"",'Score Sheet (ENTER DATA)'!X204)</f>
        <v/>
      </c>
      <c r="Y127" s="72" t="str">
        <f>IF('Score Sheet (ENTER DATA)'!Y204=0,"",'Score Sheet (ENTER DATA)'!Y204)</f>
        <v/>
      </c>
      <c r="Z127" s="72" t="str">
        <f>IF('Score Sheet (ENTER DATA)'!Z204=0,"",'Score Sheet (ENTER DATA)'!Z204)</f>
        <v/>
      </c>
      <c r="AA127" s="72" t="str">
        <f>IF('Score Sheet (ENTER DATA)'!AA204=0,"",'Score Sheet (ENTER DATA)'!AA204)</f>
        <v/>
      </c>
      <c r="AB127" s="72" t="str">
        <f>IF('Score Sheet (ENTER DATA)'!AB204=0,"",'Score Sheet (ENTER DATA)'!AB204)</f>
        <v/>
      </c>
      <c r="AC127" s="72" t="str">
        <f>IF('Score Sheet (ENTER DATA)'!AC204=0,"",'Score Sheet (ENTER DATA)'!AC204)</f>
        <v/>
      </c>
      <c r="AD127" s="72" t="str">
        <f>IF('Score Sheet (ENTER DATA)'!AD204=0,"",'Score Sheet (ENTER DATA)'!AD204)</f>
        <v/>
      </c>
      <c r="AE127" s="72" t="str">
        <f>IF('Score Sheet (ENTER DATA)'!AE204=0,"",'Score Sheet (ENTER DATA)'!AE204)</f>
        <v/>
      </c>
      <c r="AF127" s="72" t="str">
        <f>IF('Score Sheet (ENTER DATA)'!AF204=0,"",'Score Sheet (ENTER DATA)'!AF204)</f>
        <v/>
      </c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</row>
    <row r="128" ht="12.0" customHeight="1">
      <c r="A128" s="49"/>
      <c r="B128" s="49"/>
      <c r="C128" s="82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</row>
    <row r="129" ht="12.0" customHeight="1">
      <c r="A129" s="49"/>
      <c r="B129" s="49"/>
      <c r="C129" s="82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</row>
    <row r="130" ht="12.0" customHeight="1">
      <c r="A130" s="49"/>
      <c r="B130" s="49"/>
      <c r="C130" s="82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</row>
    <row r="131" ht="12.0" customHeight="1">
      <c r="A131" s="49"/>
      <c r="B131" s="49"/>
      <c r="C131" s="82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</row>
    <row r="132" ht="12.0" customHeight="1">
      <c r="A132" s="49"/>
      <c r="B132" s="49"/>
      <c r="C132" s="82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</row>
    <row r="133" ht="12.0" customHeight="1">
      <c r="A133" s="49"/>
      <c r="B133" s="49"/>
      <c r="C133" s="82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</row>
    <row r="134" ht="12.0" customHeight="1">
      <c r="A134" s="49"/>
      <c r="B134" s="49"/>
      <c r="C134" s="82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</row>
    <row r="135" ht="12.0" customHeight="1">
      <c r="A135" s="49"/>
      <c r="B135" s="49"/>
      <c r="C135" s="82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</row>
    <row r="136" ht="12.0" customHeight="1">
      <c r="A136" s="49"/>
      <c r="B136" s="49"/>
      <c r="C136" s="82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</row>
    <row r="137" ht="12.0" customHeight="1">
      <c r="A137" s="49"/>
      <c r="B137" s="49"/>
      <c r="C137" s="82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</row>
    <row r="138" ht="12.0" customHeight="1">
      <c r="A138" s="49"/>
      <c r="B138" s="49"/>
      <c r="C138" s="82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</row>
    <row r="139" ht="12.0" customHeight="1">
      <c r="A139" s="49"/>
      <c r="B139" s="49"/>
      <c r="C139" s="82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</row>
    <row r="140" ht="12.0" customHeight="1">
      <c r="A140" s="49"/>
      <c r="B140" s="49"/>
      <c r="C140" s="82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</row>
    <row r="141" ht="12.0" customHeight="1">
      <c r="A141" s="49"/>
      <c r="B141" s="49"/>
      <c r="C141" s="82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</row>
    <row r="142" ht="12.0" customHeight="1">
      <c r="A142" s="49"/>
      <c r="B142" s="49"/>
      <c r="C142" s="82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</row>
    <row r="143" ht="12.0" customHeight="1">
      <c r="A143" s="49"/>
      <c r="B143" s="49"/>
      <c r="C143" s="82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</row>
    <row r="144" ht="12.0" customHeight="1">
      <c r="A144" s="49"/>
      <c r="B144" s="49"/>
      <c r="C144" s="82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</row>
    <row r="145" ht="12.0" customHeight="1">
      <c r="A145" s="49"/>
      <c r="B145" s="49"/>
      <c r="C145" s="82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</row>
    <row r="146" ht="12.0" customHeight="1">
      <c r="A146" s="49"/>
      <c r="B146" s="49"/>
      <c r="C146" s="82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</row>
    <row r="147" ht="12.0" customHeight="1">
      <c r="A147" s="49"/>
      <c r="B147" s="49"/>
      <c r="C147" s="82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</row>
    <row r="148" ht="12.0" customHeight="1">
      <c r="A148" s="49"/>
      <c r="B148" s="49"/>
      <c r="C148" s="82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</row>
    <row r="149" ht="12.0" customHeight="1">
      <c r="A149" s="49"/>
      <c r="B149" s="49"/>
      <c r="C149" s="82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</row>
    <row r="150" ht="12.0" customHeight="1">
      <c r="A150" s="49"/>
      <c r="B150" s="49"/>
      <c r="C150" s="82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</row>
    <row r="151" ht="12.0" customHeight="1">
      <c r="A151" s="49"/>
      <c r="B151" s="49"/>
      <c r="C151" s="82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</row>
    <row r="152" ht="12.0" customHeight="1">
      <c r="A152" s="49"/>
      <c r="B152" s="49"/>
      <c r="C152" s="82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</row>
    <row r="153" ht="12.0" customHeight="1">
      <c r="A153" s="49"/>
      <c r="B153" s="49"/>
      <c r="C153" s="82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</row>
    <row r="154" ht="12.0" customHeight="1">
      <c r="A154" s="49"/>
      <c r="B154" s="49"/>
      <c r="C154" s="82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</row>
    <row r="155" ht="12.0" customHeight="1">
      <c r="A155" s="49"/>
      <c r="B155" s="49"/>
      <c r="C155" s="82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</row>
    <row r="156" ht="12.0" customHeight="1">
      <c r="A156" s="49"/>
      <c r="B156" s="49"/>
      <c r="C156" s="82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</row>
    <row r="157" ht="12.0" customHeight="1">
      <c r="A157" s="49"/>
      <c r="B157" s="49"/>
      <c r="C157" s="82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</row>
    <row r="158" ht="12.0" customHeight="1">
      <c r="A158" s="49"/>
      <c r="B158" s="49"/>
      <c r="C158" s="82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</row>
    <row r="159" ht="12.0" customHeight="1">
      <c r="A159" s="49"/>
      <c r="B159" s="49"/>
      <c r="C159" s="82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</row>
    <row r="160" ht="12.0" customHeight="1">
      <c r="A160" s="49"/>
      <c r="B160" s="49"/>
      <c r="C160" s="8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</row>
    <row r="161" ht="12.0" customHeight="1">
      <c r="A161" s="49"/>
      <c r="B161" s="49"/>
      <c r="C161" s="82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</row>
    <row r="162" ht="12.0" customHeight="1">
      <c r="A162" s="49"/>
      <c r="B162" s="49"/>
      <c r="C162" s="8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</row>
    <row r="163" ht="12.0" customHeight="1">
      <c r="A163" s="49"/>
      <c r="B163" s="49"/>
      <c r="C163" s="82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</row>
    <row r="164" ht="12.0" customHeight="1">
      <c r="A164" s="49"/>
      <c r="B164" s="49"/>
      <c r="C164" s="82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</row>
    <row r="165" ht="12.0" customHeight="1">
      <c r="A165" s="49"/>
      <c r="B165" s="49"/>
      <c r="C165" s="82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</row>
    <row r="166" ht="12.0" customHeight="1">
      <c r="A166" s="49"/>
      <c r="B166" s="49"/>
      <c r="C166" s="82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</row>
    <row r="167" ht="12.0" customHeight="1">
      <c r="A167" s="49"/>
      <c r="B167" s="49"/>
      <c r="C167" s="82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</row>
    <row r="168" ht="12.0" customHeight="1">
      <c r="A168" s="49"/>
      <c r="B168" s="49"/>
      <c r="C168" s="82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</row>
    <row r="169" ht="12.0" customHeight="1">
      <c r="A169" s="49"/>
      <c r="B169" s="49"/>
      <c r="C169" s="82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</row>
    <row r="170" ht="12.0" customHeight="1">
      <c r="A170" s="49"/>
      <c r="B170" s="49"/>
      <c r="C170" s="82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</row>
    <row r="171" ht="12.0" customHeight="1">
      <c r="A171" s="49"/>
      <c r="B171" s="49"/>
      <c r="C171" s="82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</row>
    <row r="172" ht="12.0" customHeight="1">
      <c r="A172" s="49"/>
      <c r="B172" s="49"/>
      <c r="C172" s="82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</row>
    <row r="173" ht="12.0" customHeight="1">
      <c r="A173" s="49"/>
      <c r="B173" s="49"/>
      <c r="C173" s="82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</row>
    <row r="174" ht="12.0" customHeight="1">
      <c r="A174" s="49"/>
      <c r="B174" s="49"/>
      <c r="C174" s="82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</row>
    <row r="175" ht="12.0" customHeight="1">
      <c r="A175" s="49"/>
      <c r="B175" s="49"/>
      <c r="C175" s="82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</row>
    <row r="176" ht="12.0" customHeight="1">
      <c r="A176" s="49"/>
      <c r="B176" s="49"/>
      <c r="C176" s="82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</row>
    <row r="177" ht="12.0" customHeight="1">
      <c r="A177" s="49"/>
      <c r="B177" s="49"/>
      <c r="C177" s="82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</row>
    <row r="178" ht="12.0" customHeight="1">
      <c r="A178" s="49"/>
      <c r="B178" s="49"/>
      <c r="C178" s="82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</row>
    <row r="179" ht="12.0" customHeight="1">
      <c r="A179" s="49"/>
      <c r="B179" s="49"/>
      <c r="C179" s="82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</row>
    <row r="180" ht="12.0" customHeight="1">
      <c r="A180" s="49"/>
      <c r="B180" s="49"/>
      <c r="C180" s="82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</row>
    <row r="181" ht="12.0" customHeight="1">
      <c r="A181" s="49"/>
      <c r="B181" s="49"/>
      <c r="C181" s="82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</row>
    <row r="182" ht="12.0" customHeight="1">
      <c r="A182" s="49"/>
      <c r="B182" s="49"/>
      <c r="C182" s="82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</row>
    <row r="183" ht="12.0" customHeight="1">
      <c r="A183" s="49"/>
      <c r="B183" s="49"/>
      <c r="C183" s="82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</row>
    <row r="184" ht="12.0" customHeight="1">
      <c r="A184" s="49"/>
      <c r="B184" s="49"/>
      <c r="C184" s="82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</row>
    <row r="185" ht="12.0" customHeight="1">
      <c r="A185" s="49"/>
      <c r="B185" s="49"/>
      <c r="C185" s="82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</row>
    <row r="186" ht="12.0" customHeight="1">
      <c r="A186" s="49"/>
      <c r="B186" s="49"/>
      <c r="C186" s="82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</row>
    <row r="187" ht="12.0" customHeight="1">
      <c r="A187" s="49"/>
      <c r="B187" s="49"/>
      <c r="C187" s="82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</row>
    <row r="188" ht="12.0" customHeight="1">
      <c r="A188" s="49"/>
      <c r="B188" s="49"/>
      <c r="C188" s="82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</row>
    <row r="189" ht="12.0" customHeight="1">
      <c r="A189" s="49"/>
      <c r="B189" s="49"/>
      <c r="C189" s="82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</row>
    <row r="190" ht="12.0" customHeight="1">
      <c r="A190" s="49"/>
      <c r="B190" s="49"/>
      <c r="C190" s="82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</row>
    <row r="191" ht="12.0" customHeight="1">
      <c r="A191" s="49"/>
      <c r="B191" s="49"/>
      <c r="C191" s="82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</row>
    <row r="192" ht="12.0" customHeight="1">
      <c r="A192" s="49"/>
      <c r="B192" s="49"/>
      <c r="C192" s="82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</row>
    <row r="193" ht="12.0" customHeight="1">
      <c r="A193" s="49"/>
      <c r="B193" s="49"/>
      <c r="C193" s="82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</row>
    <row r="194" ht="12.0" customHeight="1">
      <c r="A194" s="49"/>
      <c r="B194" s="49"/>
      <c r="C194" s="82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</row>
    <row r="195" ht="12.0" customHeight="1">
      <c r="A195" s="49"/>
      <c r="B195" s="49"/>
      <c r="C195" s="82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</row>
    <row r="196" ht="12.0" customHeight="1">
      <c r="A196" s="49"/>
      <c r="B196" s="49"/>
      <c r="C196" s="82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</row>
    <row r="197" ht="12.0" customHeight="1">
      <c r="A197" s="49"/>
      <c r="B197" s="49"/>
      <c r="C197" s="82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</row>
    <row r="198" ht="12.0" customHeight="1">
      <c r="A198" s="49"/>
      <c r="B198" s="49"/>
      <c r="C198" s="82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</row>
    <row r="199" ht="12.0" customHeight="1">
      <c r="A199" s="49"/>
      <c r="B199" s="49"/>
      <c r="C199" s="82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</row>
    <row r="200" ht="12.0" customHeight="1">
      <c r="A200" s="49"/>
      <c r="B200" s="49"/>
      <c r="C200" s="82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</row>
    <row r="201" ht="12.0" customHeight="1">
      <c r="A201" s="49"/>
      <c r="B201" s="49"/>
      <c r="C201" s="82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</row>
    <row r="202" ht="12.0" customHeight="1">
      <c r="A202" s="49"/>
      <c r="B202" s="49"/>
      <c r="C202" s="82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</row>
    <row r="203" ht="12.0" customHeight="1">
      <c r="A203" s="49"/>
      <c r="B203" s="49"/>
      <c r="C203" s="82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</row>
    <row r="204" ht="12.0" customHeight="1">
      <c r="A204" s="49"/>
      <c r="B204" s="49"/>
      <c r="C204" s="82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</row>
    <row r="205" ht="12.0" customHeight="1">
      <c r="A205" s="49"/>
      <c r="B205" s="49"/>
      <c r="C205" s="82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</row>
    <row r="206" ht="12.0" customHeight="1">
      <c r="A206" s="49"/>
      <c r="B206" s="49"/>
      <c r="C206" s="82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</row>
    <row r="207" ht="12.0" customHeight="1">
      <c r="A207" s="49"/>
      <c r="B207" s="49"/>
      <c r="C207" s="82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</row>
    <row r="208" ht="12.0" customHeight="1">
      <c r="A208" s="49"/>
      <c r="B208" s="49"/>
      <c r="C208" s="82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</row>
    <row r="209" ht="12.0" customHeight="1">
      <c r="A209" s="49"/>
      <c r="B209" s="49"/>
      <c r="C209" s="82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</row>
    <row r="210" ht="12.0" customHeight="1">
      <c r="A210" s="49"/>
      <c r="B210" s="49"/>
      <c r="C210" s="82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</row>
    <row r="211" ht="12.0" customHeight="1">
      <c r="A211" s="49"/>
      <c r="B211" s="49"/>
      <c r="C211" s="82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</row>
    <row r="212" ht="12.0" customHeight="1">
      <c r="A212" s="49"/>
      <c r="B212" s="49"/>
      <c r="C212" s="82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</row>
    <row r="213" ht="12.0" customHeight="1">
      <c r="A213" s="49"/>
      <c r="B213" s="49"/>
      <c r="C213" s="82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</row>
    <row r="214" ht="12.0" customHeight="1">
      <c r="A214" s="49"/>
      <c r="B214" s="49"/>
      <c r="C214" s="82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</row>
    <row r="215" ht="12.0" customHeight="1">
      <c r="A215" s="49"/>
      <c r="B215" s="49"/>
      <c r="C215" s="82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</row>
    <row r="216" ht="12.0" customHeight="1">
      <c r="A216" s="49"/>
      <c r="B216" s="49"/>
      <c r="C216" s="82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</row>
    <row r="217" ht="12.0" customHeight="1">
      <c r="A217" s="49"/>
      <c r="B217" s="49"/>
      <c r="C217" s="82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</row>
    <row r="218" ht="12.0" customHeight="1">
      <c r="A218" s="49"/>
      <c r="B218" s="49"/>
      <c r="C218" s="82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</row>
    <row r="219" ht="12.0" customHeight="1">
      <c r="A219" s="49"/>
      <c r="B219" s="49"/>
      <c r="C219" s="82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</row>
    <row r="220" ht="12.0" customHeight="1">
      <c r="A220" s="49"/>
      <c r="B220" s="49"/>
      <c r="C220" s="82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</row>
    <row r="221" ht="12.0" customHeight="1">
      <c r="A221" s="49"/>
      <c r="B221" s="49"/>
      <c r="C221" s="82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</row>
    <row r="222" ht="12.0" customHeight="1">
      <c r="A222" s="49"/>
      <c r="B222" s="49"/>
      <c r="C222" s="82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</row>
    <row r="223" ht="12.0" customHeight="1">
      <c r="A223" s="49"/>
      <c r="B223" s="49"/>
      <c r="C223" s="82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</row>
    <row r="224" ht="12.0" customHeight="1">
      <c r="A224" s="49"/>
      <c r="B224" s="49"/>
      <c r="C224" s="82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</row>
    <row r="225" ht="12.0" customHeight="1">
      <c r="A225" s="49"/>
      <c r="B225" s="49"/>
      <c r="C225" s="82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</row>
    <row r="226" ht="12.0" customHeight="1">
      <c r="A226" s="49"/>
      <c r="B226" s="49"/>
      <c r="C226" s="82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</row>
    <row r="227" ht="12.0" customHeight="1">
      <c r="A227" s="49"/>
      <c r="B227" s="49"/>
      <c r="C227" s="82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</row>
    <row r="228" ht="12.0" customHeight="1">
      <c r="A228" s="49"/>
      <c r="B228" s="49"/>
      <c r="C228" s="82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</row>
    <row r="229" ht="12.0" customHeight="1">
      <c r="A229" s="49"/>
      <c r="B229" s="49"/>
      <c r="C229" s="82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</row>
    <row r="230" ht="12.0" customHeight="1">
      <c r="A230" s="49"/>
      <c r="B230" s="49"/>
      <c r="C230" s="82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</row>
    <row r="231" ht="12.0" customHeight="1">
      <c r="A231" s="49"/>
      <c r="B231" s="49"/>
      <c r="C231" s="82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</row>
    <row r="232" ht="12.0" customHeight="1">
      <c r="A232" s="49"/>
      <c r="B232" s="49"/>
      <c r="C232" s="82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</row>
    <row r="233" ht="12.0" customHeight="1">
      <c r="A233" s="49"/>
      <c r="B233" s="49"/>
      <c r="C233" s="82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</row>
    <row r="234" ht="12.0" customHeight="1">
      <c r="A234" s="49"/>
      <c r="B234" s="49"/>
      <c r="C234" s="82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</row>
    <row r="235" ht="12.0" customHeight="1">
      <c r="A235" s="49"/>
      <c r="B235" s="49"/>
      <c r="C235" s="82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</row>
    <row r="236" ht="12.0" customHeight="1">
      <c r="A236" s="49"/>
      <c r="B236" s="49"/>
      <c r="C236" s="82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</row>
    <row r="237" ht="12.0" customHeight="1">
      <c r="A237" s="49"/>
      <c r="B237" s="49"/>
      <c r="C237" s="82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</row>
    <row r="238" ht="12.0" customHeight="1">
      <c r="A238" s="49"/>
      <c r="B238" s="49"/>
      <c r="C238" s="82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</row>
    <row r="239" ht="12.0" customHeight="1">
      <c r="A239" s="49"/>
      <c r="B239" s="49"/>
      <c r="C239" s="82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</row>
    <row r="240" ht="12.0" customHeight="1">
      <c r="A240" s="49"/>
      <c r="B240" s="49"/>
      <c r="C240" s="82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</row>
    <row r="241" ht="12.0" customHeight="1">
      <c r="A241" s="49"/>
      <c r="B241" s="49"/>
      <c r="C241" s="82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</row>
    <row r="242" ht="12.0" customHeight="1">
      <c r="A242" s="49"/>
      <c r="B242" s="49"/>
      <c r="C242" s="82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</row>
    <row r="243" ht="12.0" customHeight="1">
      <c r="A243" s="49"/>
      <c r="B243" s="49"/>
      <c r="C243" s="82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</row>
    <row r="244" ht="12.0" customHeight="1">
      <c r="A244" s="49"/>
      <c r="B244" s="49"/>
      <c r="C244" s="82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</row>
    <row r="245" ht="12.0" customHeight="1">
      <c r="A245" s="49"/>
      <c r="B245" s="49"/>
      <c r="C245" s="82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</row>
    <row r="246" ht="12.0" customHeight="1">
      <c r="A246" s="49"/>
      <c r="B246" s="49"/>
      <c r="C246" s="82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</row>
    <row r="247" ht="12.0" customHeight="1">
      <c r="A247" s="49"/>
      <c r="B247" s="49"/>
      <c r="C247" s="82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</row>
    <row r="248" ht="12.0" customHeight="1">
      <c r="A248" s="49"/>
      <c r="B248" s="49"/>
      <c r="C248" s="82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</row>
    <row r="249" ht="12.0" customHeight="1">
      <c r="A249" s="49"/>
      <c r="B249" s="49"/>
      <c r="C249" s="82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</row>
    <row r="250" ht="12.0" customHeight="1">
      <c r="A250" s="49"/>
      <c r="B250" s="49"/>
      <c r="C250" s="82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</row>
    <row r="251" ht="12.0" customHeight="1">
      <c r="A251" s="49"/>
      <c r="B251" s="49"/>
      <c r="C251" s="82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</row>
    <row r="252" ht="12.0" customHeight="1">
      <c r="A252" s="49"/>
      <c r="B252" s="49"/>
      <c r="C252" s="82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</row>
    <row r="253" ht="12.0" customHeight="1">
      <c r="A253" s="49"/>
      <c r="B253" s="49"/>
      <c r="C253" s="82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</row>
    <row r="254" ht="12.0" customHeight="1">
      <c r="A254" s="49"/>
      <c r="B254" s="49"/>
      <c r="C254" s="82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</row>
    <row r="255" ht="12.0" customHeight="1">
      <c r="A255" s="49"/>
      <c r="B255" s="49"/>
      <c r="C255" s="82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</row>
    <row r="256" ht="12.0" customHeight="1">
      <c r="A256" s="49"/>
      <c r="B256" s="49"/>
      <c r="C256" s="82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</row>
    <row r="257" ht="12.0" customHeight="1">
      <c r="A257" s="49"/>
      <c r="B257" s="49"/>
      <c r="C257" s="82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</row>
    <row r="258" ht="12.0" customHeight="1">
      <c r="A258" s="49"/>
      <c r="B258" s="49"/>
      <c r="C258" s="82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</row>
    <row r="259" ht="12.0" customHeight="1">
      <c r="A259" s="49"/>
      <c r="B259" s="49"/>
      <c r="C259" s="82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</row>
    <row r="260" ht="12.0" customHeight="1">
      <c r="A260" s="49"/>
      <c r="B260" s="49"/>
      <c r="C260" s="82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</row>
    <row r="261" ht="12.0" customHeight="1">
      <c r="A261" s="49"/>
      <c r="B261" s="49"/>
      <c r="C261" s="82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</row>
    <row r="262" ht="12.0" customHeight="1">
      <c r="A262" s="49"/>
      <c r="B262" s="49"/>
      <c r="C262" s="82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</row>
    <row r="263" ht="12.0" customHeight="1">
      <c r="A263" s="49"/>
      <c r="B263" s="49"/>
      <c r="C263" s="82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</row>
    <row r="264" ht="12.0" customHeight="1">
      <c r="A264" s="49"/>
      <c r="B264" s="49"/>
      <c r="C264" s="82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</row>
    <row r="265" ht="12.0" customHeight="1">
      <c r="A265" s="49"/>
      <c r="B265" s="49"/>
      <c r="C265" s="82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</row>
    <row r="266" ht="12.0" customHeight="1">
      <c r="A266" s="49"/>
      <c r="B266" s="49"/>
      <c r="C266" s="82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</row>
    <row r="267" ht="12.0" customHeight="1">
      <c r="A267" s="49"/>
      <c r="B267" s="49"/>
      <c r="C267" s="82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</row>
    <row r="268" ht="12.0" customHeight="1">
      <c r="A268" s="49"/>
      <c r="B268" s="49"/>
      <c r="C268" s="82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</row>
    <row r="269" ht="12.0" customHeight="1">
      <c r="A269" s="49"/>
      <c r="B269" s="49"/>
      <c r="C269" s="82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</row>
    <row r="270" ht="12.0" customHeight="1">
      <c r="A270" s="49"/>
      <c r="B270" s="49"/>
      <c r="C270" s="82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</row>
    <row r="271" ht="12.0" customHeight="1">
      <c r="A271" s="49"/>
      <c r="B271" s="49"/>
      <c r="C271" s="82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</row>
    <row r="272" ht="12.0" customHeight="1">
      <c r="A272" s="49"/>
      <c r="B272" s="49"/>
      <c r="C272" s="82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</row>
    <row r="273" ht="12.0" customHeight="1">
      <c r="A273" s="49"/>
      <c r="B273" s="49"/>
      <c r="C273" s="82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</row>
    <row r="274" ht="12.0" customHeight="1">
      <c r="A274" s="49"/>
      <c r="B274" s="49"/>
      <c r="C274" s="82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</row>
    <row r="275" ht="12.0" customHeight="1">
      <c r="A275" s="49"/>
      <c r="B275" s="49"/>
      <c r="C275" s="82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</row>
    <row r="276" ht="12.0" customHeight="1">
      <c r="A276" s="49"/>
      <c r="B276" s="49"/>
      <c r="C276" s="82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</row>
    <row r="277" ht="12.0" customHeight="1">
      <c r="A277" s="49"/>
      <c r="B277" s="49"/>
      <c r="C277" s="82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</row>
    <row r="278" ht="12.0" customHeight="1">
      <c r="A278" s="49"/>
      <c r="B278" s="49"/>
      <c r="C278" s="82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</row>
    <row r="279" ht="12.0" customHeight="1">
      <c r="A279" s="49"/>
      <c r="B279" s="49"/>
      <c r="C279" s="82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</row>
    <row r="280" ht="12.0" customHeight="1">
      <c r="A280" s="49"/>
      <c r="B280" s="49"/>
      <c r="C280" s="82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</row>
    <row r="281" ht="12.0" customHeight="1">
      <c r="A281" s="49"/>
      <c r="B281" s="49"/>
      <c r="C281" s="82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</row>
    <row r="282" ht="12.0" customHeight="1">
      <c r="A282" s="49"/>
      <c r="B282" s="49"/>
      <c r="C282" s="82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</row>
    <row r="283" ht="12.0" customHeight="1">
      <c r="A283" s="49"/>
      <c r="B283" s="49"/>
      <c r="C283" s="82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</row>
    <row r="284" ht="12.0" customHeight="1">
      <c r="A284" s="49"/>
      <c r="B284" s="49"/>
      <c r="C284" s="82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</row>
    <row r="285" ht="12.0" customHeight="1">
      <c r="A285" s="49"/>
      <c r="B285" s="49"/>
      <c r="C285" s="82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</row>
    <row r="286" ht="12.0" customHeight="1">
      <c r="A286" s="49"/>
      <c r="B286" s="49"/>
      <c r="C286" s="82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</row>
    <row r="287" ht="12.0" customHeight="1">
      <c r="A287" s="49"/>
      <c r="B287" s="49"/>
      <c r="C287" s="82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</row>
    <row r="288" ht="12.0" customHeight="1">
      <c r="A288" s="49"/>
      <c r="B288" s="49"/>
      <c r="C288" s="82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</row>
    <row r="289" ht="12.0" customHeight="1">
      <c r="A289" s="49"/>
      <c r="B289" s="49"/>
      <c r="C289" s="82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</row>
    <row r="290" ht="12.0" customHeight="1">
      <c r="A290" s="49"/>
      <c r="B290" s="49"/>
      <c r="C290" s="82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</row>
    <row r="291" ht="12.0" customHeight="1">
      <c r="A291" s="49"/>
      <c r="B291" s="49"/>
      <c r="C291" s="82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</row>
    <row r="292" ht="12.0" customHeight="1">
      <c r="A292" s="49"/>
      <c r="B292" s="49"/>
      <c r="C292" s="82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</row>
    <row r="293" ht="12.0" customHeight="1">
      <c r="A293" s="49"/>
      <c r="B293" s="49"/>
      <c r="C293" s="82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</row>
    <row r="294" ht="12.0" customHeight="1">
      <c r="A294" s="49"/>
      <c r="B294" s="49"/>
      <c r="C294" s="82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</row>
    <row r="295" ht="12.0" customHeight="1">
      <c r="A295" s="49"/>
      <c r="B295" s="49"/>
      <c r="C295" s="82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</row>
    <row r="296" ht="12.0" customHeight="1">
      <c r="A296" s="49"/>
      <c r="B296" s="49"/>
      <c r="C296" s="82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</row>
    <row r="297" ht="12.0" customHeight="1">
      <c r="A297" s="49"/>
      <c r="B297" s="49"/>
      <c r="C297" s="82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</row>
    <row r="298" ht="12.0" customHeight="1">
      <c r="A298" s="49"/>
      <c r="B298" s="49"/>
      <c r="C298" s="82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</row>
    <row r="299" ht="12.0" customHeight="1">
      <c r="A299" s="49"/>
      <c r="B299" s="49"/>
      <c r="C299" s="82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</row>
    <row r="300" ht="12.0" customHeight="1">
      <c r="A300" s="49"/>
      <c r="B300" s="49"/>
      <c r="C300" s="82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</row>
    <row r="301" ht="12.0" customHeight="1">
      <c r="A301" s="49"/>
      <c r="B301" s="49"/>
      <c r="C301" s="82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</row>
    <row r="302" ht="12.0" customHeight="1">
      <c r="A302" s="49"/>
      <c r="B302" s="49"/>
      <c r="C302" s="82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</row>
    <row r="303" ht="12.0" customHeight="1">
      <c r="A303" s="49"/>
      <c r="B303" s="49"/>
      <c r="C303" s="82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</row>
    <row r="304" ht="12.0" customHeight="1">
      <c r="A304" s="49"/>
      <c r="B304" s="49"/>
      <c r="C304" s="82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</row>
    <row r="305" ht="12.0" customHeight="1">
      <c r="A305" s="49"/>
      <c r="B305" s="49"/>
      <c r="C305" s="82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</row>
    <row r="306" ht="12.0" customHeight="1">
      <c r="A306" s="49"/>
      <c r="B306" s="49"/>
      <c r="C306" s="82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</row>
    <row r="307" ht="12.0" customHeight="1">
      <c r="A307" s="49"/>
      <c r="B307" s="49"/>
      <c r="C307" s="82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</row>
    <row r="308" ht="12.0" customHeight="1">
      <c r="A308" s="49"/>
      <c r="B308" s="49"/>
      <c r="C308" s="82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</row>
    <row r="309" ht="12.0" customHeight="1">
      <c r="A309" s="49"/>
      <c r="B309" s="49"/>
      <c r="C309" s="82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</row>
    <row r="310" ht="12.0" customHeight="1">
      <c r="A310" s="49"/>
      <c r="B310" s="49"/>
      <c r="C310" s="82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</row>
    <row r="311" ht="12.0" customHeight="1">
      <c r="A311" s="49"/>
      <c r="B311" s="49"/>
      <c r="C311" s="82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</row>
    <row r="312" ht="12.0" customHeight="1">
      <c r="A312" s="49"/>
      <c r="B312" s="49"/>
      <c r="C312" s="82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</row>
    <row r="313" ht="12.0" customHeight="1">
      <c r="A313" s="49"/>
      <c r="B313" s="49"/>
      <c r="C313" s="82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</row>
    <row r="314" ht="12.0" customHeight="1">
      <c r="A314" s="49"/>
      <c r="B314" s="49"/>
      <c r="C314" s="82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</row>
    <row r="315" ht="12.0" customHeight="1">
      <c r="A315" s="49"/>
      <c r="B315" s="49"/>
      <c r="C315" s="82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</row>
    <row r="316" ht="12.0" customHeight="1">
      <c r="A316" s="49"/>
      <c r="B316" s="49"/>
      <c r="C316" s="82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</row>
    <row r="317" ht="12.0" customHeight="1">
      <c r="A317" s="49"/>
      <c r="B317" s="49"/>
      <c r="C317" s="82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</row>
    <row r="318" ht="12.0" customHeight="1">
      <c r="A318" s="49"/>
      <c r="B318" s="49"/>
      <c r="C318" s="82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</row>
    <row r="319" ht="12.0" customHeight="1">
      <c r="A319" s="49"/>
      <c r="B319" s="49"/>
      <c r="C319" s="82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</row>
    <row r="320" ht="12.0" customHeight="1">
      <c r="A320" s="49"/>
      <c r="B320" s="49"/>
      <c r="C320" s="82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</row>
    <row r="321" ht="12.0" customHeight="1">
      <c r="A321" s="49"/>
      <c r="B321" s="49"/>
      <c r="C321" s="82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</row>
    <row r="322" ht="12.0" customHeight="1">
      <c r="A322" s="49"/>
      <c r="B322" s="49"/>
      <c r="C322" s="82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</row>
    <row r="323" ht="12.0" customHeight="1">
      <c r="A323" s="49"/>
      <c r="B323" s="49"/>
      <c r="C323" s="82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</row>
    <row r="324" ht="12.0" customHeight="1">
      <c r="A324" s="49"/>
      <c r="B324" s="49"/>
      <c r="C324" s="82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</row>
    <row r="325" ht="12.0" customHeight="1">
      <c r="A325" s="49"/>
      <c r="B325" s="49"/>
      <c r="C325" s="82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</row>
    <row r="326" ht="12.0" customHeight="1">
      <c r="A326" s="49"/>
      <c r="B326" s="49"/>
      <c r="C326" s="82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</row>
    <row r="327" ht="12.0" customHeight="1">
      <c r="A327" s="49"/>
      <c r="B327" s="49"/>
      <c r="C327" s="82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</row>
    <row r="328" ht="12.0" customHeight="1">
      <c r="A328" s="49"/>
      <c r="B328" s="49"/>
      <c r="C328" s="82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</row>
    <row r="329" ht="12.0" customHeight="1">
      <c r="A329" s="49"/>
      <c r="B329" s="49"/>
      <c r="C329" s="82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</row>
    <row r="330" ht="12.0" customHeight="1">
      <c r="A330" s="49"/>
      <c r="B330" s="49"/>
      <c r="C330" s="82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</row>
    <row r="331" ht="12.0" customHeight="1">
      <c r="A331" s="49"/>
      <c r="B331" s="49"/>
      <c r="C331" s="82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</row>
    <row r="332" ht="12.0" customHeight="1">
      <c r="A332" s="49"/>
      <c r="B332" s="49"/>
      <c r="C332" s="82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</row>
    <row r="333" ht="12.0" customHeight="1">
      <c r="A333" s="49"/>
      <c r="B333" s="49"/>
      <c r="C333" s="82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</row>
    <row r="334" ht="12.0" customHeight="1">
      <c r="A334" s="49"/>
      <c r="B334" s="49"/>
      <c r="C334" s="82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</row>
    <row r="335" ht="12.0" customHeight="1">
      <c r="A335" s="49"/>
      <c r="B335" s="49"/>
      <c r="C335" s="82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</row>
    <row r="336" ht="12.0" customHeight="1">
      <c r="A336" s="49"/>
      <c r="B336" s="49"/>
      <c r="C336" s="82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</row>
    <row r="337" ht="12.0" customHeight="1">
      <c r="A337" s="49"/>
      <c r="B337" s="49"/>
      <c r="C337" s="82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</row>
    <row r="338" ht="12.0" customHeight="1">
      <c r="A338" s="49"/>
      <c r="B338" s="49"/>
      <c r="C338" s="82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</row>
    <row r="339" ht="12.0" customHeight="1">
      <c r="A339" s="49"/>
      <c r="B339" s="49"/>
      <c r="C339" s="82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</row>
    <row r="340" ht="12.0" customHeight="1">
      <c r="A340" s="49"/>
      <c r="B340" s="49"/>
      <c r="C340" s="82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</row>
    <row r="341" ht="12.0" customHeight="1">
      <c r="A341" s="49"/>
      <c r="B341" s="49"/>
      <c r="C341" s="82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</row>
    <row r="342" ht="12.0" customHeight="1">
      <c r="A342" s="49"/>
      <c r="B342" s="49"/>
      <c r="C342" s="82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</row>
    <row r="343" ht="12.0" customHeight="1">
      <c r="A343" s="49"/>
      <c r="B343" s="49"/>
      <c r="C343" s="82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</row>
    <row r="344" ht="12.0" customHeight="1">
      <c r="A344" s="49"/>
      <c r="B344" s="49"/>
      <c r="C344" s="82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</row>
    <row r="345" ht="12.0" customHeight="1">
      <c r="A345" s="49"/>
      <c r="B345" s="49"/>
      <c r="C345" s="82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</row>
    <row r="346" ht="12.0" customHeight="1">
      <c r="A346" s="49"/>
      <c r="B346" s="49"/>
      <c r="C346" s="82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</row>
    <row r="347" ht="12.0" customHeight="1">
      <c r="A347" s="49"/>
      <c r="B347" s="49"/>
      <c r="C347" s="82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</row>
    <row r="348" ht="12.0" customHeight="1">
      <c r="A348" s="49"/>
      <c r="B348" s="49"/>
      <c r="C348" s="82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</row>
    <row r="349" ht="12.0" customHeight="1">
      <c r="A349" s="49"/>
      <c r="B349" s="49"/>
      <c r="C349" s="82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</row>
    <row r="350" ht="12.0" customHeight="1">
      <c r="A350" s="49"/>
      <c r="B350" s="49"/>
      <c r="C350" s="82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</row>
    <row r="351" ht="12.0" customHeight="1">
      <c r="A351" s="49"/>
      <c r="B351" s="49"/>
      <c r="C351" s="82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</row>
    <row r="352" ht="12.0" customHeight="1">
      <c r="A352" s="49"/>
      <c r="B352" s="49"/>
      <c r="C352" s="82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</row>
    <row r="353" ht="12.0" customHeight="1">
      <c r="A353" s="49"/>
      <c r="B353" s="49"/>
      <c r="C353" s="82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</row>
    <row r="354" ht="12.0" customHeight="1">
      <c r="A354" s="49"/>
      <c r="B354" s="49"/>
      <c r="C354" s="82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</row>
    <row r="355" ht="12.0" customHeight="1">
      <c r="A355" s="49"/>
      <c r="B355" s="49"/>
      <c r="C355" s="82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</row>
    <row r="356" ht="12.0" customHeight="1">
      <c r="A356" s="49"/>
      <c r="B356" s="49"/>
      <c r="C356" s="82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</row>
    <row r="357" ht="12.0" customHeight="1">
      <c r="A357" s="49"/>
      <c r="B357" s="49"/>
      <c r="C357" s="82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</row>
    <row r="358" ht="12.0" customHeight="1">
      <c r="A358" s="49"/>
      <c r="B358" s="49"/>
      <c r="C358" s="82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</row>
    <row r="359" ht="12.0" customHeight="1">
      <c r="A359" s="49"/>
      <c r="B359" s="49"/>
      <c r="C359" s="82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</row>
    <row r="360" ht="12.0" customHeight="1">
      <c r="A360" s="49"/>
      <c r="B360" s="49"/>
      <c r="C360" s="82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</row>
    <row r="361" ht="12.0" customHeight="1">
      <c r="A361" s="49"/>
      <c r="B361" s="49"/>
      <c r="C361" s="82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</row>
    <row r="362" ht="12.0" customHeight="1">
      <c r="A362" s="49"/>
      <c r="B362" s="49"/>
      <c r="C362" s="82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</row>
    <row r="363" ht="12.0" customHeight="1">
      <c r="A363" s="49"/>
      <c r="B363" s="49"/>
      <c r="C363" s="82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</row>
    <row r="364" ht="12.0" customHeight="1">
      <c r="A364" s="49"/>
      <c r="B364" s="49"/>
      <c r="C364" s="82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</row>
    <row r="365" ht="12.0" customHeight="1">
      <c r="A365" s="49"/>
      <c r="B365" s="49"/>
      <c r="C365" s="82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</row>
    <row r="366" ht="12.0" customHeight="1">
      <c r="A366" s="49"/>
      <c r="B366" s="49"/>
      <c r="C366" s="82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</row>
    <row r="367" ht="12.0" customHeight="1">
      <c r="A367" s="49"/>
      <c r="B367" s="49"/>
      <c r="C367" s="82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</row>
    <row r="368" ht="12.0" customHeight="1">
      <c r="A368" s="49"/>
      <c r="B368" s="49"/>
      <c r="C368" s="82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</row>
    <row r="369" ht="12.0" customHeight="1">
      <c r="A369" s="49"/>
      <c r="B369" s="49"/>
      <c r="C369" s="82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</row>
    <row r="370" ht="12.0" customHeight="1">
      <c r="A370" s="49"/>
      <c r="B370" s="49"/>
      <c r="C370" s="82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</row>
    <row r="371" ht="12.0" customHeight="1">
      <c r="A371" s="49"/>
      <c r="B371" s="49"/>
      <c r="C371" s="82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</row>
    <row r="372" ht="12.0" customHeight="1">
      <c r="A372" s="49"/>
      <c r="B372" s="49"/>
      <c r="C372" s="82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</row>
    <row r="373" ht="12.0" customHeight="1">
      <c r="A373" s="49"/>
      <c r="B373" s="49"/>
      <c r="C373" s="82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</row>
    <row r="374" ht="12.0" customHeight="1">
      <c r="A374" s="49"/>
      <c r="B374" s="49"/>
      <c r="C374" s="82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</row>
    <row r="375" ht="12.0" customHeight="1">
      <c r="A375" s="49"/>
      <c r="B375" s="49"/>
      <c r="C375" s="82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</row>
    <row r="376" ht="12.0" customHeight="1">
      <c r="A376" s="49"/>
      <c r="B376" s="49"/>
      <c r="C376" s="82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</row>
    <row r="377" ht="12.0" customHeight="1">
      <c r="A377" s="49"/>
      <c r="B377" s="49"/>
      <c r="C377" s="82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</row>
    <row r="378" ht="12.0" customHeight="1">
      <c r="A378" s="49"/>
      <c r="B378" s="49"/>
      <c r="C378" s="82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</row>
    <row r="379" ht="12.0" customHeight="1">
      <c r="A379" s="49"/>
      <c r="B379" s="49"/>
      <c r="C379" s="82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</row>
    <row r="380" ht="12.0" customHeight="1">
      <c r="A380" s="49"/>
      <c r="B380" s="49"/>
      <c r="C380" s="82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</row>
    <row r="381" ht="12.0" customHeight="1">
      <c r="A381" s="49"/>
      <c r="B381" s="49"/>
      <c r="C381" s="82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</row>
    <row r="382" ht="12.0" customHeight="1">
      <c r="A382" s="49"/>
      <c r="B382" s="49"/>
      <c r="C382" s="82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</row>
    <row r="383" ht="12.0" customHeight="1">
      <c r="A383" s="49"/>
      <c r="B383" s="49"/>
      <c r="C383" s="82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</row>
    <row r="384" ht="12.0" customHeight="1">
      <c r="A384" s="49"/>
      <c r="B384" s="49"/>
      <c r="C384" s="82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</row>
    <row r="385" ht="12.0" customHeight="1">
      <c r="A385" s="49"/>
      <c r="B385" s="49"/>
      <c r="C385" s="82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</row>
    <row r="386" ht="12.0" customHeight="1">
      <c r="A386" s="49"/>
      <c r="B386" s="49"/>
      <c r="C386" s="82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</row>
    <row r="387" ht="12.0" customHeight="1">
      <c r="A387" s="49"/>
      <c r="B387" s="49"/>
      <c r="C387" s="82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</row>
    <row r="388" ht="12.0" customHeight="1">
      <c r="A388" s="49"/>
      <c r="B388" s="49"/>
      <c r="C388" s="82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</row>
    <row r="389" ht="12.0" customHeight="1">
      <c r="A389" s="49"/>
      <c r="B389" s="49"/>
      <c r="C389" s="82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</row>
    <row r="390" ht="12.0" customHeight="1">
      <c r="A390" s="49"/>
      <c r="B390" s="49"/>
      <c r="C390" s="82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</row>
    <row r="391" ht="12.0" customHeight="1">
      <c r="A391" s="49"/>
      <c r="B391" s="49"/>
      <c r="C391" s="82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</row>
    <row r="392" ht="12.0" customHeight="1">
      <c r="A392" s="49"/>
      <c r="B392" s="49"/>
      <c r="C392" s="82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</row>
    <row r="393" ht="12.0" customHeight="1">
      <c r="A393" s="49"/>
      <c r="B393" s="49"/>
      <c r="C393" s="82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</row>
    <row r="394" ht="12.0" customHeight="1">
      <c r="A394" s="49"/>
      <c r="B394" s="49"/>
      <c r="C394" s="82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</row>
    <row r="395" ht="12.0" customHeight="1">
      <c r="A395" s="49"/>
      <c r="B395" s="49"/>
      <c r="C395" s="82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</row>
    <row r="396" ht="12.0" customHeight="1">
      <c r="A396" s="49"/>
      <c r="B396" s="49"/>
      <c r="C396" s="82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</row>
    <row r="397" ht="12.0" customHeight="1">
      <c r="A397" s="49"/>
      <c r="B397" s="49"/>
      <c r="C397" s="82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</row>
    <row r="398" ht="12.0" customHeight="1">
      <c r="A398" s="49"/>
      <c r="B398" s="49"/>
      <c r="C398" s="82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</row>
    <row r="399" ht="12.0" customHeight="1">
      <c r="A399" s="49"/>
      <c r="B399" s="49"/>
      <c r="C399" s="82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</row>
    <row r="400" ht="12.0" customHeight="1">
      <c r="A400" s="49"/>
      <c r="B400" s="49"/>
      <c r="C400" s="82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</row>
    <row r="401" ht="12.0" customHeight="1">
      <c r="A401" s="49"/>
      <c r="B401" s="49"/>
      <c r="C401" s="82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</row>
    <row r="402" ht="12.0" customHeight="1">
      <c r="A402" s="49"/>
      <c r="B402" s="49"/>
      <c r="C402" s="82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</row>
    <row r="403" ht="12.0" customHeight="1">
      <c r="A403" s="49"/>
      <c r="B403" s="49"/>
      <c r="C403" s="82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</row>
    <row r="404" ht="12.0" customHeight="1">
      <c r="A404" s="49"/>
      <c r="B404" s="49"/>
      <c r="C404" s="82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</row>
    <row r="405" ht="12.0" customHeight="1">
      <c r="A405" s="49"/>
      <c r="B405" s="49"/>
      <c r="C405" s="82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</row>
    <row r="406" ht="12.0" customHeight="1">
      <c r="A406" s="49"/>
      <c r="B406" s="49"/>
      <c r="C406" s="82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</row>
    <row r="407" ht="12.0" customHeight="1">
      <c r="A407" s="49"/>
      <c r="B407" s="49"/>
      <c r="C407" s="82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</row>
    <row r="408" ht="12.0" customHeight="1">
      <c r="A408" s="49"/>
      <c r="B408" s="49"/>
      <c r="C408" s="82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</row>
    <row r="409" ht="12.0" customHeight="1">
      <c r="A409" s="49"/>
      <c r="B409" s="49"/>
      <c r="C409" s="82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</row>
    <row r="410" ht="12.0" customHeight="1">
      <c r="A410" s="49"/>
      <c r="B410" s="49"/>
      <c r="C410" s="82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</row>
    <row r="411" ht="12.0" customHeight="1">
      <c r="A411" s="49"/>
      <c r="B411" s="49"/>
      <c r="C411" s="82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</row>
    <row r="412" ht="12.0" customHeight="1">
      <c r="A412" s="49"/>
      <c r="B412" s="49"/>
      <c r="C412" s="82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</row>
    <row r="413" ht="12.0" customHeight="1">
      <c r="A413" s="49"/>
      <c r="B413" s="49"/>
      <c r="C413" s="82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</row>
    <row r="414" ht="12.0" customHeight="1">
      <c r="A414" s="49"/>
      <c r="B414" s="49"/>
      <c r="C414" s="82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</row>
    <row r="415" ht="12.0" customHeight="1">
      <c r="A415" s="49"/>
      <c r="B415" s="49"/>
      <c r="C415" s="82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</row>
    <row r="416" ht="12.0" customHeight="1">
      <c r="A416" s="49"/>
      <c r="B416" s="49"/>
      <c r="C416" s="82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</row>
    <row r="417" ht="12.0" customHeight="1">
      <c r="A417" s="49"/>
      <c r="B417" s="49"/>
      <c r="C417" s="82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</row>
    <row r="418" ht="12.0" customHeight="1">
      <c r="A418" s="49"/>
      <c r="B418" s="49"/>
      <c r="C418" s="82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</row>
    <row r="419" ht="12.0" customHeight="1">
      <c r="A419" s="49"/>
      <c r="B419" s="49"/>
      <c r="C419" s="82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</row>
    <row r="420" ht="12.0" customHeight="1">
      <c r="A420" s="49"/>
      <c r="B420" s="49"/>
      <c r="C420" s="82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</row>
    <row r="421" ht="12.0" customHeight="1">
      <c r="A421" s="49"/>
      <c r="B421" s="49"/>
      <c r="C421" s="82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</row>
    <row r="422" ht="12.0" customHeight="1">
      <c r="A422" s="49"/>
      <c r="B422" s="49"/>
      <c r="C422" s="82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</row>
    <row r="423" ht="12.0" customHeight="1">
      <c r="A423" s="49"/>
      <c r="B423" s="49"/>
      <c r="C423" s="82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</row>
    <row r="424" ht="12.0" customHeight="1">
      <c r="A424" s="49"/>
      <c r="B424" s="49"/>
      <c r="C424" s="82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</row>
    <row r="425" ht="12.0" customHeight="1">
      <c r="A425" s="49"/>
      <c r="B425" s="49"/>
      <c r="C425" s="82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</row>
    <row r="426" ht="12.0" customHeight="1">
      <c r="A426" s="49"/>
      <c r="B426" s="49"/>
      <c r="C426" s="82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</row>
    <row r="427" ht="12.0" customHeight="1">
      <c r="A427" s="49"/>
      <c r="B427" s="49"/>
      <c r="C427" s="82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</row>
    <row r="428" ht="12.0" customHeight="1">
      <c r="A428" s="49"/>
      <c r="B428" s="49"/>
      <c r="C428" s="82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</row>
    <row r="429" ht="12.0" customHeight="1">
      <c r="A429" s="49"/>
      <c r="B429" s="49"/>
      <c r="C429" s="82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</row>
    <row r="430" ht="12.0" customHeight="1">
      <c r="A430" s="49"/>
      <c r="B430" s="49"/>
      <c r="C430" s="82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</row>
    <row r="431" ht="12.0" customHeight="1">
      <c r="A431" s="49"/>
      <c r="B431" s="49"/>
      <c r="C431" s="82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</row>
    <row r="432" ht="12.0" customHeight="1">
      <c r="A432" s="49"/>
      <c r="B432" s="49"/>
      <c r="C432" s="82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</row>
    <row r="433" ht="12.0" customHeight="1">
      <c r="A433" s="49"/>
      <c r="B433" s="49"/>
      <c r="C433" s="82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</row>
    <row r="434" ht="12.0" customHeight="1">
      <c r="A434" s="49"/>
      <c r="B434" s="49"/>
      <c r="C434" s="82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</row>
    <row r="435" ht="12.0" customHeight="1">
      <c r="A435" s="49"/>
      <c r="B435" s="49"/>
      <c r="C435" s="82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</row>
    <row r="436" ht="12.0" customHeight="1">
      <c r="A436" s="49"/>
      <c r="B436" s="49"/>
      <c r="C436" s="82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</row>
    <row r="437" ht="12.0" customHeight="1">
      <c r="A437" s="49"/>
      <c r="B437" s="49"/>
      <c r="C437" s="82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</row>
    <row r="438" ht="12.0" customHeight="1">
      <c r="A438" s="49"/>
      <c r="B438" s="49"/>
      <c r="C438" s="82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</row>
    <row r="439" ht="12.0" customHeight="1">
      <c r="A439" s="49"/>
      <c r="B439" s="49"/>
      <c r="C439" s="82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</row>
    <row r="440" ht="12.0" customHeight="1">
      <c r="A440" s="49"/>
      <c r="B440" s="49"/>
      <c r="C440" s="82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</row>
    <row r="441" ht="12.0" customHeight="1">
      <c r="A441" s="49"/>
      <c r="B441" s="49"/>
      <c r="C441" s="82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</row>
    <row r="442" ht="12.0" customHeight="1">
      <c r="A442" s="49"/>
      <c r="B442" s="49"/>
      <c r="C442" s="82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</row>
    <row r="443" ht="12.0" customHeight="1">
      <c r="A443" s="49"/>
      <c r="B443" s="49"/>
      <c r="C443" s="82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</row>
    <row r="444" ht="12.0" customHeight="1">
      <c r="A444" s="49"/>
      <c r="B444" s="49"/>
      <c r="C444" s="82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</row>
    <row r="445" ht="12.0" customHeight="1">
      <c r="A445" s="49"/>
      <c r="B445" s="49"/>
      <c r="C445" s="82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</row>
    <row r="446" ht="12.0" customHeight="1">
      <c r="A446" s="49"/>
      <c r="B446" s="49"/>
      <c r="C446" s="82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</row>
    <row r="447" ht="12.0" customHeight="1">
      <c r="A447" s="49"/>
      <c r="B447" s="49"/>
      <c r="C447" s="82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</row>
    <row r="448" ht="12.0" customHeight="1">
      <c r="A448" s="49"/>
      <c r="B448" s="49"/>
      <c r="C448" s="82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</row>
    <row r="449" ht="12.0" customHeight="1">
      <c r="A449" s="49"/>
      <c r="B449" s="49"/>
      <c r="C449" s="82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</row>
    <row r="450" ht="12.0" customHeight="1">
      <c r="A450" s="49"/>
      <c r="B450" s="49"/>
      <c r="C450" s="82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</row>
    <row r="451" ht="12.0" customHeight="1">
      <c r="A451" s="49"/>
      <c r="B451" s="49"/>
      <c r="C451" s="82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</row>
    <row r="452" ht="12.0" customHeight="1">
      <c r="A452" s="49"/>
      <c r="B452" s="49"/>
      <c r="C452" s="82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</row>
    <row r="453" ht="12.0" customHeight="1">
      <c r="A453" s="49"/>
      <c r="B453" s="49"/>
      <c r="C453" s="82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</row>
    <row r="454" ht="12.0" customHeight="1">
      <c r="A454" s="49"/>
      <c r="B454" s="49"/>
      <c r="C454" s="82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</row>
    <row r="455" ht="12.0" customHeight="1">
      <c r="A455" s="49"/>
      <c r="B455" s="49"/>
      <c r="C455" s="82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</row>
    <row r="456" ht="12.0" customHeight="1">
      <c r="A456" s="49"/>
      <c r="B456" s="49"/>
      <c r="C456" s="82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</row>
    <row r="457" ht="12.0" customHeight="1">
      <c r="A457" s="49"/>
      <c r="B457" s="49"/>
      <c r="C457" s="82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</row>
    <row r="458" ht="12.0" customHeight="1">
      <c r="A458" s="49"/>
      <c r="B458" s="49"/>
      <c r="C458" s="82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</row>
    <row r="459" ht="12.0" customHeight="1">
      <c r="A459" s="49"/>
      <c r="B459" s="49"/>
      <c r="C459" s="82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</row>
    <row r="460" ht="12.0" customHeight="1">
      <c r="A460" s="49"/>
      <c r="B460" s="49"/>
      <c r="C460" s="82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</row>
    <row r="461" ht="12.0" customHeight="1">
      <c r="A461" s="49"/>
      <c r="B461" s="49"/>
      <c r="C461" s="82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</row>
    <row r="462" ht="12.0" customHeight="1">
      <c r="A462" s="49"/>
      <c r="B462" s="49"/>
      <c r="C462" s="82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</row>
    <row r="463" ht="12.0" customHeight="1">
      <c r="A463" s="49"/>
      <c r="B463" s="49"/>
      <c r="C463" s="82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</row>
    <row r="464" ht="12.0" customHeight="1">
      <c r="A464" s="49"/>
      <c r="B464" s="49"/>
      <c r="C464" s="82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</row>
    <row r="465" ht="12.0" customHeight="1">
      <c r="A465" s="49"/>
      <c r="B465" s="49"/>
      <c r="C465" s="82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</row>
    <row r="466" ht="12.0" customHeight="1">
      <c r="A466" s="49"/>
      <c r="B466" s="49"/>
      <c r="C466" s="82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</row>
    <row r="467" ht="12.0" customHeight="1">
      <c r="A467" s="49"/>
      <c r="B467" s="49"/>
      <c r="C467" s="82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</row>
    <row r="468" ht="12.0" customHeight="1">
      <c r="A468" s="49"/>
      <c r="B468" s="49"/>
      <c r="C468" s="82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</row>
    <row r="469" ht="12.0" customHeight="1">
      <c r="A469" s="49"/>
      <c r="B469" s="49"/>
      <c r="C469" s="82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</row>
    <row r="470" ht="12.0" customHeight="1">
      <c r="A470" s="49"/>
      <c r="B470" s="49"/>
      <c r="C470" s="82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</row>
    <row r="471" ht="12.0" customHeight="1">
      <c r="A471" s="49"/>
      <c r="B471" s="49"/>
      <c r="C471" s="82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</row>
    <row r="472" ht="12.0" customHeight="1">
      <c r="A472" s="49"/>
      <c r="B472" s="49"/>
      <c r="C472" s="82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</row>
    <row r="473" ht="12.0" customHeight="1">
      <c r="A473" s="49"/>
      <c r="B473" s="49"/>
      <c r="C473" s="82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</row>
    <row r="474" ht="12.0" customHeight="1">
      <c r="A474" s="49"/>
      <c r="B474" s="49"/>
      <c r="C474" s="82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</row>
    <row r="475" ht="12.0" customHeight="1">
      <c r="A475" s="49"/>
      <c r="B475" s="49"/>
      <c r="C475" s="82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</row>
    <row r="476" ht="12.0" customHeight="1">
      <c r="A476" s="49"/>
      <c r="B476" s="49"/>
      <c r="C476" s="82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</row>
    <row r="477" ht="12.0" customHeight="1">
      <c r="A477" s="49"/>
      <c r="B477" s="49"/>
      <c r="C477" s="82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</row>
    <row r="478" ht="12.0" customHeight="1">
      <c r="A478" s="49"/>
      <c r="B478" s="49"/>
      <c r="C478" s="82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</row>
    <row r="479" ht="12.0" customHeight="1">
      <c r="A479" s="49"/>
      <c r="B479" s="49"/>
      <c r="C479" s="82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</row>
    <row r="480" ht="12.0" customHeight="1">
      <c r="A480" s="49"/>
      <c r="B480" s="49"/>
      <c r="C480" s="82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</row>
    <row r="481" ht="12.0" customHeight="1">
      <c r="A481" s="49"/>
      <c r="B481" s="49"/>
      <c r="C481" s="82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</row>
    <row r="482" ht="12.0" customHeight="1">
      <c r="A482" s="49"/>
      <c r="B482" s="49"/>
      <c r="C482" s="82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</row>
    <row r="483" ht="12.0" customHeight="1">
      <c r="A483" s="49"/>
      <c r="B483" s="49"/>
      <c r="C483" s="82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</row>
    <row r="484" ht="12.0" customHeight="1">
      <c r="A484" s="49"/>
      <c r="B484" s="49"/>
      <c r="C484" s="82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</row>
    <row r="485" ht="12.0" customHeight="1">
      <c r="A485" s="49"/>
      <c r="B485" s="49"/>
      <c r="C485" s="82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</row>
    <row r="486" ht="12.0" customHeight="1">
      <c r="A486" s="49"/>
      <c r="B486" s="49"/>
      <c r="C486" s="82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</row>
    <row r="487" ht="12.0" customHeight="1">
      <c r="A487" s="49"/>
      <c r="B487" s="49"/>
      <c r="C487" s="82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</row>
    <row r="488" ht="12.0" customHeight="1">
      <c r="A488" s="49"/>
      <c r="B488" s="49"/>
      <c r="C488" s="82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</row>
    <row r="489" ht="12.0" customHeight="1">
      <c r="A489" s="49"/>
      <c r="B489" s="49"/>
      <c r="C489" s="82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</row>
    <row r="490" ht="12.0" customHeight="1">
      <c r="A490" s="49"/>
      <c r="B490" s="49"/>
      <c r="C490" s="82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</row>
    <row r="491" ht="12.0" customHeight="1">
      <c r="A491" s="49"/>
      <c r="B491" s="49"/>
      <c r="C491" s="82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</row>
    <row r="492" ht="12.0" customHeight="1">
      <c r="A492" s="49"/>
      <c r="B492" s="49"/>
      <c r="C492" s="82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</row>
    <row r="493" ht="12.0" customHeight="1">
      <c r="A493" s="49"/>
      <c r="B493" s="49"/>
      <c r="C493" s="82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</row>
    <row r="494" ht="12.0" customHeight="1">
      <c r="A494" s="49"/>
      <c r="B494" s="49"/>
      <c r="C494" s="82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</row>
    <row r="495" ht="12.0" customHeight="1">
      <c r="A495" s="49"/>
      <c r="B495" s="49"/>
      <c r="C495" s="82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</row>
    <row r="496" ht="12.0" customHeight="1">
      <c r="A496" s="49"/>
      <c r="B496" s="49"/>
      <c r="C496" s="82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</row>
    <row r="497" ht="12.0" customHeight="1">
      <c r="A497" s="49"/>
      <c r="B497" s="49"/>
      <c r="C497" s="82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</row>
    <row r="498" ht="12.0" customHeight="1">
      <c r="A498" s="49"/>
      <c r="B498" s="49"/>
      <c r="C498" s="82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</row>
    <row r="499" ht="12.0" customHeight="1">
      <c r="A499" s="49"/>
      <c r="B499" s="49"/>
      <c r="C499" s="82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</row>
    <row r="500" ht="12.0" customHeight="1">
      <c r="A500" s="49"/>
      <c r="B500" s="49"/>
      <c r="C500" s="82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</row>
    <row r="501" ht="12.0" customHeight="1">
      <c r="A501" s="49"/>
      <c r="B501" s="49"/>
      <c r="C501" s="82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</row>
    <row r="502" ht="12.0" customHeight="1">
      <c r="A502" s="49"/>
      <c r="B502" s="49"/>
      <c r="C502" s="82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</row>
    <row r="503" ht="12.0" customHeight="1">
      <c r="A503" s="49"/>
      <c r="B503" s="49"/>
      <c r="C503" s="82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</row>
    <row r="504" ht="12.0" customHeight="1">
      <c r="A504" s="49"/>
      <c r="B504" s="49"/>
      <c r="C504" s="82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</row>
    <row r="505" ht="12.0" customHeight="1">
      <c r="A505" s="49"/>
      <c r="B505" s="49"/>
      <c r="C505" s="82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</row>
    <row r="506" ht="12.0" customHeight="1">
      <c r="A506" s="49"/>
      <c r="B506" s="49"/>
      <c r="C506" s="82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</row>
    <row r="507" ht="12.0" customHeight="1">
      <c r="A507" s="49"/>
      <c r="B507" s="49"/>
      <c r="C507" s="82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</row>
    <row r="508" ht="12.0" customHeight="1">
      <c r="A508" s="49"/>
      <c r="B508" s="49"/>
      <c r="C508" s="82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</row>
    <row r="509" ht="12.0" customHeight="1">
      <c r="A509" s="49"/>
      <c r="B509" s="49"/>
      <c r="C509" s="82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</row>
    <row r="510" ht="12.0" customHeight="1">
      <c r="A510" s="49"/>
      <c r="B510" s="49"/>
      <c r="C510" s="82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</row>
    <row r="511" ht="12.0" customHeight="1">
      <c r="A511" s="49"/>
      <c r="B511" s="49"/>
      <c r="C511" s="82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</row>
    <row r="512" ht="12.0" customHeight="1">
      <c r="A512" s="49"/>
      <c r="B512" s="49"/>
      <c r="C512" s="82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</row>
    <row r="513" ht="12.0" customHeight="1">
      <c r="A513" s="49"/>
      <c r="B513" s="49"/>
      <c r="C513" s="82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</row>
    <row r="514" ht="12.0" customHeight="1">
      <c r="A514" s="49"/>
      <c r="B514" s="49"/>
      <c r="C514" s="82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</row>
    <row r="515" ht="12.0" customHeight="1">
      <c r="A515" s="49"/>
      <c r="B515" s="49"/>
      <c r="C515" s="82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</row>
    <row r="516" ht="12.0" customHeight="1">
      <c r="A516" s="49"/>
      <c r="B516" s="49"/>
      <c r="C516" s="82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</row>
    <row r="517" ht="12.0" customHeight="1">
      <c r="A517" s="49"/>
      <c r="B517" s="49"/>
      <c r="C517" s="82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</row>
    <row r="518" ht="12.0" customHeight="1">
      <c r="A518" s="49"/>
      <c r="B518" s="49"/>
      <c r="C518" s="82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</row>
    <row r="519" ht="12.0" customHeight="1">
      <c r="A519" s="49"/>
      <c r="B519" s="49"/>
      <c r="C519" s="82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</row>
    <row r="520" ht="12.0" customHeight="1">
      <c r="A520" s="49"/>
      <c r="B520" s="49"/>
      <c r="C520" s="82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</row>
    <row r="521" ht="12.0" customHeight="1">
      <c r="A521" s="49"/>
      <c r="B521" s="49"/>
      <c r="C521" s="82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</row>
    <row r="522" ht="12.0" customHeight="1">
      <c r="A522" s="49"/>
      <c r="B522" s="49"/>
      <c r="C522" s="82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</row>
    <row r="523" ht="12.0" customHeight="1">
      <c r="A523" s="49"/>
      <c r="B523" s="49"/>
      <c r="C523" s="82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</row>
    <row r="524" ht="12.0" customHeight="1">
      <c r="A524" s="49"/>
      <c r="B524" s="49"/>
      <c r="C524" s="82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</row>
    <row r="525" ht="12.0" customHeight="1">
      <c r="A525" s="49"/>
      <c r="B525" s="49"/>
      <c r="C525" s="82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</row>
    <row r="526" ht="12.0" customHeight="1">
      <c r="A526" s="49"/>
      <c r="B526" s="49"/>
      <c r="C526" s="82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</row>
    <row r="527" ht="12.0" customHeight="1">
      <c r="A527" s="49"/>
      <c r="B527" s="49"/>
      <c r="C527" s="82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</row>
    <row r="528" ht="12.0" customHeight="1">
      <c r="A528" s="49"/>
      <c r="B528" s="49"/>
      <c r="C528" s="82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</row>
    <row r="529" ht="12.0" customHeight="1">
      <c r="A529" s="49"/>
      <c r="B529" s="49"/>
      <c r="C529" s="82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</row>
    <row r="530" ht="12.0" customHeight="1">
      <c r="A530" s="49"/>
      <c r="B530" s="49"/>
      <c r="C530" s="82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</row>
    <row r="531" ht="12.0" customHeight="1">
      <c r="A531" s="49"/>
      <c r="B531" s="49"/>
      <c r="C531" s="82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</row>
    <row r="532" ht="12.0" customHeight="1">
      <c r="A532" s="49"/>
      <c r="B532" s="49"/>
      <c r="C532" s="82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</row>
    <row r="533" ht="12.0" customHeight="1">
      <c r="A533" s="49"/>
      <c r="B533" s="49"/>
      <c r="C533" s="82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</row>
    <row r="534" ht="12.0" customHeight="1">
      <c r="A534" s="49"/>
      <c r="B534" s="49"/>
      <c r="C534" s="82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</row>
    <row r="535" ht="12.0" customHeight="1">
      <c r="A535" s="49"/>
      <c r="B535" s="49"/>
      <c r="C535" s="82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</row>
    <row r="536" ht="12.0" customHeight="1">
      <c r="A536" s="49"/>
      <c r="B536" s="49"/>
      <c r="C536" s="82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</row>
    <row r="537" ht="12.0" customHeight="1">
      <c r="A537" s="49"/>
      <c r="B537" s="49"/>
      <c r="C537" s="82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</row>
    <row r="538" ht="12.0" customHeight="1">
      <c r="A538" s="49"/>
      <c r="B538" s="49"/>
      <c r="C538" s="82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</row>
    <row r="539" ht="12.0" customHeight="1">
      <c r="A539" s="49"/>
      <c r="B539" s="49"/>
      <c r="C539" s="82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</row>
    <row r="540" ht="12.0" customHeight="1">
      <c r="A540" s="49"/>
      <c r="B540" s="49"/>
      <c r="C540" s="82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</row>
    <row r="541" ht="12.0" customHeight="1">
      <c r="A541" s="49"/>
      <c r="B541" s="49"/>
      <c r="C541" s="82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</row>
    <row r="542" ht="12.0" customHeight="1">
      <c r="A542" s="49"/>
      <c r="B542" s="49"/>
      <c r="C542" s="82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</row>
    <row r="543" ht="12.0" customHeight="1">
      <c r="A543" s="49"/>
      <c r="B543" s="49"/>
      <c r="C543" s="82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</row>
    <row r="544" ht="12.0" customHeight="1">
      <c r="A544" s="49"/>
      <c r="B544" s="49"/>
      <c r="C544" s="82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</row>
    <row r="545" ht="12.0" customHeight="1">
      <c r="A545" s="49"/>
      <c r="B545" s="49"/>
      <c r="C545" s="82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</row>
    <row r="546" ht="12.0" customHeight="1">
      <c r="A546" s="49"/>
      <c r="B546" s="49"/>
      <c r="C546" s="82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</row>
    <row r="547" ht="12.0" customHeight="1">
      <c r="A547" s="49"/>
      <c r="B547" s="49"/>
      <c r="C547" s="82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</row>
    <row r="548" ht="12.0" customHeight="1">
      <c r="A548" s="49"/>
      <c r="B548" s="49"/>
      <c r="C548" s="82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</row>
    <row r="549" ht="12.0" customHeight="1">
      <c r="A549" s="49"/>
      <c r="B549" s="49"/>
      <c r="C549" s="82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</row>
    <row r="550" ht="12.0" customHeight="1">
      <c r="A550" s="49"/>
      <c r="B550" s="49"/>
      <c r="C550" s="82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</row>
    <row r="551" ht="12.0" customHeight="1">
      <c r="A551" s="49"/>
      <c r="B551" s="49"/>
      <c r="C551" s="82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</row>
    <row r="552" ht="12.0" customHeight="1">
      <c r="A552" s="49"/>
      <c r="B552" s="49"/>
      <c r="C552" s="82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</row>
    <row r="553" ht="12.0" customHeight="1">
      <c r="A553" s="49"/>
      <c r="B553" s="49"/>
      <c r="C553" s="82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</row>
    <row r="554" ht="12.0" customHeight="1">
      <c r="A554" s="49"/>
      <c r="B554" s="49"/>
      <c r="C554" s="82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</row>
    <row r="555" ht="12.0" customHeight="1">
      <c r="A555" s="49"/>
      <c r="B555" s="49"/>
      <c r="C555" s="82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</row>
    <row r="556" ht="12.0" customHeight="1">
      <c r="A556" s="49"/>
      <c r="B556" s="49"/>
      <c r="C556" s="82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</row>
    <row r="557" ht="12.0" customHeight="1">
      <c r="A557" s="49"/>
      <c r="B557" s="49"/>
      <c r="C557" s="82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</row>
    <row r="558" ht="12.0" customHeight="1">
      <c r="A558" s="49"/>
      <c r="B558" s="49"/>
      <c r="C558" s="82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</row>
    <row r="559" ht="12.0" customHeight="1">
      <c r="A559" s="49"/>
      <c r="B559" s="49"/>
      <c r="C559" s="82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</row>
    <row r="560" ht="12.0" customHeight="1">
      <c r="A560" s="49"/>
      <c r="B560" s="49"/>
      <c r="C560" s="82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</row>
    <row r="561" ht="12.0" customHeight="1">
      <c r="A561" s="49"/>
      <c r="B561" s="49"/>
      <c r="C561" s="82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</row>
    <row r="562" ht="12.0" customHeight="1">
      <c r="A562" s="49"/>
      <c r="B562" s="49"/>
      <c r="C562" s="82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</row>
    <row r="563" ht="12.0" customHeight="1">
      <c r="A563" s="49"/>
      <c r="B563" s="49"/>
      <c r="C563" s="82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</row>
    <row r="564" ht="12.0" customHeight="1">
      <c r="A564" s="49"/>
      <c r="B564" s="49"/>
      <c r="C564" s="82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</row>
    <row r="565" ht="12.0" customHeight="1">
      <c r="A565" s="49"/>
      <c r="B565" s="49"/>
      <c r="C565" s="82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</row>
    <row r="566" ht="12.0" customHeight="1">
      <c r="A566" s="49"/>
      <c r="B566" s="49"/>
      <c r="C566" s="82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</row>
    <row r="567" ht="12.0" customHeight="1">
      <c r="A567" s="49"/>
      <c r="B567" s="49"/>
      <c r="C567" s="82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</row>
    <row r="568" ht="12.0" customHeight="1">
      <c r="A568" s="49"/>
      <c r="B568" s="49"/>
      <c r="C568" s="82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</row>
    <row r="569" ht="12.0" customHeight="1">
      <c r="A569" s="49"/>
      <c r="B569" s="49"/>
      <c r="C569" s="82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</row>
    <row r="570" ht="12.0" customHeight="1">
      <c r="A570" s="49"/>
      <c r="B570" s="49"/>
      <c r="C570" s="82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</row>
    <row r="571" ht="12.0" customHeight="1">
      <c r="A571" s="49"/>
      <c r="B571" s="49"/>
      <c r="C571" s="82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</row>
    <row r="572" ht="12.0" customHeight="1">
      <c r="A572" s="49"/>
      <c r="B572" s="49"/>
      <c r="C572" s="82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</row>
    <row r="573" ht="12.0" customHeight="1">
      <c r="A573" s="49"/>
      <c r="B573" s="49"/>
      <c r="C573" s="82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</row>
    <row r="574" ht="12.0" customHeight="1">
      <c r="A574" s="49"/>
      <c r="B574" s="49"/>
      <c r="C574" s="82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</row>
    <row r="575" ht="12.0" customHeight="1">
      <c r="A575" s="49"/>
      <c r="B575" s="49"/>
      <c r="C575" s="82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</row>
    <row r="576" ht="12.0" customHeight="1">
      <c r="A576" s="49"/>
      <c r="B576" s="49"/>
      <c r="C576" s="82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</row>
    <row r="577" ht="12.0" customHeight="1">
      <c r="A577" s="49"/>
      <c r="B577" s="49"/>
      <c r="C577" s="82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</row>
    <row r="578" ht="12.0" customHeight="1">
      <c r="A578" s="49"/>
      <c r="B578" s="49"/>
      <c r="C578" s="82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</row>
    <row r="579" ht="12.0" customHeight="1">
      <c r="A579" s="49"/>
      <c r="B579" s="49"/>
      <c r="C579" s="82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</row>
    <row r="580" ht="12.0" customHeight="1">
      <c r="A580" s="49"/>
      <c r="B580" s="49"/>
      <c r="C580" s="82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</row>
    <row r="581" ht="12.0" customHeight="1">
      <c r="A581" s="49"/>
      <c r="B581" s="49"/>
      <c r="C581" s="82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</row>
    <row r="582" ht="12.0" customHeight="1">
      <c r="A582" s="49"/>
      <c r="B582" s="49"/>
      <c r="C582" s="82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</row>
    <row r="583" ht="12.0" customHeight="1">
      <c r="A583" s="49"/>
      <c r="B583" s="49"/>
      <c r="C583" s="82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</row>
    <row r="584" ht="12.0" customHeight="1">
      <c r="A584" s="49"/>
      <c r="B584" s="49"/>
      <c r="C584" s="82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</row>
    <row r="585" ht="12.0" customHeight="1">
      <c r="A585" s="49"/>
      <c r="B585" s="49"/>
      <c r="C585" s="82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</row>
    <row r="586" ht="12.0" customHeight="1">
      <c r="A586" s="49"/>
      <c r="B586" s="49"/>
      <c r="C586" s="82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</row>
    <row r="587" ht="12.0" customHeight="1">
      <c r="A587" s="49"/>
      <c r="B587" s="49"/>
      <c r="C587" s="82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</row>
    <row r="588" ht="12.0" customHeight="1">
      <c r="A588" s="49"/>
      <c r="B588" s="49"/>
      <c r="C588" s="82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</row>
    <row r="589" ht="12.0" customHeight="1">
      <c r="A589" s="49"/>
      <c r="B589" s="49"/>
      <c r="C589" s="82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</row>
    <row r="590" ht="12.0" customHeight="1">
      <c r="A590" s="49"/>
      <c r="B590" s="49"/>
      <c r="C590" s="82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</row>
    <row r="591" ht="12.0" customHeight="1">
      <c r="A591" s="49"/>
      <c r="B591" s="49"/>
      <c r="C591" s="82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</row>
    <row r="592" ht="12.0" customHeight="1">
      <c r="A592" s="49"/>
      <c r="B592" s="49"/>
      <c r="C592" s="82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</row>
    <row r="593" ht="12.0" customHeight="1">
      <c r="A593" s="49"/>
      <c r="B593" s="49"/>
      <c r="C593" s="82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</row>
    <row r="594" ht="12.0" customHeight="1">
      <c r="A594" s="49"/>
      <c r="B594" s="49"/>
      <c r="C594" s="82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</row>
    <row r="595" ht="12.0" customHeight="1">
      <c r="A595" s="49"/>
      <c r="B595" s="49"/>
      <c r="C595" s="82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</row>
    <row r="596" ht="12.0" customHeight="1">
      <c r="A596" s="49"/>
      <c r="B596" s="49"/>
      <c r="C596" s="82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</row>
    <row r="597" ht="12.0" customHeight="1">
      <c r="A597" s="49"/>
      <c r="B597" s="49"/>
      <c r="C597" s="82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</row>
    <row r="598" ht="12.0" customHeight="1">
      <c r="A598" s="49"/>
      <c r="B598" s="49"/>
      <c r="C598" s="82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</row>
    <row r="599" ht="12.0" customHeight="1">
      <c r="A599" s="49"/>
      <c r="B599" s="49"/>
      <c r="C599" s="82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</row>
    <row r="600" ht="12.0" customHeight="1">
      <c r="A600" s="49"/>
      <c r="B600" s="49"/>
      <c r="C600" s="82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</row>
    <row r="601" ht="12.0" customHeight="1">
      <c r="A601" s="49"/>
      <c r="B601" s="49"/>
      <c r="C601" s="82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</row>
    <row r="602" ht="12.0" customHeight="1">
      <c r="A602" s="49"/>
      <c r="B602" s="49"/>
      <c r="C602" s="82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</row>
    <row r="603" ht="12.0" customHeight="1">
      <c r="A603" s="49"/>
      <c r="B603" s="49"/>
      <c r="C603" s="82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</row>
    <row r="604" ht="12.0" customHeight="1">
      <c r="A604" s="49"/>
      <c r="B604" s="49"/>
      <c r="C604" s="82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</row>
    <row r="605" ht="12.0" customHeight="1">
      <c r="A605" s="49"/>
      <c r="B605" s="49"/>
      <c r="C605" s="82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</row>
    <row r="606" ht="12.0" customHeight="1">
      <c r="A606" s="49"/>
      <c r="B606" s="49"/>
      <c r="C606" s="82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</row>
    <row r="607" ht="12.0" customHeight="1">
      <c r="A607" s="49"/>
      <c r="B607" s="49"/>
      <c r="C607" s="82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</row>
    <row r="608" ht="12.0" customHeight="1">
      <c r="A608" s="49"/>
      <c r="B608" s="49"/>
      <c r="C608" s="82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</row>
    <row r="609" ht="12.0" customHeight="1">
      <c r="A609" s="49"/>
      <c r="B609" s="49"/>
      <c r="C609" s="82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</row>
    <row r="610" ht="12.0" customHeight="1">
      <c r="A610" s="49"/>
      <c r="B610" s="49"/>
      <c r="C610" s="82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</row>
    <row r="611" ht="12.0" customHeight="1">
      <c r="A611" s="49"/>
      <c r="B611" s="49"/>
      <c r="C611" s="82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</row>
    <row r="612" ht="12.0" customHeight="1">
      <c r="A612" s="49"/>
      <c r="B612" s="49"/>
      <c r="C612" s="82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</row>
    <row r="613" ht="12.0" customHeight="1">
      <c r="A613" s="49"/>
      <c r="B613" s="49"/>
      <c r="C613" s="82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</row>
    <row r="614" ht="12.0" customHeight="1">
      <c r="A614" s="49"/>
      <c r="B614" s="49"/>
      <c r="C614" s="82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</row>
    <row r="615" ht="12.0" customHeight="1">
      <c r="A615" s="49"/>
      <c r="B615" s="49"/>
      <c r="C615" s="82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</row>
    <row r="616" ht="12.0" customHeight="1">
      <c r="A616" s="49"/>
      <c r="B616" s="49"/>
      <c r="C616" s="82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</row>
    <row r="617" ht="12.0" customHeight="1">
      <c r="A617" s="49"/>
      <c r="B617" s="49"/>
      <c r="C617" s="82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</row>
    <row r="618" ht="12.0" customHeight="1">
      <c r="A618" s="49"/>
      <c r="B618" s="49"/>
      <c r="C618" s="82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</row>
    <row r="619" ht="12.0" customHeight="1">
      <c r="A619" s="49"/>
      <c r="B619" s="49"/>
      <c r="C619" s="82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</row>
    <row r="620" ht="12.0" customHeight="1">
      <c r="A620" s="49"/>
      <c r="B620" s="49"/>
      <c r="C620" s="82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</row>
    <row r="621" ht="12.0" customHeight="1">
      <c r="A621" s="49"/>
      <c r="B621" s="49"/>
      <c r="C621" s="82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</row>
    <row r="622" ht="12.0" customHeight="1">
      <c r="A622" s="49"/>
      <c r="B622" s="49"/>
      <c r="C622" s="82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</row>
    <row r="623" ht="12.0" customHeight="1">
      <c r="A623" s="49"/>
      <c r="B623" s="49"/>
      <c r="C623" s="82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</row>
    <row r="624" ht="12.0" customHeight="1">
      <c r="A624" s="49"/>
      <c r="B624" s="49"/>
      <c r="C624" s="82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</row>
    <row r="625" ht="12.0" customHeight="1">
      <c r="A625" s="49"/>
      <c r="B625" s="49"/>
      <c r="C625" s="82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</row>
    <row r="626" ht="12.0" customHeight="1">
      <c r="A626" s="49"/>
      <c r="B626" s="49"/>
      <c r="C626" s="82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</row>
    <row r="627" ht="12.0" customHeight="1">
      <c r="A627" s="49"/>
      <c r="B627" s="49"/>
      <c r="C627" s="82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</row>
    <row r="628" ht="12.0" customHeight="1">
      <c r="A628" s="49"/>
      <c r="B628" s="49"/>
      <c r="C628" s="82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</row>
    <row r="629" ht="12.0" customHeight="1">
      <c r="A629" s="49"/>
      <c r="B629" s="49"/>
      <c r="C629" s="82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</row>
    <row r="630" ht="12.0" customHeight="1">
      <c r="A630" s="49"/>
      <c r="B630" s="49"/>
      <c r="C630" s="82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</row>
    <row r="631" ht="12.0" customHeight="1">
      <c r="A631" s="49"/>
      <c r="B631" s="49"/>
      <c r="C631" s="82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</row>
    <row r="632" ht="12.0" customHeight="1">
      <c r="A632" s="49"/>
      <c r="B632" s="49"/>
      <c r="C632" s="82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</row>
    <row r="633" ht="12.0" customHeight="1">
      <c r="A633" s="49"/>
      <c r="B633" s="49"/>
      <c r="C633" s="82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</row>
    <row r="634" ht="12.0" customHeight="1">
      <c r="A634" s="49"/>
      <c r="B634" s="49"/>
      <c r="C634" s="82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</row>
    <row r="635" ht="12.0" customHeight="1">
      <c r="A635" s="49"/>
      <c r="B635" s="49"/>
      <c r="C635" s="82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</row>
    <row r="636" ht="12.0" customHeight="1">
      <c r="A636" s="49"/>
      <c r="B636" s="49"/>
      <c r="C636" s="82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</row>
    <row r="637" ht="12.0" customHeight="1">
      <c r="A637" s="49"/>
      <c r="B637" s="49"/>
      <c r="C637" s="82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</row>
    <row r="638" ht="12.0" customHeight="1">
      <c r="A638" s="49"/>
      <c r="B638" s="49"/>
      <c r="C638" s="82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</row>
    <row r="639" ht="12.0" customHeight="1">
      <c r="A639" s="49"/>
      <c r="B639" s="49"/>
      <c r="C639" s="82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</row>
    <row r="640" ht="12.0" customHeight="1">
      <c r="A640" s="49"/>
      <c r="B640" s="49"/>
      <c r="C640" s="82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</row>
    <row r="641" ht="12.0" customHeight="1">
      <c r="A641" s="49"/>
      <c r="B641" s="49"/>
      <c r="C641" s="82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</row>
    <row r="642" ht="12.0" customHeight="1">
      <c r="A642" s="49"/>
      <c r="B642" s="49"/>
      <c r="C642" s="82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</row>
    <row r="643" ht="12.0" customHeight="1">
      <c r="A643" s="49"/>
      <c r="B643" s="49"/>
      <c r="C643" s="82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</row>
    <row r="644" ht="12.0" customHeight="1">
      <c r="A644" s="49"/>
      <c r="B644" s="49"/>
      <c r="C644" s="82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</row>
    <row r="645" ht="12.0" customHeight="1">
      <c r="A645" s="49"/>
      <c r="B645" s="49"/>
      <c r="C645" s="82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</row>
    <row r="646" ht="12.0" customHeight="1">
      <c r="A646" s="49"/>
      <c r="B646" s="49"/>
      <c r="C646" s="82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</row>
    <row r="647" ht="12.0" customHeight="1">
      <c r="A647" s="49"/>
      <c r="B647" s="49"/>
      <c r="C647" s="82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</row>
    <row r="648" ht="12.0" customHeight="1">
      <c r="A648" s="49"/>
      <c r="B648" s="49"/>
      <c r="C648" s="82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</row>
    <row r="649" ht="12.0" customHeight="1">
      <c r="A649" s="49"/>
      <c r="B649" s="49"/>
      <c r="C649" s="82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</row>
    <row r="650" ht="12.0" customHeight="1">
      <c r="A650" s="49"/>
      <c r="B650" s="49"/>
      <c r="C650" s="82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</row>
    <row r="651" ht="12.0" customHeight="1">
      <c r="A651" s="49"/>
      <c r="B651" s="49"/>
      <c r="C651" s="82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</row>
    <row r="652" ht="12.0" customHeight="1">
      <c r="A652" s="49"/>
      <c r="B652" s="49"/>
      <c r="C652" s="82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</row>
    <row r="653" ht="12.0" customHeight="1">
      <c r="A653" s="49"/>
      <c r="B653" s="49"/>
      <c r="C653" s="82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</row>
    <row r="654" ht="12.0" customHeight="1">
      <c r="A654" s="49"/>
      <c r="B654" s="49"/>
      <c r="C654" s="82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</row>
    <row r="655" ht="12.0" customHeight="1">
      <c r="A655" s="49"/>
      <c r="B655" s="49"/>
      <c r="C655" s="82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</row>
    <row r="656" ht="12.0" customHeight="1">
      <c r="A656" s="49"/>
      <c r="B656" s="49"/>
      <c r="C656" s="82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</row>
    <row r="657" ht="12.0" customHeight="1">
      <c r="A657" s="49"/>
      <c r="B657" s="49"/>
      <c r="C657" s="82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</row>
    <row r="658" ht="12.0" customHeight="1">
      <c r="A658" s="49"/>
      <c r="B658" s="49"/>
      <c r="C658" s="82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</row>
    <row r="659" ht="12.0" customHeight="1">
      <c r="A659" s="49"/>
      <c r="B659" s="49"/>
      <c r="C659" s="82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</row>
    <row r="660" ht="12.0" customHeight="1">
      <c r="A660" s="49"/>
      <c r="B660" s="49"/>
      <c r="C660" s="82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</row>
    <row r="661" ht="12.0" customHeight="1">
      <c r="A661" s="49"/>
      <c r="B661" s="49"/>
      <c r="C661" s="82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</row>
    <row r="662" ht="12.0" customHeight="1">
      <c r="A662" s="49"/>
      <c r="B662" s="49"/>
      <c r="C662" s="82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</row>
    <row r="663" ht="12.0" customHeight="1">
      <c r="A663" s="49"/>
      <c r="B663" s="49"/>
      <c r="C663" s="82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</row>
    <row r="664" ht="12.0" customHeight="1">
      <c r="A664" s="49"/>
      <c r="B664" s="49"/>
      <c r="C664" s="82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</row>
    <row r="665" ht="12.0" customHeight="1">
      <c r="A665" s="49"/>
      <c r="B665" s="49"/>
      <c r="C665" s="82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</row>
    <row r="666" ht="12.0" customHeight="1">
      <c r="A666" s="49"/>
      <c r="B666" s="49"/>
      <c r="C666" s="82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</row>
    <row r="667" ht="12.0" customHeight="1">
      <c r="A667" s="49"/>
      <c r="B667" s="49"/>
      <c r="C667" s="82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</row>
    <row r="668" ht="12.0" customHeight="1">
      <c r="A668" s="49"/>
      <c r="B668" s="49"/>
      <c r="C668" s="82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</row>
    <row r="669" ht="12.0" customHeight="1">
      <c r="A669" s="49"/>
      <c r="B669" s="49"/>
      <c r="C669" s="82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</row>
    <row r="670" ht="12.0" customHeight="1">
      <c r="A670" s="49"/>
      <c r="B670" s="49"/>
      <c r="C670" s="82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</row>
    <row r="671" ht="12.0" customHeight="1">
      <c r="A671" s="49"/>
      <c r="B671" s="49"/>
      <c r="C671" s="82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</row>
    <row r="672" ht="12.0" customHeight="1">
      <c r="A672" s="49"/>
      <c r="B672" s="49"/>
      <c r="C672" s="82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</row>
    <row r="673" ht="12.0" customHeight="1">
      <c r="A673" s="49"/>
      <c r="B673" s="49"/>
      <c r="C673" s="82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</row>
    <row r="674" ht="12.0" customHeight="1">
      <c r="A674" s="49"/>
      <c r="B674" s="49"/>
      <c r="C674" s="82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</row>
    <row r="675" ht="12.0" customHeight="1">
      <c r="A675" s="49"/>
      <c r="B675" s="49"/>
      <c r="C675" s="82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</row>
    <row r="676" ht="12.0" customHeight="1">
      <c r="A676" s="49"/>
      <c r="B676" s="49"/>
      <c r="C676" s="82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</row>
    <row r="677" ht="12.0" customHeight="1">
      <c r="A677" s="49"/>
      <c r="B677" s="49"/>
      <c r="C677" s="82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</row>
    <row r="678" ht="12.0" customHeight="1">
      <c r="A678" s="49"/>
      <c r="B678" s="49"/>
      <c r="C678" s="82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</row>
    <row r="679" ht="12.0" customHeight="1">
      <c r="A679" s="49"/>
      <c r="B679" s="49"/>
      <c r="C679" s="82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</row>
    <row r="680" ht="12.0" customHeight="1">
      <c r="A680" s="49"/>
      <c r="B680" s="49"/>
      <c r="C680" s="82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</row>
    <row r="681" ht="12.0" customHeight="1">
      <c r="A681" s="49"/>
      <c r="B681" s="49"/>
      <c r="C681" s="82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</row>
    <row r="682" ht="12.0" customHeight="1">
      <c r="A682" s="49"/>
      <c r="B682" s="49"/>
      <c r="C682" s="82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</row>
    <row r="683" ht="12.0" customHeight="1">
      <c r="A683" s="49"/>
      <c r="B683" s="49"/>
      <c r="C683" s="82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</row>
    <row r="684" ht="12.0" customHeight="1">
      <c r="A684" s="49"/>
      <c r="B684" s="49"/>
      <c r="C684" s="82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</row>
    <row r="685" ht="12.0" customHeight="1">
      <c r="A685" s="49"/>
      <c r="B685" s="49"/>
      <c r="C685" s="82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</row>
    <row r="686" ht="12.0" customHeight="1">
      <c r="A686" s="49"/>
      <c r="B686" s="49"/>
      <c r="C686" s="82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</row>
    <row r="687" ht="12.0" customHeight="1">
      <c r="A687" s="49"/>
      <c r="B687" s="49"/>
      <c r="C687" s="82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</row>
    <row r="688" ht="12.0" customHeight="1">
      <c r="A688" s="49"/>
      <c r="B688" s="49"/>
      <c r="C688" s="82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</row>
    <row r="689" ht="12.0" customHeight="1">
      <c r="A689" s="49"/>
      <c r="B689" s="49"/>
      <c r="C689" s="82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</row>
    <row r="690" ht="12.0" customHeight="1">
      <c r="A690" s="49"/>
      <c r="B690" s="49"/>
      <c r="C690" s="82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</row>
    <row r="691" ht="12.0" customHeight="1">
      <c r="A691" s="49"/>
      <c r="B691" s="49"/>
      <c r="C691" s="82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</row>
    <row r="692" ht="12.0" customHeight="1">
      <c r="A692" s="49"/>
      <c r="B692" s="49"/>
      <c r="C692" s="82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</row>
    <row r="693" ht="12.0" customHeight="1">
      <c r="A693" s="49"/>
      <c r="B693" s="49"/>
      <c r="C693" s="82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</row>
    <row r="694" ht="12.0" customHeight="1">
      <c r="A694" s="49"/>
      <c r="B694" s="49"/>
      <c r="C694" s="82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</row>
    <row r="695" ht="12.0" customHeight="1">
      <c r="A695" s="49"/>
      <c r="B695" s="49"/>
      <c r="C695" s="82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</row>
    <row r="696" ht="12.0" customHeight="1">
      <c r="A696" s="49"/>
      <c r="B696" s="49"/>
      <c r="C696" s="82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</row>
    <row r="697" ht="12.0" customHeight="1">
      <c r="A697" s="49"/>
      <c r="B697" s="49"/>
      <c r="C697" s="82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</row>
    <row r="698" ht="12.0" customHeight="1">
      <c r="A698" s="49"/>
      <c r="B698" s="49"/>
      <c r="C698" s="82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</row>
    <row r="699" ht="12.0" customHeight="1">
      <c r="A699" s="49"/>
      <c r="B699" s="49"/>
      <c r="C699" s="82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</row>
    <row r="700" ht="12.0" customHeight="1">
      <c r="A700" s="49"/>
      <c r="B700" s="49"/>
      <c r="C700" s="82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</row>
    <row r="701" ht="12.0" customHeight="1">
      <c r="A701" s="49"/>
      <c r="B701" s="49"/>
      <c r="C701" s="82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</row>
    <row r="702" ht="12.0" customHeight="1">
      <c r="A702" s="49"/>
      <c r="B702" s="49"/>
      <c r="C702" s="82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</row>
    <row r="703" ht="12.0" customHeight="1">
      <c r="A703" s="49"/>
      <c r="B703" s="49"/>
      <c r="C703" s="82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</row>
    <row r="704" ht="12.0" customHeight="1">
      <c r="A704" s="49"/>
      <c r="B704" s="49"/>
      <c r="C704" s="82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</row>
    <row r="705" ht="12.0" customHeight="1">
      <c r="A705" s="49"/>
      <c r="B705" s="49"/>
      <c r="C705" s="82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</row>
    <row r="706" ht="12.0" customHeight="1">
      <c r="A706" s="49"/>
      <c r="B706" s="49"/>
      <c r="C706" s="82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</row>
    <row r="707" ht="12.0" customHeight="1">
      <c r="A707" s="49"/>
      <c r="B707" s="49"/>
      <c r="C707" s="82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</row>
    <row r="708" ht="12.0" customHeight="1">
      <c r="A708" s="49"/>
      <c r="B708" s="49"/>
      <c r="C708" s="82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</row>
    <row r="709" ht="12.0" customHeight="1">
      <c r="A709" s="49"/>
      <c r="B709" s="49"/>
      <c r="C709" s="82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</row>
    <row r="710" ht="12.0" customHeight="1">
      <c r="A710" s="49"/>
      <c r="B710" s="49"/>
      <c r="C710" s="82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</row>
    <row r="711" ht="12.0" customHeight="1">
      <c r="A711" s="49"/>
      <c r="B711" s="49"/>
      <c r="C711" s="82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</row>
    <row r="712" ht="12.0" customHeight="1">
      <c r="A712" s="49"/>
      <c r="B712" s="49"/>
      <c r="C712" s="82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</row>
    <row r="713" ht="12.0" customHeight="1">
      <c r="A713" s="49"/>
      <c r="B713" s="49"/>
      <c r="C713" s="82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</row>
    <row r="714" ht="12.0" customHeight="1">
      <c r="A714" s="49"/>
      <c r="B714" s="49"/>
      <c r="C714" s="82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</row>
    <row r="715" ht="12.0" customHeight="1">
      <c r="A715" s="49"/>
      <c r="B715" s="49"/>
      <c r="C715" s="82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</row>
    <row r="716" ht="12.0" customHeight="1">
      <c r="A716" s="49"/>
      <c r="B716" s="49"/>
      <c r="C716" s="82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</row>
    <row r="717" ht="12.0" customHeight="1">
      <c r="A717" s="49"/>
      <c r="B717" s="49"/>
      <c r="C717" s="82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</row>
    <row r="718" ht="12.0" customHeight="1">
      <c r="A718" s="49"/>
      <c r="B718" s="49"/>
      <c r="C718" s="82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</row>
    <row r="719" ht="12.0" customHeight="1">
      <c r="A719" s="49"/>
      <c r="B719" s="49"/>
      <c r="C719" s="82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</row>
    <row r="720" ht="12.0" customHeight="1">
      <c r="A720" s="49"/>
      <c r="B720" s="49"/>
      <c r="C720" s="82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</row>
    <row r="721" ht="12.0" customHeight="1">
      <c r="A721" s="49"/>
      <c r="B721" s="49"/>
      <c r="C721" s="82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</row>
    <row r="722" ht="12.0" customHeight="1">
      <c r="A722" s="49"/>
      <c r="B722" s="49"/>
      <c r="C722" s="82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</row>
    <row r="723" ht="12.0" customHeight="1">
      <c r="A723" s="49"/>
      <c r="B723" s="49"/>
      <c r="C723" s="82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</row>
    <row r="724" ht="12.0" customHeight="1">
      <c r="A724" s="49"/>
      <c r="B724" s="49"/>
      <c r="C724" s="82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</row>
    <row r="725" ht="12.0" customHeight="1">
      <c r="A725" s="49"/>
      <c r="B725" s="49"/>
      <c r="C725" s="82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</row>
    <row r="726" ht="12.0" customHeight="1">
      <c r="A726" s="49"/>
      <c r="B726" s="49"/>
      <c r="C726" s="82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</row>
    <row r="727" ht="12.0" customHeight="1">
      <c r="A727" s="49"/>
      <c r="B727" s="49"/>
      <c r="C727" s="82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</row>
    <row r="728" ht="12.0" customHeight="1">
      <c r="A728" s="49"/>
      <c r="B728" s="49"/>
      <c r="C728" s="82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</row>
    <row r="729" ht="12.0" customHeight="1">
      <c r="A729" s="49"/>
      <c r="B729" s="49"/>
      <c r="C729" s="82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</row>
    <row r="730" ht="12.0" customHeight="1">
      <c r="A730" s="49"/>
      <c r="B730" s="49"/>
      <c r="C730" s="82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</row>
    <row r="731" ht="12.0" customHeight="1">
      <c r="A731" s="49"/>
      <c r="B731" s="49"/>
      <c r="C731" s="82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</row>
    <row r="732" ht="12.0" customHeight="1">
      <c r="A732" s="49"/>
      <c r="B732" s="49"/>
      <c r="C732" s="82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</row>
    <row r="733" ht="12.0" customHeight="1">
      <c r="A733" s="49"/>
      <c r="B733" s="49"/>
      <c r="C733" s="82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</row>
    <row r="734" ht="12.0" customHeight="1">
      <c r="A734" s="49"/>
      <c r="B734" s="49"/>
      <c r="C734" s="82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</row>
    <row r="735" ht="12.0" customHeight="1">
      <c r="A735" s="49"/>
      <c r="B735" s="49"/>
      <c r="C735" s="82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</row>
    <row r="736" ht="12.0" customHeight="1">
      <c r="A736" s="49"/>
      <c r="B736" s="49"/>
      <c r="C736" s="82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</row>
    <row r="737" ht="12.0" customHeight="1">
      <c r="A737" s="49"/>
      <c r="B737" s="49"/>
      <c r="C737" s="82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</row>
    <row r="738" ht="12.0" customHeight="1">
      <c r="A738" s="49"/>
      <c r="B738" s="49"/>
      <c r="C738" s="82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</row>
    <row r="739" ht="12.0" customHeight="1">
      <c r="A739" s="49"/>
      <c r="B739" s="49"/>
      <c r="C739" s="82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</row>
    <row r="740" ht="12.0" customHeight="1">
      <c r="A740" s="49"/>
      <c r="B740" s="49"/>
      <c r="C740" s="82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</row>
    <row r="741" ht="12.0" customHeight="1">
      <c r="A741" s="49"/>
      <c r="B741" s="49"/>
      <c r="C741" s="82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</row>
    <row r="742" ht="12.0" customHeight="1">
      <c r="A742" s="49"/>
      <c r="B742" s="49"/>
      <c r="C742" s="82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</row>
    <row r="743" ht="12.0" customHeight="1">
      <c r="A743" s="49"/>
      <c r="B743" s="49"/>
      <c r="C743" s="82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</row>
    <row r="744" ht="12.0" customHeight="1">
      <c r="A744" s="49"/>
      <c r="B744" s="49"/>
      <c r="C744" s="82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</row>
    <row r="745" ht="12.0" customHeight="1">
      <c r="A745" s="49"/>
      <c r="B745" s="49"/>
      <c r="C745" s="82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</row>
    <row r="746" ht="12.0" customHeight="1">
      <c r="A746" s="49"/>
      <c r="B746" s="49"/>
      <c r="C746" s="82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</row>
    <row r="747" ht="12.0" customHeight="1">
      <c r="A747" s="49"/>
      <c r="B747" s="49"/>
      <c r="C747" s="82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</row>
    <row r="748" ht="12.0" customHeight="1">
      <c r="A748" s="49"/>
      <c r="B748" s="49"/>
      <c r="C748" s="82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</row>
    <row r="749" ht="12.0" customHeight="1">
      <c r="A749" s="49"/>
      <c r="B749" s="49"/>
      <c r="C749" s="82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</row>
    <row r="750" ht="12.0" customHeight="1">
      <c r="A750" s="49"/>
      <c r="B750" s="49"/>
      <c r="C750" s="82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</row>
    <row r="751" ht="12.0" customHeight="1">
      <c r="A751" s="49"/>
      <c r="B751" s="49"/>
      <c r="C751" s="82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</row>
    <row r="752" ht="12.0" customHeight="1">
      <c r="A752" s="49"/>
      <c r="B752" s="49"/>
      <c r="C752" s="82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</row>
    <row r="753" ht="12.0" customHeight="1">
      <c r="A753" s="49"/>
      <c r="B753" s="49"/>
      <c r="C753" s="82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</row>
    <row r="754" ht="12.0" customHeight="1">
      <c r="A754" s="49"/>
      <c r="B754" s="49"/>
      <c r="C754" s="82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</row>
    <row r="755" ht="12.0" customHeight="1">
      <c r="A755" s="49"/>
      <c r="B755" s="49"/>
      <c r="C755" s="82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</row>
    <row r="756" ht="12.0" customHeight="1">
      <c r="A756" s="49"/>
      <c r="B756" s="49"/>
      <c r="C756" s="82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</row>
    <row r="757" ht="12.0" customHeight="1">
      <c r="A757" s="49"/>
      <c r="B757" s="49"/>
      <c r="C757" s="82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</row>
    <row r="758" ht="12.0" customHeight="1">
      <c r="A758" s="49"/>
      <c r="B758" s="49"/>
      <c r="C758" s="82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</row>
    <row r="759" ht="12.0" customHeight="1">
      <c r="A759" s="49"/>
      <c r="B759" s="49"/>
      <c r="C759" s="82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</row>
    <row r="760" ht="12.0" customHeight="1">
      <c r="A760" s="49"/>
      <c r="B760" s="49"/>
      <c r="C760" s="82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</row>
    <row r="761" ht="12.0" customHeight="1">
      <c r="A761" s="49"/>
      <c r="B761" s="49"/>
      <c r="C761" s="82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</row>
    <row r="762" ht="12.0" customHeight="1">
      <c r="A762" s="49"/>
      <c r="B762" s="49"/>
      <c r="C762" s="82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</row>
    <row r="763" ht="12.0" customHeight="1">
      <c r="A763" s="49"/>
      <c r="B763" s="49"/>
      <c r="C763" s="82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</row>
    <row r="764" ht="12.0" customHeight="1">
      <c r="A764" s="49"/>
      <c r="B764" s="49"/>
      <c r="C764" s="82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</row>
    <row r="765" ht="12.0" customHeight="1">
      <c r="A765" s="49"/>
      <c r="B765" s="49"/>
      <c r="C765" s="82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</row>
    <row r="766" ht="12.0" customHeight="1">
      <c r="A766" s="49"/>
      <c r="B766" s="49"/>
      <c r="C766" s="82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</row>
    <row r="767" ht="12.0" customHeight="1">
      <c r="A767" s="49"/>
      <c r="B767" s="49"/>
      <c r="C767" s="82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</row>
    <row r="768" ht="12.0" customHeight="1">
      <c r="A768" s="49"/>
      <c r="B768" s="49"/>
      <c r="C768" s="82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</row>
    <row r="769" ht="12.0" customHeight="1">
      <c r="A769" s="49"/>
      <c r="B769" s="49"/>
      <c r="C769" s="82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</row>
    <row r="770" ht="12.0" customHeight="1">
      <c r="A770" s="49"/>
      <c r="B770" s="49"/>
      <c r="C770" s="82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</row>
    <row r="771" ht="12.0" customHeight="1">
      <c r="A771" s="49"/>
      <c r="B771" s="49"/>
      <c r="C771" s="82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</row>
    <row r="772" ht="12.0" customHeight="1">
      <c r="A772" s="49"/>
      <c r="B772" s="49"/>
      <c r="C772" s="82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</row>
    <row r="773" ht="12.0" customHeight="1">
      <c r="A773" s="49"/>
      <c r="B773" s="49"/>
      <c r="C773" s="82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</row>
    <row r="774" ht="12.0" customHeight="1">
      <c r="A774" s="49"/>
      <c r="B774" s="49"/>
      <c r="C774" s="82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</row>
    <row r="775" ht="12.0" customHeight="1">
      <c r="A775" s="49"/>
      <c r="B775" s="49"/>
      <c r="C775" s="82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</row>
    <row r="776" ht="12.0" customHeight="1">
      <c r="A776" s="49"/>
      <c r="B776" s="49"/>
      <c r="C776" s="82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</row>
    <row r="777" ht="12.0" customHeight="1">
      <c r="A777" s="49"/>
      <c r="B777" s="49"/>
      <c r="C777" s="82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</row>
    <row r="778" ht="12.0" customHeight="1">
      <c r="A778" s="49"/>
      <c r="B778" s="49"/>
      <c r="C778" s="82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</row>
    <row r="779" ht="12.0" customHeight="1">
      <c r="A779" s="49"/>
      <c r="B779" s="49"/>
      <c r="C779" s="82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</row>
    <row r="780" ht="12.0" customHeight="1">
      <c r="A780" s="49"/>
      <c r="B780" s="49"/>
      <c r="C780" s="82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</row>
    <row r="781" ht="12.0" customHeight="1">
      <c r="A781" s="49"/>
      <c r="B781" s="49"/>
      <c r="C781" s="82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</row>
    <row r="782" ht="12.0" customHeight="1">
      <c r="A782" s="49"/>
      <c r="B782" s="49"/>
      <c r="C782" s="82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</row>
    <row r="783" ht="12.0" customHeight="1">
      <c r="A783" s="49"/>
      <c r="B783" s="49"/>
      <c r="C783" s="82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</row>
    <row r="784" ht="12.0" customHeight="1">
      <c r="A784" s="49"/>
      <c r="B784" s="49"/>
      <c r="C784" s="82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</row>
    <row r="785" ht="12.0" customHeight="1">
      <c r="A785" s="49"/>
      <c r="B785" s="49"/>
      <c r="C785" s="82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</row>
    <row r="786" ht="12.0" customHeight="1">
      <c r="A786" s="49"/>
      <c r="B786" s="49"/>
      <c r="C786" s="82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</row>
    <row r="787" ht="12.0" customHeight="1">
      <c r="A787" s="49"/>
      <c r="B787" s="49"/>
      <c r="C787" s="82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</row>
    <row r="788" ht="12.0" customHeight="1">
      <c r="A788" s="49"/>
      <c r="B788" s="49"/>
      <c r="C788" s="82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</row>
    <row r="789" ht="12.0" customHeight="1">
      <c r="A789" s="49"/>
      <c r="B789" s="49"/>
      <c r="C789" s="82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</row>
    <row r="790" ht="12.0" customHeight="1">
      <c r="A790" s="49"/>
      <c r="B790" s="49"/>
      <c r="C790" s="82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</row>
    <row r="791" ht="12.0" customHeight="1">
      <c r="A791" s="49"/>
      <c r="B791" s="49"/>
      <c r="C791" s="82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</row>
    <row r="792" ht="12.0" customHeight="1">
      <c r="A792" s="49"/>
      <c r="B792" s="49"/>
      <c r="C792" s="82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</row>
    <row r="793" ht="12.0" customHeight="1">
      <c r="A793" s="49"/>
      <c r="B793" s="49"/>
      <c r="C793" s="82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</row>
    <row r="794" ht="12.0" customHeight="1">
      <c r="A794" s="49"/>
      <c r="B794" s="49"/>
      <c r="C794" s="82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</row>
    <row r="795" ht="12.0" customHeight="1">
      <c r="A795" s="49"/>
      <c r="B795" s="49"/>
      <c r="C795" s="82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</row>
    <row r="796" ht="12.0" customHeight="1">
      <c r="A796" s="49"/>
      <c r="B796" s="49"/>
      <c r="C796" s="82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</row>
    <row r="797" ht="12.0" customHeight="1">
      <c r="A797" s="49"/>
      <c r="B797" s="49"/>
      <c r="C797" s="82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</row>
    <row r="798" ht="12.0" customHeight="1">
      <c r="A798" s="49"/>
      <c r="B798" s="49"/>
      <c r="C798" s="82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</row>
    <row r="799" ht="12.0" customHeight="1">
      <c r="A799" s="49"/>
      <c r="B799" s="49"/>
      <c r="C799" s="82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</row>
    <row r="800" ht="12.0" customHeight="1">
      <c r="A800" s="49"/>
      <c r="B800" s="49"/>
      <c r="C800" s="82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</row>
    <row r="801" ht="12.0" customHeight="1">
      <c r="A801" s="49"/>
      <c r="B801" s="49"/>
      <c r="C801" s="82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</row>
    <row r="802" ht="12.0" customHeight="1">
      <c r="A802" s="49"/>
      <c r="B802" s="49"/>
      <c r="C802" s="82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</row>
    <row r="803" ht="12.0" customHeight="1">
      <c r="A803" s="49"/>
      <c r="B803" s="49"/>
      <c r="C803" s="82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</row>
    <row r="804" ht="12.0" customHeight="1">
      <c r="A804" s="49"/>
      <c r="B804" s="49"/>
      <c r="C804" s="82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</row>
    <row r="805" ht="12.0" customHeight="1">
      <c r="A805" s="49"/>
      <c r="B805" s="49"/>
      <c r="C805" s="82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</row>
    <row r="806" ht="12.0" customHeight="1">
      <c r="A806" s="49"/>
      <c r="B806" s="49"/>
      <c r="C806" s="82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</row>
    <row r="807" ht="12.0" customHeight="1">
      <c r="A807" s="49"/>
      <c r="B807" s="49"/>
      <c r="C807" s="82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</row>
    <row r="808" ht="12.0" customHeight="1">
      <c r="A808" s="49"/>
      <c r="B808" s="49"/>
      <c r="C808" s="82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</row>
    <row r="809" ht="12.0" customHeight="1">
      <c r="A809" s="49"/>
      <c r="B809" s="49"/>
      <c r="C809" s="82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</row>
    <row r="810" ht="12.0" customHeight="1">
      <c r="A810" s="49"/>
      <c r="B810" s="49"/>
      <c r="C810" s="82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</row>
    <row r="811" ht="12.0" customHeight="1">
      <c r="A811" s="49"/>
      <c r="B811" s="49"/>
      <c r="C811" s="82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</row>
    <row r="812" ht="12.0" customHeight="1">
      <c r="A812" s="49"/>
      <c r="B812" s="49"/>
      <c r="C812" s="82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</row>
    <row r="813" ht="12.0" customHeight="1">
      <c r="A813" s="49"/>
      <c r="B813" s="49"/>
      <c r="C813" s="82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</row>
    <row r="814" ht="12.0" customHeight="1">
      <c r="A814" s="49"/>
      <c r="B814" s="49"/>
      <c r="C814" s="82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</row>
    <row r="815" ht="12.0" customHeight="1">
      <c r="A815" s="49"/>
      <c r="B815" s="49"/>
      <c r="C815" s="82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</row>
    <row r="816" ht="12.0" customHeight="1">
      <c r="A816" s="49"/>
      <c r="B816" s="49"/>
      <c r="C816" s="82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</row>
    <row r="817" ht="12.0" customHeight="1">
      <c r="A817" s="49"/>
      <c r="B817" s="49"/>
      <c r="C817" s="82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</row>
    <row r="818" ht="12.0" customHeight="1">
      <c r="A818" s="49"/>
      <c r="B818" s="49"/>
      <c r="C818" s="82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</row>
    <row r="819" ht="12.0" customHeight="1">
      <c r="A819" s="49"/>
      <c r="B819" s="49"/>
      <c r="C819" s="82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</row>
    <row r="820" ht="12.0" customHeight="1">
      <c r="A820" s="49"/>
      <c r="B820" s="49"/>
      <c r="C820" s="82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</row>
    <row r="821" ht="12.0" customHeight="1">
      <c r="A821" s="49"/>
      <c r="B821" s="49"/>
      <c r="C821" s="82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</row>
    <row r="822" ht="12.0" customHeight="1">
      <c r="A822" s="49"/>
      <c r="B822" s="49"/>
      <c r="C822" s="82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</row>
    <row r="823" ht="12.0" customHeight="1">
      <c r="A823" s="49"/>
      <c r="B823" s="49"/>
      <c r="C823" s="82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</row>
    <row r="824" ht="12.0" customHeight="1">
      <c r="A824" s="49"/>
      <c r="B824" s="49"/>
      <c r="C824" s="82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</row>
    <row r="825" ht="12.0" customHeight="1">
      <c r="A825" s="49"/>
      <c r="B825" s="49"/>
      <c r="C825" s="82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</row>
    <row r="826" ht="12.0" customHeight="1">
      <c r="A826" s="49"/>
      <c r="B826" s="49"/>
      <c r="C826" s="82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</row>
    <row r="827" ht="12.0" customHeight="1">
      <c r="A827" s="49"/>
      <c r="B827" s="49"/>
      <c r="C827" s="82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</row>
    <row r="828" ht="12.0" customHeight="1">
      <c r="A828" s="49"/>
      <c r="B828" s="49"/>
      <c r="C828" s="82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</row>
    <row r="829" ht="12.0" customHeight="1">
      <c r="A829" s="49"/>
      <c r="B829" s="49"/>
      <c r="C829" s="82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</row>
    <row r="830" ht="12.0" customHeight="1">
      <c r="A830" s="49"/>
      <c r="B830" s="49"/>
      <c r="C830" s="82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</row>
    <row r="831" ht="12.0" customHeight="1">
      <c r="A831" s="49"/>
      <c r="B831" s="49"/>
      <c r="C831" s="82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</row>
    <row r="832" ht="12.0" customHeight="1">
      <c r="A832" s="49"/>
      <c r="B832" s="49"/>
      <c r="C832" s="82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</row>
    <row r="833" ht="12.0" customHeight="1">
      <c r="A833" s="49"/>
      <c r="B833" s="49"/>
      <c r="C833" s="82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</row>
    <row r="834" ht="12.0" customHeight="1">
      <c r="A834" s="49"/>
      <c r="B834" s="49"/>
      <c r="C834" s="82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</row>
    <row r="835" ht="12.0" customHeight="1">
      <c r="A835" s="49"/>
      <c r="B835" s="49"/>
      <c r="C835" s="82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</row>
    <row r="836" ht="12.0" customHeight="1">
      <c r="A836" s="49"/>
      <c r="B836" s="49"/>
      <c r="C836" s="82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</row>
    <row r="837" ht="12.0" customHeight="1">
      <c r="A837" s="49"/>
      <c r="B837" s="49"/>
      <c r="C837" s="82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</row>
    <row r="838" ht="12.0" customHeight="1">
      <c r="A838" s="49"/>
      <c r="B838" s="49"/>
      <c r="C838" s="82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</row>
    <row r="839" ht="12.0" customHeight="1">
      <c r="A839" s="49"/>
      <c r="B839" s="49"/>
      <c r="C839" s="82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</row>
    <row r="840" ht="12.0" customHeight="1">
      <c r="A840" s="49"/>
      <c r="B840" s="49"/>
      <c r="C840" s="82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</row>
    <row r="841" ht="12.0" customHeight="1">
      <c r="A841" s="49"/>
      <c r="B841" s="49"/>
      <c r="C841" s="82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</row>
    <row r="842" ht="12.0" customHeight="1">
      <c r="A842" s="49"/>
      <c r="B842" s="49"/>
      <c r="C842" s="82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</row>
    <row r="843" ht="12.0" customHeight="1">
      <c r="A843" s="49"/>
      <c r="B843" s="49"/>
      <c r="C843" s="82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</row>
    <row r="844" ht="12.0" customHeight="1">
      <c r="A844" s="49"/>
      <c r="B844" s="49"/>
      <c r="C844" s="82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</row>
    <row r="845" ht="12.0" customHeight="1">
      <c r="A845" s="49"/>
      <c r="B845" s="49"/>
      <c r="C845" s="82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</row>
    <row r="846" ht="12.0" customHeight="1">
      <c r="A846" s="49"/>
      <c r="B846" s="49"/>
      <c r="C846" s="82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</row>
    <row r="847" ht="12.0" customHeight="1">
      <c r="A847" s="49"/>
      <c r="B847" s="49"/>
      <c r="C847" s="82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</row>
    <row r="848" ht="12.0" customHeight="1">
      <c r="A848" s="49"/>
      <c r="B848" s="49"/>
      <c r="C848" s="82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</row>
    <row r="849" ht="12.0" customHeight="1">
      <c r="A849" s="49"/>
      <c r="B849" s="49"/>
      <c r="C849" s="82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</row>
    <row r="850" ht="12.0" customHeight="1">
      <c r="A850" s="49"/>
      <c r="B850" s="49"/>
      <c r="C850" s="82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</row>
    <row r="851" ht="12.0" customHeight="1">
      <c r="A851" s="49"/>
      <c r="B851" s="49"/>
      <c r="C851" s="82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</row>
    <row r="852" ht="12.0" customHeight="1">
      <c r="A852" s="49"/>
      <c r="B852" s="49"/>
      <c r="C852" s="82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</row>
    <row r="853" ht="12.0" customHeight="1">
      <c r="A853" s="49"/>
      <c r="B853" s="49"/>
      <c r="C853" s="82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</row>
    <row r="854" ht="12.0" customHeight="1">
      <c r="A854" s="49"/>
      <c r="B854" s="49"/>
      <c r="C854" s="82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</row>
    <row r="855" ht="12.0" customHeight="1">
      <c r="A855" s="49"/>
      <c r="B855" s="49"/>
      <c r="C855" s="82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</row>
    <row r="856" ht="12.0" customHeight="1">
      <c r="A856" s="49"/>
      <c r="B856" s="49"/>
      <c r="C856" s="82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</row>
    <row r="857" ht="12.0" customHeight="1">
      <c r="A857" s="49"/>
      <c r="B857" s="49"/>
      <c r="C857" s="82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</row>
    <row r="858" ht="12.0" customHeight="1">
      <c r="A858" s="49"/>
      <c r="B858" s="49"/>
      <c r="C858" s="82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</row>
    <row r="859" ht="12.0" customHeight="1">
      <c r="A859" s="49"/>
      <c r="B859" s="49"/>
      <c r="C859" s="82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</row>
    <row r="860" ht="12.0" customHeight="1">
      <c r="A860" s="49"/>
      <c r="B860" s="49"/>
      <c r="C860" s="82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</row>
    <row r="861" ht="12.0" customHeight="1">
      <c r="A861" s="49"/>
      <c r="B861" s="49"/>
      <c r="C861" s="82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</row>
    <row r="862" ht="12.0" customHeight="1">
      <c r="A862" s="49"/>
      <c r="B862" s="49"/>
      <c r="C862" s="82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</row>
    <row r="863" ht="12.0" customHeight="1">
      <c r="A863" s="49"/>
      <c r="B863" s="49"/>
      <c r="C863" s="82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</row>
    <row r="864" ht="12.0" customHeight="1">
      <c r="A864" s="49"/>
      <c r="B864" s="49"/>
      <c r="C864" s="82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</row>
    <row r="865" ht="12.0" customHeight="1">
      <c r="A865" s="49"/>
      <c r="B865" s="49"/>
      <c r="C865" s="82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</row>
    <row r="866" ht="12.0" customHeight="1">
      <c r="A866" s="49"/>
      <c r="B866" s="49"/>
      <c r="C866" s="82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</row>
    <row r="867" ht="12.0" customHeight="1">
      <c r="A867" s="49"/>
      <c r="B867" s="49"/>
      <c r="C867" s="82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</row>
    <row r="868" ht="12.0" customHeight="1">
      <c r="A868" s="49"/>
      <c r="B868" s="49"/>
      <c r="C868" s="82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</row>
    <row r="869" ht="12.0" customHeight="1">
      <c r="A869" s="49"/>
      <c r="B869" s="49"/>
      <c r="C869" s="82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</row>
    <row r="870" ht="12.0" customHeight="1">
      <c r="A870" s="49"/>
      <c r="B870" s="49"/>
      <c r="C870" s="82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</row>
    <row r="871" ht="12.0" customHeight="1">
      <c r="A871" s="49"/>
      <c r="B871" s="49"/>
      <c r="C871" s="82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</row>
    <row r="872" ht="12.0" customHeight="1">
      <c r="A872" s="49"/>
      <c r="B872" s="49"/>
      <c r="C872" s="82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</row>
    <row r="873" ht="12.0" customHeight="1">
      <c r="A873" s="49"/>
      <c r="B873" s="49"/>
      <c r="C873" s="82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</row>
    <row r="874" ht="12.0" customHeight="1">
      <c r="A874" s="49"/>
      <c r="B874" s="49"/>
      <c r="C874" s="82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</row>
    <row r="875" ht="12.0" customHeight="1">
      <c r="A875" s="49"/>
      <c r="B875" s="49"/>
      <c r="C875" s="82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</row>
    <row r="876" ht="12.0" customHeight="1">
      <c r="A876" s="49"/>
      <c r="B876" s="49"/>
      <c r="C876" s="82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</row>
    <row r="877" ht="12.0" customHeight="1">
      <c r="A877" s="49"/>
      <c r="B877" s="49"/>
      <c r="C877" s="82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</row>
    <row r="878" ht="12.0" customHeight="1">
      <c r="A878" s="49"/>
      <c r="B878" s="49"/>
      <c r="C878" s="82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</row>
    <row r="879" ht="12.0" customHeight="1">
      <c r="A879" s="49"/>
      <c r="B879" s="49"/>
      <c r="C879" s="82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</row>
    <row r="880" ht="12.0" customHeight="1">
      <c r="A880" s="49"/>
      <c r="B880" s="49"/>
      <c r="C880" s="82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</row>
    <row r="881" ht="12.0" customHeight="1">
      <c r="A881" s="49"/>
      <c r="B881" s="49"/>
      <c r="C881" s="82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</row>
    <row r="882" ht="12.0" customHeight="1">
      <c r="A882" s="49"/>
      <c r="B882" s="49"/>
      <c r="C882" s="82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</row>
    <row r="883" ht="12.0" customHeight="1">
      <c r="A883" s="49"/>
      <c r="B883" s="49"/>
      <c r="C883" s="82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</row>
    <row r="884" ht="12.0" customHeight="1">
      <c r="A884" s="49"/>
      <c r="B884" s="49"/>
      <c r="C884" s="82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</row>
    <row r="885" ht="12.0" customHeight="1">
      <c r="A885" s="49"/>
      <c r="B885" s="49"/>
      <c r="C885" s="82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</row>
    <row r="886" ht="12.0" customHeight="1">
      <c r="A886" s="49"/>
      <c r="B886" s="49"/>
      <c r="C886" s="82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</row>
    <row r="887" ht="12.0" customHeight="1">
      <c r="A887" s="49"/>
      <c r="B887" s="49"/>
      <c r="C887" s="82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</row>
    <row r="888" ht="12.0" customHeight="1">
      <c r="A888" s="49"/>
      <c r="B888" s="49"/>
      <c r="C888" s="82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</row>
    <row r="889" ht="12.0" customHeight="1">
      <c r="A889" s="49"/>
      <c r="B889" s="49"/>
      <c r="C889" s="82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</row>
    <row r="890" ht="12.0" customHeight="1">
      <c r="A890" s="49"/>
      <c r="B890" s="49"/>
      <c r="C890" s="82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</row>
    <row r="891" ht="12.0" customHeight="1">
      <c r="A891" s="49"/>
      <c r="B891" s="49"/>
      <c r="C891" s="82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</row>
    <row r="892" ht="12.0" customHeight="1">
      <c r="A892" s="49"/>
      <c r="B892" s="49"/>
      <c r="C892" s="82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</row>
    <row r="893" ht="12.0" customHeight="1">
      <c r="A893" s="49"/>
      <c r="B893" s="49"/>
      <c r="C893" s="82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</row>
    <row r="894" ht="12.0" customHeight="1">
      <c r="A894" s="49"/>
      <c r="B894" s="49"/>
      <c r="C894" s="82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</row>
    <row r="895" ht="12.0" customHeight="1">
      <c r="A895" s="49"/>
      <c r="B895" s="49"/>
      <c r="C895" s="82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</row>
    <row r="896" ht="12.0" customHeight="1">
      <c r="A896" s="49"/>
      <c r="B896" s="49"/>
      <c r="C896" s="82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</row>
    <row r="897" ht="12.0" customHeight="1">
      <c r="A897" s="49"/>
      <c r="B897" s="49"/>
      <c r="C897" s="82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</row>
    <row r="898" ht="12.0" customHeight="1">
      <c r="A898" s="49"/>
      <c r="B898" s="49"/>
      <c r="C898" s="82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</row>
    <row r="899" ht="12.0" customHeight="1">
      <c r="A899" s="49"/>
      <c r="B899" s="49"/>
      <c r="C899" s="82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</row>
    <row r="900" ht="12.0" customHeight="1">
      <c r="A900" s="49"/>
      <c r="B900" s="49"/>
      <c r="C900" s="82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</row>
    <row r="901" ht="12.0" customHeight="1">
      <c r="A901" s="49"/>
      <c r="B901" s="49"/>
      <c r="C901" s="82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</row>
    <row r="902" ht="12.0" customHeight="1">
      <c r="A902" s="49"/>
      <c r="B902" s="49"/>
      <c r="C902" s="82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</row>
    <row r="903" ht="12.0" customHeight="1">
      <c r="A903" s="49"/>
      <c r="B903" s="49"/>
      <c r="C903" s="82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</row>
    <row r="904" ht="12.0" customHeight="1">
      <c r="A904" s="49"/>
      <c r="B904" s="49"/>
      <c r="C904" s="82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</row>
    <row r="905" ht="12.0" customHeight="1">
      <c r="A905" s="49"/>
      <c r="B905" s="49"/>
      <c r="C905" s="82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</row>
    <row r="906" ht="12.0" customHeight="1">
      <c r="A906" s="49"/>
      <c r="B906" s="49"/>
      <c r="C906" s="82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</row>
    <row r="907" ht="12.0" customHeight="1">
      <c r="A907" s="49"/>
      <c r="B907" s="49"/>
      <c r="C907" s="82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</row>
    <row r="908" ht="12.0" customHeight="1">
      <c r="A908" s="49"/>
      <c r="B908" s="49"/>
      <c r="C908" s="82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</row>
    <row r="909" ht="12.0" customHeight="1">
      <c r="A909" s="49"/>
      <c r="B909" s="49"/>
      <c r="C909" s="82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</row>
    <row r="910" ht="12.0" customHeight="1">
      <c r="A910" s="49"/>
      <c r="B910" s="49"/>
      <c r="C910" s="82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</row>
    <row r="911" ht="12.0" customHeight="1">
      <c r="A911" s="49"/>
      <c r="B911" s="49"/>
      <c r="C911" s="82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</row>
    <row r="912" ht="12.0" customHeight="1">
      <c r="A912" s="49"/>
      <c r="B912" s="49"/>
      <c r="C912" s="82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</row>
    <row r="913" ht="12.0" customHeight="1">
      <c r="A913" s="49"/>
      <c r="B913" s="49"/>
      <c r="C913" s="82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</row>
    <row r="914" ht="12.0" customHeight="1">
      <c r="A914" s="49"/>
      <c r="B914" s="49"/>
      <c r="C914" s="82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</row>
    <row r="915" ht="12.0" customHeight="1">
      <c r="A915" s="49"/>
      <c r="B915" s="49"/>
      <c r="C915" s="82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</row>
    <row r="916" ht="12.0" customHeight="1">
      <c r="A916" s="49"/>
      <c r="B916" s="49"/>
      <c r="C916" s="82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</row>
    <row r="917" ht="12.0" customHeight="1">
      <c r="A917" s="49"/>
      <c r="B917" s="49"/>
      <c r="C917" s="82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</row>
    <row r="918" ht="12.0" customHeight="1">
      <c r="A918" s="49"/>
      <c r="B918" s="49"/>
      <c r="C918" s="82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</row>
    <row r="919" ht="12.0" customHeight="1">
      <c r="A919" s="49"/>
      <c r="B919" s="49"/>
      <c r="C919" s="82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</row>
    <row r="920" ht="12.0" customHeight="1">
      <c r="A920" s="49"/>
      <c r="B920" s="49"/>
      <c r="C920" s="82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</row>
    <row r="921" ht="12.0" customHeight="1">
      <c r="A921" s="49"/>
      <c r="B921" s="49"/>
      <c r="C921" s="82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</row>
    <row r="922" ht="12.0" customHeight="1">
      <c r="A922" s="49"/>
      <c r="B922" s="49"/>
      <c r="C922" s="82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</row>
    <row r="923" ht="12.0" customHeight="1">
      <c r="A923" s="49"/>
      <c r="B923" s="49"/>
      <c r="C923" s="82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</row>
    <row r="924" ht="12.0" customHeight="1">
      <c r="A924" s="49"/>
      <c r="B924" s="49"/>
      <c r="C924" s="82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</row>
    <row r="925" ht="12.0" customHeight="1">
      <c r="A925" s="49"/>
      <c r="B925" s="49"/>
      <c r="C925" s="82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</row>
    <row r="926" ht="12.0" customHeight="1">
      <c r="A926" s="49"/>
      <c r="B926" s="49"/>
      <c r="C926" s="82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</row>
    <row r="927" ht="12.0" customHeight="1">
      <c r="A927" s="49"/>
      <c r="B927" s="49"/>
      <c r="C927" s="82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</row>
    <row r="928" ht="12.0" customHeight="1">
      <c r="A928" s="49"/>
      <c r="B928" s="49"/>
      <c r="C928" s="82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</row>
    <row r="929" ht="12.0" customHeight="1">
      <c r="A929" s="49"/>
      <c r="B929" s="49"/>
      <c r="C929" s="82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</row>
    <row r="930" ht="12.0" customHeight="1">
      <c r="A930" s="49"/>
      <c r="B930" s="49"/>
      <c r="C930" s="82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</row>
    <row r="931" ht="12.0" customHeight="1">
      <c r="A931" s="49"/>
      <c r="B931" s="49"/>
      <c r="C931" s="82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</row>
    <row r="932" ht="12.0" customHeight="1">
      <c r="A932" s="49"/>
      <c r="B932" s="49"/>
      <c r="C932" s="82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</row>
    <row r="933" ht="12.0" customHeight="1">
      <c r="A933" s="49"/>
      <c r="B933" s="49"/>
      <c r="C933" s="82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</row>
    <row r="934" ht="12.0" customHeight="1">
      <c r="A934" s="49"/>
      <c r="B934" s="49"/>
      <c r="C934" s="82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</row>
    <row r="935" ht="12.0" customHeight="1">
      <c r="A935" s="49"/>
      <c r="B935" s="49"/>
      <c r="C935" s="82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</row>
    <row r="936" ht="12.0" customHeight="1">
      <c r="A936" s="49"/>
      <c r="B936" s="49"/>
      <c r="C936" s="82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</row>
    <row r="937" ht="12.0" customHeight="1">
      <c r="A937" s="49"/>
      <c r="B937" s="49"/>
      <c r="C937" s="82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</row>
    <row r="938" ht="12.0" customHeight="1">
      <c r="A938" s="49"/>
      <c r="B938" s="49"/>
      <c r="C938" s="82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</row>
    <row r="939" ht="12.0" customHeight="1">
      <c r="A939" s="49"/>
      <c r="B939" s="49"/>
      <c r="C939" s="82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</row>
    <row r="940" ht="12.0" customHeight="1">
      <c r="A940" s="49"/>
      <c r="B940" s="49"/>
      <c r="C940" s="82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</row>
    <row r="941" ht="12.0" customHeight="1">
      <c r="A941" s="49"/>
      <c r="B941" s="49"/>
      <c r="C941" s="82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</row>
    <row r="942" ht="12.0" customHeight="1">
      <c r="A942" s="49"/>
      <c r="B942" s="49"/>
      <c r="C942" s="82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</row>
    <row r="943" ht="12.0" customHeight="1">
      <c r="A943" s="49"/>
      <c r="B943" s="49"/>
      <c r="C943" s="82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</row>
    <row r="944" ht="12.0" customHeight="1">
      <c r="A944" s="49"/>
      <c r="B944" s="49"/>
      <c r="C944" s="82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</row>
    <row r="945" ht="12.0" customHeight="1">
      <c r="A945" s="49"/>
      <c r="B945" s="49"/>
      <c r="C945" s="82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</row>
    <row r="946" ht="12.0" customHeight="1">
      <c r="A946" s="49"/>
      <c r="B946" s="49"/>
      <c r="C946" s="82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</row>
    <row r="947" ht="12.0" customHeight="1">
      <c r="A947" s="49"/>
      <c r="B947" s="49"/>
      <c r="C947" s="82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  <c r="AQ947" s="49"/>
    </row>
    <row r="948" ht="12.0" customHeight="1">
      <c r="A948" s="49"/>
      <c r="B948" s="49"/>
      <c r="C948" s="82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</row>
    <row r="949" ht="12.0" customHeight="1">
      <c r="A949" s="49"/>
      <c r="B949" s="49"/>
      <c r="C949" s="82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</row>
    <row r="950" ht="12.0" customHeight="1">
      <c r="A950" s="49"/>
      <c r="B950" s="49"/>
      <c r="C950" s="82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</row>
    <row r="951" ht="12.0" customHeight="1">
      <c r="A951" s="49"/>
      <c r="B951" s="49"/>
      <c r="C951" s="82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</row>
    <row r="952" ht="12.0" customHeight="1">
      <c r="A952" s="49"/>
      <c r="B952" s="49"/>
      <c r="C952" s="82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</row>
    <row r="953" ht="12.0" customHeight="1">
      <c r="A953" s="49"/>
      <c r="B953" s="49"/>
      <c r="C953" s="82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</row>
    <row r="954" ht="12.0" customHeight="1">
      <c r="A954" s="49"/>
      <c r="B954" s="49"/>
      <c r="C954" s="82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</row>
    <row r="955" ht="12.0" customHeight="1">
      <c r="A955" s="49"/>
      <c r="B955" s="49"/>
      <c r="C955" s="82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</row>
    <row r="956" ht="12.0" customHeight="1">
      <c r="A956" s="49"/>
      <c r="B956" s="49"/>
      <c r="C956" s="82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</row>
    <row r="957" ht="12.0" customHeight="1">
      <c r="A957" s="49"/>
      <c r="B957" s="49"/>
      <c r="C957" s="82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</row>
    <row r="958" ht="12.0" customHeight="1">
      <c r="A958" s="49"/>
      <c r="B958" s="49"/>
      <c r="C958" s="82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</row>
    <row r="959" ht="12.0" customHeight="1">
      <c r="A959" s="49"/>
      <c r="B959" s="49"/>
      <c r="C959" s="82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</row>
    <row r="960" ht="12.0" customHeight="1">
      <c r="A960" s="49"/>
      <c r="B960" s="49"/>
      <c r="C960" s="82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</row>
    <row r="961" ht="12.0" customHeight="1">
      <c r="A961" s="49"/>
      <c r="B961" s="49"/>
      <c r="C961" s="82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</row>
    <row r="962" ht="12.0" customHeight="1">
      <c r="A962" s="49"/>
      <c r="B962" s="49"/>
      <c r="C962" s="82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</row>
    <row r="963" ht="12.0" customHeight="1">
      <c r="A963" s="49"/>
      <c r="B963" s="49"/>
      <c r="C963" s="82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</row>
    <row r="964" ht="12.0" customHeight="1">
      <c r="A964" s="49"/>
      <c r="B964" s="49"/>
      <c r="C964" s="82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</row>
    <row r="965" ht="12.0" customHeight="1">
      <c r="A965" s="49"/>
      <c r="B965" s="49"/>
      <c r="C965" s="82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</row>
    <row r="966" ht="12.0" customHeight="1">
      <c r="A966" s="49"/>
      <c r="B966" s="49"/>
      <c r="C966" s="82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  <c r="AQ966" s="49"/>
    </row>
    <row r="967" ht="12.0" customHeight="1">
      <c r="A967" s="49"/>
      <c r="B967" s="49"/>
      <c r="C967" s="82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</row>
    <row r="968" ht="12.0" customHeight="1">
      <c r="A968" s="49"/>
      <c r="B968" s="49"/>
      <c r="C968" s="82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</row>
    <row r="969" ht="12.0" customHeight="1">
      <c r="A969" s="49"/>
      <c r="B969" s="49"/>
      <c r="C969" s="82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</row>
    <row r="970" ht="12.0" customHeight="1">
      <c r="A970" s="49"/>
      <c r="B970" s="49"/>
      <c r="C970" s="82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</row>
    <row r="971" ht="12.0" customHeight="1">
      <c r="A971" s="49"/>
      <c r="B971" s="49"/>
      <c r="C971" s="82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</row>
    <row r="972" ht="12.0" customHeight="1">
      <c r="A972" s="49"/>
      <c r="B972" s="49"/>
      <c r="C972" s="82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</row>
    <row r="973" ht="12.0" customHeight="1">
      <c r="A973" s="49"/>
      <c r="B973" s="49"/>
      <c r="C973" s="82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</row>
    <row r="974" ht="12.0" customHeight="1">
      <c r="A974" s="49"/>
      <c r="B974" s="49"/>
      <c r="C974" s="82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</row>
    <row r="975" ht="12.0" customHeight="1">
      <c r="A975" s="49"/>
      <c r="B975" s="49"/>
      <c r="C975" s="82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</row>
    <row r="976" ht="12.0" customHeight="1">
      <c r="A976" s="49"/>
      <c r="B976" s="49"/>
      <c r="C976" s="82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</row>
    <row r="977" ht="12.0" customHeight="1">
      <c r="A977" s="49"/>
      <c r="B977" s="49"/>
      <c r="C977" s="82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</row>
    <row r="978" ht="12.0" customHeight="1">
      <c r="A978" s="49"/>
      <c r="B978" s="49"/>
      <c r="C978" s="82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  <c r="AQ978" s="49"/>
    </row>
    <row r="979" ht="12.0" customHeight="1">
      <c r="A979" s="49"/>
      <c r="B979" s="49"/>
      <c r="C979" s="82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  <c r="AQ979" s="49"/>
    </row>
    <row r="980" ht="12.0" customHeight="1">
      <c r="A980" s="49"/>
      <c r="B980" s="49"/>
      <c r="C980" s="82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  <c r="AQ980" s="49"/>
    </row>
    <row r="981" ht="12.0" customHeight="1">
      <c r="A981" s="49"/>
      <c r="B981" s="49"/>
      <c r="C981" s="82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  <c r="AQ981" s="49"/>
    </row>
    <row r="982" ht="12.0" customHeight="1">
      <c r="A982" s="49"/>
      <c r="B982" s="49"/>
      <c r="C982" s="82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  <c r="AQ982" s="49"/>
    </row>
    <row r="983" ht="12.0" customHeight="1">
      <c r="A983" s="49"/>
      <c r="B983" s="49"/>
      <c r="C983" s="82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</row>
    <row r="984" ht="12.0" customHeight="1">
      <c r="A984" s="49"/>
      <c r="B984" s="49"/>
      <c r="C984" s="82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</row>
    <row r="985" ht="12.0" customHeight="1">
      <c r="A985" s="49"/>
      <c r="B985" s="49"/>
      <c r="C985" s="82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  <c r="AQ985" s="49"/>
    </row>
    <row r="986" ht="12.0" customHeight="1">
      <c r="A986" s="49"/>
      <c r="B986" s="49"/>
      <c r="C986" s="82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  <c r="AQ986" s="49"/>
    </row>
    <row r="987" ht="12.0" customHeight="1">
      <c r="A987" s="49"/>
      <c r="B987" s="49"/>
      <c r="C987" s="82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  <c r="AQ987" s="49"/>
    </row>
    <row r="988" ht="12.0" customHeight="1">
      <c r="A988" s="49"/>
      <c r="B988" s="49"/>
      <c r="C988" s="82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</row>
    <row r="989" ht="12.0" customHeight="1">
      <c r="A989" s="49"/>
      <c r="B989" s="49"/>
      <c r="C989" s="82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  <c r="AQ989" s="49"/>
    </row>
    <row r="990" ht="12.0" customHeight="1">
      <c r="A990" s="49"/>
      <c r="B990" s="49"/>
      <c r="C990" s="82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  <c r="AQ990" s="49"/>
    </row>
    <row r="991" ht="12.0" customHeight="1">
      <c r="A991" s="49"/>
      <c r="B991" s="49"/>
      <c r="C991" s="82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  <c r="AQ991" s="49"/>
    </row>
    <row r="992" ht="12.0" customHeight="1">
      <c r="A992" s="49"/>
      <c r="B992" s="49"/>
      <c r="C992" s="82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  <c r="AQ992" s="49"/>
    </row>
    <row r="993" ht="12.0" customHeight="1">
      <c r="A993" s="49"/>
      <c r="B993" s="49"/>
      <c r="C993" s="82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</row>
    <row r="994" ht="12.0" customHeight="1">
      <c r="A994" s="49"/>
      <c r="B994" s="49"/>
      <c r="C994" s="82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  <c r="AQ994" s="49"/>
    </row>
    <row r="995" ht="12.0" customHeight="1">
      <c r="A995" s="49"/>
      <c r="B995" s="49"/>
      <c r="C995" s="82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  <c r="AQ995" s="49"/>
    </row>
    <row r="996" ht="12.0" customHeight="1">
      <c r="A996" s="49"/>
      <c r="B996" s="49"/>
      <c r="C996" s="82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  <c r="AQ996" s="49"/>
    </row>
    <row r="997" ht="12.0" customHeight="1">
      <c r="A997" s="49"/>
      <c r="B997" s="49"/>
      <c r="C997" s="82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  <c r="AQ997" s="49"/>
    </row>
    <row r="998" ht="12.0" customHeight="1">
      <c r="A998" s="49"/>
      <c r="B998" s="49"/>
      <c r="C998" s="82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</row>
    <row r="999" ht="12.0" customHeight="1">
      <c r="A999" s="49"/>
      <c r="B999" s="49"/>
      <c r="C999" s="82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</row>
  </sheetData>
  <mergeCells count="13">
    <mergeCell ref="AF3:AF8"/>
    <mergeCell ref="AG2:AG8"/>
    <mergeCell ref="A1:AG1"/>
    <mergeCell ref="Y2:AF2"/>
    <mergeCell ref="AD3:AD8"/>
    <mergeCell ref="AE3:AE8"/>
    <mergeCell ref="AA3:AA8"/>
    <mergeCell ref="A2:W8"/>
    <mergeCell ref="X2:X8"/>
    <mergeCell ref="Z3:Z8"/>
    <mergeCell ref="Y3:Y8"/>
    <mergeCell ref="AC3:AC8"/>
    <mergeCell ref="AB3:AB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18.29"/>
    <col customWidth="1" min="2" max="2" width="6.43"/>
    <col customWidth="1" min="3" max="3" width="5.71"/>
    <col customWidth="1" min="4" max="4" width="6.57"/>
    <col customWidth="1" min="5" max="10" width="6.0"/>
    <col customWidth="1" min="11" max="20" width="8.86"/>
    <col customWidth="1" min="21" max="26" width="10.0"/>
  </cols>
  <sheetData>
    <row r="1" ht="15.75" customHeight="1">
      <c r="A1" s="84" t="s">
        <v>187</v>
      </c>
      <c r="B1" s="14"/>
      <c r="C1" s="14"/>
      <c r="D1" s="14"/>
      <c r="E1" s="14"/>
      <c r="F1" s="14"/>
      <c r="G1" s="14"/>
      <c r="H1" s="14"/>
      <c r="I1" s="14"/>
      <c r="J1" s="1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85" t="s">
        <v>190</v>
      </c>
      <c r="B2" s="86" t="str">
        <f>'Score Sheet (ENTER DATA)'!X3</f>
        <v>Grand Total</v>
      </c>
      <c r="C2" s="87" t="str">
        <f>'Score Sheet (ENTER DATA)'!Y3</f>
        <v>Tie Breaker Criteria</v>
      </c>
      <c r="D2" s="14"/>
      <c r="E2" s="14"/>
      <c r="F2" s="14"/>
      <c r="G2" s="14"/>
      <c r="H2" s="14"/>
      <c r="I2" s="14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5.75" customHeight="1">
      <c r="A3" s="19"/>
      <c r="B3" s="19"/>
      <c r="C3" s="86" t="str">
        <f>'Score Sheet (ENTER DATA)'!Y4</f>
        <v>Holes 10-18</v>
      </c>
      <c r="D3" s="86" t="str">
        <f>'Score Sheet (ENTER DATA)'!Z4</f>
        <v>Holes 13-18</v>
      </c>
      <c r="E3" s="86" t="str">
        <f>'Score Sheet (ENTER DATA)'!AA4</f>
        <v>Holes 16-18</v>
      </c>
      <c r="F3" s="86" t="str">
        <f>'Score Sheet (ENTER DATA)'!AB4</f>
        <v>Hole 18</v>
      </c>
      <c r="G3" s="86" t="str">
        <f>'Score Sheet (ENTER DATA)'!AC4</f>
        <v>Holes 1-9</v>
      </c>
      <c r="H3" s="86" t="str">
        <f>'Score Sheet (ENTER DATA)'!AD4</f>
        <v>Holes 4-9</v>
      </c>
      <c r="I3" s="86" t="str">
        <f>'Score Sheet (ENTER DATA)'!AE4</f>
        <v>Holes 7-9</v>
      </c>
      <c r="J3" s="86" t="str">
        <f>'Score Sheet (ENTER DATA)'!AF4</f>
        <v>Hole 9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88" t="str">
        <f>'Score Sheet (ENTER DATA)'!B37</f>
        <v>Whitefish Bay</v>
      </c>
      <c r="B9" s="89" t="str">
        <f>'Score Sheet (ENTER DATA)'!X44</f>
        <v>323</v>
      </c>
      <c r="C9" s="89" t="str">
        <f>'Score Sheet (ENTER DATA)'!Y44</f>
        <v>162</v>
      </c>
      <c r="D9" s="89" t="str">
        <f>'Score Sheet (ENTER DATA)'!Z44</f>
        <v>109</v>
      </c>
      <c r="E9" s="89" t="str">
        <f>'Score Sheet (ENTER DATA)'!AA44</f>
        <v>59</v>
      </c>
      <c r="F9" s="89" t="str">
        <f>'Score Sheet (ENTER DATA)'!AB44</f>
        <v>20</v>
      </c>
      <c r="G9" s="89" t="str">
        <f>'Score Sheet (ENTER DATA)'!AC44</f>
        <v>161</v>
      </c>
      <c r="H9" s="89" t="str">
        <f>'Score Sheet (ENTER DATA)'!AD44</f>
        <v>101</v>
      </c>
      <c r="I9" s="89" t="str">
        <f>'Score Sheet (ENTER DATA)'!AE44</f>
        <v>48</v>
      </c>
      <c r="J9" s="89" t="str">
        <f>'Score Sheet (ENTER DATA)'!AF44</f>
        <v>18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75" customHeight="1">
      <c r="A10" s="88" t="str">
        <f>'Score Sheet (ENTER DATA)'!B204</f>
        <v>Lake Geneva Badger</v>
      </c>
      <c r="B10" s="89" t="str">
        <f>'Score Sheet (ENTER DATA)'!X211</f>
        <v>324</v>
      </c>
      <c r="C10" s="89" t="str">
        <f>'Score Sheet (ENTER DATA)'!Y211</f>
        <v>162</v>
      </c>
      <c r="D10" s="89" t="str">
        <f>'Score Sheet (ENTER DATA)'!Z211</f>
        <v>114</v>
      </c>
      <c r="E10" s="89" t="str">
        <f>'Score Sheet (ENTER DATA)'!AA211</f>
        <v>58</v>
      </c>
      <c r="F10" s="89" t="str">
        <f>'Score Sheet (ENTER DATA)'!AB211</f>
        <v>25</v>
      </c>
      <c r="G10" s="89" t="str">
        <f>'Score Sheet (ENTER DATA)'!AC211</f>
        <v>162</v>
      </c>
      <c r="H10" s="89" t="str">
        <f>'Score Sheet (ENTER DATA)'!AD211</f>
        <v>103</v>
      </c>
      <c r="I10" s="89" t="str">
        <f>'Score Sheet (ENTER DATA)'!AE211</f>
        <v>49</v>
      </c>
      <c r="J10" s="89" t="str">
        <f>'Score Sheet (ENTER DATA)'!AF211</f>
        <v>18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75" customHeight="1">
      <c r="A11" s="88" t="str">
        <f>'Score Sheet (ENTER DATA)'!B10</f>
        <v>Arrowhead</v>
      </c>
      <c r="B11" s="89" t="str">
        <f>'Score Sheet (ENTER DATA)'!X17</f>
        <v>326</v>
      </c>
      <c r="C11" s="89" t="str">
        <f>'Score Sheet (ENTER DATA)'!Y17</f>
        <v>160</v>
      </c>
      <c r="D11" s="89" t="str">
        <f>'Score Sheet (ENTER DATA)'!Z17</f>
        <v>104</v>
      </c>
      <c r="E11" s="89" t="str">
        <f>'Score Sheet (ENTER DATA)'!AA17</f>
        <v>52</v>
      </c>
      <c r="F11" s="89" t="str">
        <f>'Score Sheet (ENTER DATA)'!AB17</f>
        <v>18</v>
      </c>
      <c r="G11" s="89" t="str">
        <f>'Score Sheet (ENTER DATA)'!AC17</f>
        <v>166</v>
      </c>
      <c r="H11" s="89" t="str">
        <f>'Score Sheet (ENTER DATA)'!AD17</f>
        <v>107</v>
      </c>
      <c r="I11" s="89" t="str">
        <f>'Score Sheet (ENTER DATA)'!AE17</f>
        <v>52</v>
      </c>
      <c r="J11" s="89" t="str">
        <f>'Score Sheet (ENTER DATA)'!AF17</f>
        <v>16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s="88" t="str">
        <f>'Score Sheet (ENTER DATA)'!B151</f>
        <v>Homestead</v>
      </c>
      <c r="B12" s="89" t="str">
        <f>'Score Sheet (ENTER DATA)'!X158</f>
        <v>327</v>
      </c>
      <c r="C12" s="89" t="str">
        <f>'Score Sheet (ENTER DATA)'!Y158</f>
        <v>166</v>
      </c>
      <c r="D12" s="89" t="str">
        <f>'Score Sheet (ENTER DATA)'!Z158</f>
        <v>113</v>
      </c>
      <c r="E12" s="89" t="str">
        <f>'Score Sheet (ENTER DATA)'!AA158</f>
        <v>58</v>
      </c>
      <c r="F12" s="89" t="str">
        <f>'Score Sheet (ENTER DATA)'!AB158</f>
        <v>21</v>
      </c>
      <c r="G12" s="89" t="str">
        <f>'Score Sheet (ENTER DATA)'!AC158</f>
        <v>161</v>
      </c>
      <c r="H12" s="89" t="str">
        <f>'Score Sheet (ENTER DATA)'!AD158</f>
        <v>102</v>
      </c>
      <c r="I12" s="89" t="str">
        <f>'Score Sheet (ENTER DATA)'!AE158</f>
        <v>47</v>
      </c>
      <c r="J12" s="89" t="str">
        <f>'Score Sheet (ENTER DATA)'!AF158</f>
        <v>16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88" t="str">
        <f>'Score Sheet (ENTER DATA)'!B19</f>
        <v>Catholic Memorial</v>
      </c>
      <c r="B13" s="89" t="str">
        <f>'Score Sheet (ENTER DATA)'!X26</f>
        <v>328</v>
      </c>
      <c r="C13" s="89" t="str">
        <f>'Score Sheet (ENTER DATA)'!Y26</f>
        <v>162</v>
      </c>
      <c r="D13" s="89" t="str">
        <f>'Score Sheet (ENTER DATA)'!Z26</f>
        <v>112</v>
      </c>
      <c r="E13" s="89" t="str">
        <f>'Score Sheet (ENTER DATA)'!AA26</f>
        <v>57</v>
      </c>
      <c r="F13" s="89" t="str">
        <f>'Score Sheet (ENTER DATA)'!AB26</f>
        <v>23</v>
      </c>
      <c r="G13" s="89" t="str">
        <f>'Score Sheet (ENTER DATA)'!AC26</f>
        <v>166</v>
      </c>
      <c r="H13" s="89" t="str">
        <f>'Score Sheet (ENTER DATA)'!AD26</f>
        <v>103</v>
      </c>
      <c r="I13" s="89" t="str">
        <f>'Score Sheet (ENTER DATA)'!AE26</f>
        <v>49</v>
      </c>
      <c r="J13" s="89" t="str">
        <f>'Score Sheet (ENTER DATA)'!AF26</f>
        <v>18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88" t="str">
        <f>'Score Sheet (ENTER DATA)'!B230</f>
        <v>New Berlin Eishenhower</v>
      </c>
      <c r="B14" s="89" t="str">
        <f>'Score Sheet (ENTER DATA)'!X237</f>
        <v>329</v>
      </c>
      <c r="C14" s="89" t="str">
        <f>'Score Sheet (ENTER DATA)'!Y237</f>
        <v>168</v>
      </c>
      <c r="D14" s="89" t="str">
        <f>'Score Sheet (ENTER DATA)'!Z237</f>
        <v>115</v>
      </c>
      <c r="E14" s="89" t="str">
        <f>'Score Sheet (ENTER DATA)'!AA237</f>
        <v>57</v>
      </c>
      <c r="F14" s="89" t="str">
        <f>'Score Sheet (ENTER DATA)'!AB237</f>
        <v>21</v>
      </c>
      <c r="G14" s="89" t="str">
        <f>'Score Sheet (ENTER DATA)'!AC237</f>
        <v>161</v>
      </c>
      <c r="H14" s="89" t="str">
        <f>'Score Sheet (ENTER DATA)'!AD237</f>
        <v>103</v>
      </c>
      <c r="I14" s="89" t="str">
        <f>'Score Sheet (ENTER DATA)'!AE237</f>
        <v>47</v>
      </c>
      <c r="J14" s="89" t="str">
        <f>'Score Sheet (ENTER DATA)'!AF237</f>
        <v>17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88" t="str">
        <f>'Score Sheet (ENTER DATA)'!B169</f>
        <v>Sheboygan North</v>
      </c>
      <c r="B15" s="89" t="str">
        <f>'Score Sheet (ENTER DATA)'!X176</f>
        <v>331</v>
      </c>
      <c r="C15" s="89" t="str">
        <f>'Score Sheet (ENTER DATA)'!Y176</f>
        <v>163</v>
      </c>
      <c r="D15" s="89" t="str">
        <f>'Score Sheet (ENTER DATA)'!Z176</f>
        <v>110</v>
      </c>
      <c r="E15" s="89" t="str">
        <f>'Score Sheet (ENTER DATA)'!AA176</f>
        <v>61</v>
      </c>
      <c r="F15" s="89" t="str">
        <f>'Score Sheet (ENTER DATA)'!AB176</f>
        <v>21</v>
      </c>
      <c r="G15" s="89" t="str">
        <f>'Score Sheet (ENTER DATA)'!AC176</f>
        <v>168</v>
      </c>
      <c r="H15" s="89" t="str">
        <f>'Score Sheet (ENTER DATA)'!AD176</f>
        <v>109</v>
      </c>
      <c r="I15" s="89" t="str">
        <f>'Score Sheet (ENTER DATA)'!AE176</f>
        <v>51</v>
      </c>
      <c r="J15" s="89" t="str">
        <f>'Score Sheet (ENTER DATA)'!AF176</f>
        <v>16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88" t="str">
        <f>'Score Sheet (ENTER DATA)'!B213</f>
        <v>Wauwatosa</v>
      </c>
      <c r="B16" s="89" t="str">
        <f>'Score Sheet (ENTER DATA)'!X220</f>
        <v>335</v>
      </c>
      <c r="C16" s="89" t="str">
        <f>'Score Sheet (ENTER DATA)'!Y220</f>
        <v>168</v>
      </c>
      <c r="D16" s="89" t="str">
        <f>'Score Sheet (ENTER DATA)'!Z220</f>
        <v>116</v>
      </c>
      <c r="E16" s="89" t="str">
        <f>'Score Sheet (ENTER DATA)'!AA220</f>
        <v>58</v>
      </c>
      <c r="F16" s="89" t="str">
        <f>'Score Sheet (ENTER DATA)'!AB220</f>
        <v>19</v>
      </c>
      <c r="G16" s="89" t="str">
        <f>'Score Sheet (ENTER DATA)'!AC220</f>
        <v>167</v>
      </c>
      <c r="H16" s="89" t="str">
        <f>'Score Sheet (ENTER DATA)'!AD220</f>
        <v>108</v>
      </c>
      <c r="I16" s="89" t="str">
        <f>'Score Sheet (ENTER DATA)'!AE220</f>
        <v>53</v>
      </c>
      <c r="J16" s="89" t="str">
        <f>'Score Sheet (ENTER DATA)'!AF220</f>
        <v>20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88" t="str">
        <f>'Score Sheet (ENTER DATA)'!B160</f>
        <v>Waukesha South</v>
      </c>
      <c r="B17" s="89" t="str">
        <f>'Score Sheet (ENTER DATA)'!X167</f>
        <v>339</v>
      </c>
      <c r="C17" s="89" t="str">
        <f>'Score Sheet (ENTER DATA)'!Y167</f>
        <v>171</v>
      </c>
      <c r="D17" s="89" t="str">
        <f>'Score Sheet (ENTER DATA)'!Z167</f>
        <v>114</v>
      </c>
      <c r="E17" s="89" t="str">
        <f>'Score Sheet (ENTER DATA)'!AA167</f>
        <v>58</v>
      </c>
      <c r="F17" s="89" t="str">
        <f>'Score Sheet (ENTER DATA)'!AB167</f>
        <v>22</v>
      </c>
      <c r="G17" s="89" t="str">
        <f>'Score Sheet (ENTER DATA)'!AC167</f>
        <v>168</v>
      </c>
      <c r="H17" s="89" t="str">
        <f>'Score Sheet (ENTER DATA)'!AD167</f>
        <v>106</v>
      </c>
      <c r="I17" s="89" t="str">
        <f>'Score Sheet (ENTER DATA)'!AE167</f>
        <v>51</v>
      </c>
      <c r="J17" s="89" t="str">
        <f>'Score Sheet (ENTER DATA)'!AF167</f>
        <v>18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5.75" customHeight="1">
      <c r="A18" s="88" t="str">
        <f>'Score Sheet (ENTER DATA)'!B63</f>
        <v>Kettle Moraine</v>
      </c>
      <c r="B18" s="89" t="str">
        <f>'Score Sheet (ENTER DATA)'!X70</f>
        <v>340</v>
      </c>
      <c r="C18" s="89" t="str">
        <f>'Score Sheet (ENTER DATA)'!Y70</f>
        <v>173</v>
      </c>
      <c r="D18" s="89" t="str">
        <f>'Score Sheet (ENTER DATA)'!Z70</f>
        <v>116</v>
      </c>
      <c r="E18" s="89" t="str">
        <f>'Score Sheet (ENTER DATA)'!AA70</f>
        <v>61</v>
      </c>
      <c r="F18" s="89" t="str">
        <f>'Score Sheet (ENTER DATA)'!AB70</f>
        <v>23</v>
      </c>
      <c r="G18" s="89" t="str">
        <f>'Score Sheet (ENTER DATA)'!AC70</f>
        <v>167</v>
      </c>
      <c r="H18" s="89" t="str">
        <f>'Score Sheet (ENTER DATA)'!AD70</f>
        <v>104</v>
      </c>
      <c r="I18" s="89" t="str">
        <f>'Score Sheet (ENTER DATA)'!AE70</f>
        <v>52</v>
      </c>
      <c r="J18" s="89" t="str">
        <f>'Score Sheet (ENTER DATA)'!AF70</f>
        <v>21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5.75" customHeight="1">
      <c r="A19" s="88" t="str">
        <f>'Score Sheet (ENTER DATA)'!B28</f>
        <v>Marquette</v>
      </c>
      <c r="B19" s="89" t="str">
        <f>'Score Sheet (ENTER DATA)'!X35</f>
        <v>341</v>
      </c>
      <c r="C19" s="89" t="str">
        <f>'Score Sheet (ENTER DATA)'!Y35</f>
        <v>165</v>
      </c>
      <c r="D19" s="89" t="str">
        <f>'Score Sheet (ENTER DATA)'!Z35</f>
        <v>112</v>
      </c>
      <c r="E19" s="89" t="str">
        <f>'Score Sheet (ENTER DATA)'!AA35</f>
        <v>61</v>
      </c>
      <c r="F19" s="89" t="str">
        <f>'Score Sheet (ENTER DATA)'!AB35</f>
        <v>24</v>
      </c>
      <c r="G19" s="89" t="str">
        <f>'Score Sheet (ENTER DATA)'!AC35</f>
        <v>176</v>
      </c>
      <c r="H19" s="89" t="str">
        <f>'Score Sheet (ENTER DATA)'!AD35</f>
        <v>111</v>
      </c>
      <c r="I19" s="89" t="str">
        <f>'Score Sheet (ENTER DATA)'!AE35</f>
        <v>50</v>
      </c>
      <c r="J19" s="89" t="str">
        <f>'Score Sheet (ENTER DATA)'!AF35</f>
        <v>17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5.75" customHeight="1">
      <c r="A20" s="88" t="str">
        <f>'Score Sheet (ENTER DATA)'!B81</f>
        <v>Muskego</v>
      </c>
      <c r="B20" s="89" t="str">
        <f>'Score Sheet (ENTER DATA)'!X88</f>
        <v>343</v>
      </c>
      <c r="C20" s="89" t="str">
        <f>'Score Sheet (ENTER DATA)'!Y88</f>
        <v>167</v>
      </c>
      <c r="D20" s="89" t="str">
        <f>'Score Sheet (ENTER DATA)'!Z88</f>
        <v>111</v>
      </c>
      <c r="E20" s="89" t="str">
        <f>'Score Sheet (ENTER DATA)'!AA88</f>
        <v>54</v>
      </c>
      <c r="F20" s="89" t="str">
        <f>'Score Sheet (ENTER DATA)'!AB88</f>
        <v>20</v>
      </c>
      <c r="G20" s="89" t="str">
        <f>'Score Sheet (ENTER DATA)'!AC88</f>
        <v>176</v>
      </c>
      <c r="H20" s="89" t="str">
        <f>'Score Sheet (ENTER DATA)'!AD88</f>
        <v>107</v>
      </c>
      <c r="I20" s="89" t="str">
        <f>'Score Sheet (ENTER DATA)'!AE88</f>
        <v>50</v>
      </c>
      <c r="J20" s="89" t="str">
        <f>'Score Sheet (ENTER DATA)'!AF88</f>
        <v>17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5.75" customHeight="1">
      <c r="A21" s="88" t="str">
        <f>'Score Sheet (ENTER DATA)'!B72</f>
        <v>Franklin</v>
      </c>
      <c r="B21" s="89" t="str">
        <f>'Score Sheet (ENTER DATA)'!X79</f>
        <v>346</v>
      </c>
      <c r="C21" s="89" t="str">
        <f>'Score Sheet (ENTER DATA)'!Y79</f>
        <v>170</v>
      </c>
      <c r="D21" s="89" t="str">
        <f>'Score Sheet (ENTER DATA)'!Z79</f>
        <v>116</v>
      </c>
      <c r="E21" s="89" t="str">
        <f>'Score Sheet (ENTER DATA)'!AA79</f>
        <v>60</v>
      </c>
      <c r="F21" s="89" t="str">
        <f>'Score Sheet (ENTER DATA)'!AB79</f>
        <v>25</v>
      </c>
      <c r="G21" s="89" t="str">
        <f>'Score Sheet (ENTER DATA)'!AC79</f>
        <v>176</v>
      </c>
      <c r="H21" s="89" t="str">
        <f>'Score Sheet (ENTER DATA)'!AD79</f>
        <v>113</v>
      </c>
      <c r="I21" s="89" t="str">
        <f>'Score Sheet (ENTER DATA)'!AE79</f>
        <v>54</v>
      </c>
      <c r="J21" s="89" t="str">
        <f>'Score Sheet (ENTER DATA)'!AF79</f>
        <v>21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5.75" customHeight="1">
      <c r="A22" s="88" t="str">
        <f>'Score Sheet (ENTER DATA)'!B186</f>
        <v>Grafton</v>
      </c>
      <c r="B22" s="89" t="str">
        <f>'Score Sheet (ENTER DATA)'!X193</f>
        <v>354</v>
      </c>
      <c r="C22" s="89" t="str">
        <f>'Score Sheet (ENTER DATA)'!Y193</f>
        <v>174</v>
      </c>
      <c r="D22" s="89" t="str">
        <f>'Score Sheet (ENTER DATA)'!Z193</f>
        <v>117</v>
      </c>
      <c r="E22" s="89" t="str">
        <f>'Score Sheet (ENTER DATA)'!AA193</f>
        <v>60</v>
      </c>
      <c r="F22" s="89" t="str">
        <f>'Score Sheet (ENTER DATA)'!AB193</f>
        <v>22</v>
      </c>
      <c r="G22" s="89" t="str">
        <f>'Score Sheet (ENTER DATA)'!AC193</f>
        <v>180</v>
      </c>
      <c r="H22" s="89" t="str">
        <f>'Score Sheet (ENTER DATA)'!AD193</f>
        <v>115</v>
      </c>
      <c r="I22" s="89" t="str">
        <f>'Score Sheet (ENTER DATA)'!AE193</f>
        <v>55</v>
      </c>
      <c r="J22" s="89" t="str">
        <f>'Score Sheet (ENTER DATA)'!AF193</f>
        <v>21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5.75" customHeight="1">
      <c r="A23" s="88" t="str">
        <f>'Score Sheet (ENTER DATA)'!B107</f>
        <v>Waukesha West</v>
      </c>
      <c r="B23" s="89" t="str">
        <f>'Score Sheet (ENTER DATA)'!X114</f>
        <v>355</v>
      </c>
      <c r="C23" s="89" t="str">
        <f>'Score Sheet (ENTER DATA)'!Y114</f>
        <v>174</v>
      </c>
      <c r="D23" s="89" t="str">
        <f>'Score Sheet (ENTER DATA)'!Z114</f>
        <v>122</v>
      </c>
      <c r="E23" s="89" t="str">
        <f>'Score Sheet (ENTER DATA)'!AA114</f>
        <v>64</v>
      </c>
      <c r="F23" s="89" t="str">
        <f>'Score Sheet (ENTER DATA)'!AB114</f>
        <v>27</v>
      </c>
      <c r="G23" s="89" t="str">
        <f>'Score Sheet (ENTER DATA)'!AC114</f>
        <v>181</v>
      </c>
      <c r="H23" s="89" t="str">
        <f>'Score Sheet (ENTER DATA)'!AD114</f>
        <v>116</v>
      </c>
      <c r="I23" s="89" t="str">
        <f>'Score Sheet (ENTER DATA)'!AE114</f>
        <v>54</v>
      </c>
      <c r="J23" s="89" t="str">
        <f>'Score Sheet (ENTER DATA)'!AF114</f>
        <v>19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5.75" customHeight="1">
      <c r="A24" s="88" t="str">
        <f>'Score Sheet (ENTER DATA)'!B142</f>
        <v>Brookfield Central</v>
      </c>
      <c r="B24" s="89" t="str">
        <f>'Score Sheet (ENTER DATA)'!X149</f>
        <v>357</v>
      </c>
      <c r="C24" s="89" t="str">
        <f>'Score Sheet (ENTER DATA)'!Y149</f>
        <v>181</v>
      </c>
      <c r="D24" s="89" t="str">
        <f>'Score Sheet (ENTER DATA)'!Z149</f>
        <v>124</v>
      </c>
      <c r="E24" s="89" t="str">
        <f>'Score Sheet (ENTER DATA)'!AA149</f>
        <v>62</v>
      </c>
      <c r="F24" s="89" t="str">
        <f>'Score Sheet (ENTER DATA)'!AB149</f>
        <v>22</v>
      </c>
      <c r="G24" s="89" t="str">
        <f>'Score Sheet (ENTER DATA)'!AC149</f>
        <v>176</v>
      </c>
      <c r="H24" s="89" t="str">
        <f>'Score Sheet (ENTER DATA)'!AD149</f>
        <v>115</v>
      </c>
      <c r="I24" s="89" t="str">
        <f>'Score Sheet (ENTER DATA)'!AE149</f>
        <v>51</v>
      </c>
      <c r="J24" s="89" t="str">
        <f>'Score Sheet (ENTER DATA)'!AF149</f>
        <v>17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5.75" customHeight="1">
      <c r="A25" s="88" t="str">
        <f>'Score Sheet (ENTER DATA)'!B125</f>
        <v>Brookfield Academy</v>
      </c>
      <c r="B25" s="89" t="str">
        <f>'Score Sheet (ENTER DATA)'!X132</f>
        <v>362</v>
      </c>
      <c r="C25" s="89" t="str">
        <f>'Score Sheet (ENTER DATA)'!Y132</f>
        <v>174</v>
      </c>
      <c r="D25" s="89" t="str">
        <f>'Score Sheet (ENTER DATA)'!Z132</f>
        <v>117</v>
      </c>
      <c r="E25" s="89" t="str">
        <f>'Score Sheet (ENTER DATA)'!AA132</f>
        <v>59</v>
      </c>
      <c r="F25" s="89" t="str">
        <f>'Score Sheet (ENTER DATA)'!AB132</f>
        <v>20</v>
      </c>
      <c r="G25" s="89" t="str">
        <f>'Score Sheet (ENTER DATA)'!AC132</f>
        <v>188</v>
      </c>
      <c r="H25" s="89" t="str">
        <f>'Score Sheet (ENTER DATA)'!AD132</f>
        <v>121</v>
      </c>
      <c r="I25" s="89" t="str">
        <f>'Score Sheet (ENTER DATA)'!AE132</f>
        <v>58</v>
      </c>
      <c r="J25" s="89" t="str">
        <f>'Score Sheet (ENTER DATA)'!AF132</f>
        <v>19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5.75" customHeight="1">
      <c r="A26" s="88" t="str">
        <f>'Score Sheet (ENTER DATA)'!B116</f>
        <v>New Berlin West</v>
      </c>
      <c r="B26" s="89" t="str">
        <f>'Score Sheet (ENTER DATA)'!X123</f>
        <v>364</v>
      </c>
      <c r="C26" s="89" t="str">
        <f>'Score Sheet (ENTER DATA)'!Y123</f>
        <v>182</v>
      </c>
      <c r="D26" s="89" t="str">
        <f>'Score Sheet (ENTER DATA)'!Z123</f>
        <v>126</v>
      </c>
      <c r="E26" s="89" t="str">
        <f>'Score Sheet (ENTER DATA)'!AA123</f>
        <v>66</v>
      </c>
      <c r="F26" s="89" t="str">
        <f>'Score Sheet (ENTER DATA)'!AB123</f>
        <v>25</v>
      </c>
      <c r="G26" s="89" t="str">
        <f>'Score Sheet (ENTER DATA)'!AC123</f>
        <v>182</v>
      </c>
      <c r="H26" s="89" t="str">
        <f>'Score Sheet (ENTER DATA)'!AD123</f>
        <v>118</v>
      </c>
      <c r="I26" s="89" t="str">
        <f>'Score Sheet (ENTER DATA)'!AE123</f>
        <v>58</v>
      </c>
      <c r="J26" s="89" t="str">
        <f>'Score Sheet (ENTER DATA)'!AF123</f>
        <v>22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5.75" customHeight="1">
      <c r="A27" s="88" t="str">
        <f>'Score Sheet (ENTER DATA)'!B195</f>
        <v>Mukwonago</v>
      </c>
      <c r="B27" s="89" t="str">
        <f>'Score Sheet (ENTER DATA)'!X202</f>
        <v>364</v>
      </c>
      <c r="C27" s="89" t="str">
        <f>'Score Sheet (ENTER DATA)'!Y202</f>
        <v>173</v>
      </c>
      <c r="D27" s="89" t="str">
        <f>'Score Sheet (ENTER DATA)'!Z202</f>
        <v>115</v>
      </c>
      <c r="E27" s="89" t="str">
        <f>'Score Sheet (ENTER DATA)'!AA202</f>
        <v>59</v>
      </c>
      <c r="F27" s="89" t="str">
        <f>'Score Sheet (ENTER DATA)'!AB202</f>
        <v>21</v>
      </c>
      <c r="G27" s="89" t="str">
        <f>'Score Sheet (ENTER DATA)'!AC202</f>
        <v>191</v>
      </c>
      <c r="H27" s="89" t="str">
        <f>'Score Sheet (ENTER DATA)'!AD202</f>
        <v>121</v>
      </c>
      <c r="I27" s="89" t="str">
        <f>'Score Sheet (ENTER DATA)'!AE202</f>
        <v>58</v>
      </c>
      <c r="J27" s="89" t="str">
        <f>'Score Sheet (ENTER DATA)'!AF202</f>
        <v>20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5.75" customHeight="1">
      <c r="A28" s="88" t="str">
        <f>'Score Sheet (ENTER DATA)'!B54</f>
        <v>Green Bay Preble</v>
      </c>
      <c r="B28" s="89" t="str">
        <f>'Score Sheet (ENTER DATA)'!X61</f>
        <v>373</v>
      </c>
      <c r="C28" s="89" t="str">
        <f>'Score Sheet (ENTER DATA)'!Y61</f>
        <v>183</v>
      </c>
      <c r="D28" s="89" t="str">
        <f>'Score Sheet (ENTER DATA)'!Z61</f>
        <v>124</v>
      </c>
      <c r="E28" s="89" t="str">
        <f>'Score Sheet (ENTER DATA)'!AA61</f>
        <v>65</v>
      </c>
      <c r="F28" s="89" t="str">
        <f>'Score Sheet (ENTER DATA)'!AB61</f>
        <v>26</v>
      </c>
      <c r="G28" s="89" t="str">
        <f>'Score Sheet (ENTER DATA)'!AC61</f>
        <v>190</v>
      </c>
      <c r="H28" s="89" t="str">
        <f>'Score Sheet (ENTER DATA)'!AD61</f>
        <v>123</v>
      </c>
      <c r="I28" s="89" t="str">
        <f>'Score Sheet (ENTER DATA)'!AE61</f>
        <v>60</v>
      </c>
      <c r="J28" s="89" t="str">
        <f>'Score Sheet (ENTER DATA)'!AF61</f>
        <v>23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5.75" customHeight="1">
      <c r="A29" s="88" t="str">
        <f>'Score Sheet (ENTER DATA)'!B98</f>
        <v>West Allis Hale</v>
      </c>
      <c r="B29" s="89" t="str">
        <f>'Score Sheet (ENTER DATA)'!X105</f>
        <v>384</v>
      </c>
      <c r="C29" s="89" t="str">
        <f>'Score Sheet (ENTER DATA)'!Y105</f>
        <v>184</v>
      </c>
      <c r="D29" s="89" t="str">
        <f>'Score Sheet (ENTER DATA)'!Z105</f>
        <v>122</v>
      </c>
      <c r="E29" s="89" t="str">
        <f>'Score Sheet (ENTER DATA)'!AA105</f>
        <v>60</v>
      </c>
      <c r="F29" s="89" t="str">
        <f>'Score Sheet (ENTER DATA)'!AB105</f>
        <v>24</v>
      </c>
      <c r="G29" s="89" t="str">
        <f>'Score Sheet (ENTER DATA)'!AC105</f>
        <v>200</v>
      </c>
      <c r="H29" s="89" t="str">
        <f>'Score Sheet (ENTER DATA)'!AD105</f>
        <v>131</v>
      </c>
      <c r="I29" s="89" t="str">
        <f>'Score Sheet (ENTER DATA)'!AE105</f>
        <v>64</v>
      </c>
      <c r="J29" s="89" t="str">
        <f>'Score Sheet (ENTER DATA)'!AF105</f>
        <v>22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5.75" customHeight="1">
      <c r="A30" s="88" t="str">
        <f>'Score Sheet (ENTER DATA)'!B248</f>
        <v>Pius XI</v>
      </c>
      <c r="B30" s="89" t="str">
        <f>'Score Sheet (ENTER DATA)'!X255</f>
        <v>404</v>
      </c>
      <c r="C30" s="89" t="str">
        <f>'Score Sheet (ENTER DATA)'!Y255</f>
        <v>202</v>
      </c>
      <c r="D30" s="89" t="str">
        <f>'Score Sheet (ENTER DATA)'!Z255</f>
        <v>138</v>
      </c>
      <c r="E30" s="89" t="str">
        <f>'Score Sheet (ENTER DATA)'!AA255</f>
        <v>70</v>
      </c>
      <c r="F30" s="89" t="str">
        <f>'Score Sheet (ENTER DATA)'!AB255</f>
        <v>23</v>
      </c>
      <c r="G30" s="89" t="str">
        <f>'Score Sheet (ENTER DATA)'!AC255</f>
        <v>202</v>
      </c>
      <c r="H30" s="89" t="str">
        <f>'Score Sheet (ENTER DATA)'!AD255</f>
        <v>133</v>
      </c>
      <c r="I30" s="89" t="str">
        <f>'Score Sheet (ENTER DATA)'!AE255</f>
        <v>63</v>
      </c>
      <c r="J30" s="89" t="str">
        <f>'Score Sheet (ENTER DATA)'!AF255</f>
        <v>23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5.75" customHeight="1">
      <c r="A31" s="88" t="str">
        <f>'Score Sheet (ENTER DATA)'!B239</f>
        <v>Thomas More</v>
      </c>
      <c r="B31" s="89" t="str">
        <f>'Score Sheet (ENTER DATA)'!X246</f>
        <v>442</v>
      </c>
      <c r="C31" s="89" t="str">
        <f>'Score Sheet (ENTER DATA)'!Y246</f>
        <v>221</v>
      </c>
      <c r="D31" s="89" t="str">
        <f>'Score Sheet (ENTER DATA)'!Z246</f>
        <v>149</v>
      </c>
      <c r="E31" s="89" t="str">
        <f>'Score Sheet (ENTER DATA)'!AA246</f>
        <v>78</v>
      </c>
      <c r="F31" s="89" t="str">
        <f>'Score Sheet (ENTER DATA)'!AB246</f>
        <v>28</v>
      </c>
      <c r="G31" s="89" t="str">
        <f>'Score Sheet (ENTER DATA)'!AC246</f>
        <v>221</v>
      </c>
      <c r="H31" s="89" t="str">
        <f>'Score Sheet (ENTER DATA)'!AD246</f>
        <v>136</v>
      </c>
      <c r="I31" s="89" t="str">
        <f>'Score Sheet (ENTER DATA)'!AE246</f>
        <v>64</v>
      </c>
      <c r="J31" s="89" t="str">
        <f>'Score Sheet (ENTER DATA)'!AF246</f>
        <v>22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5.75" customHeight="1">
      <c r="A32" s="88" t="str">
        <f>'Score Sheet (ENTER DATA)'!B256</f>
        <v>Waukesha North</v>
      </c>
      <c r="B32" s="89" t="str">
        <f>'Score Sheet (ENTER DATA)'!X263</f>
        <v>445</v>
      </c>
      <c r="C32" s="89" t="str">
        <f>'Score Sheet (ENTER DATA)'!Y263</f>
        <v>221</v>
      </c>
      <c r="D32" s="89" t="str">
        <f>'Score Sheet (ENTER DATA)'!Z263</f>
        <v>148</v>
      </c>
      <c r="E32" s="89" t="str">
        <f>'Score Sheet (ENTER DATA)'!AA263</f>
        <v>77</v>
      </c>
      <c r="F32" s="89" t="str">
        <f>'Score Sheet (ENTER DATA)'!AB263</f>
        <v>31</v>
      </c>
      <c r="G32" s="89" t="str">
        <f>'Score Sheet (ENTER DATA)'!AC263</f>
        <v>224</v>
      </c>
      <c r="H32" s="89" t="str">
        <f>'Score Sheet (ENTER DATA)'!AD263</f>
        <v>145</v>
      </c>
      <c r="I32" s="89" t="str">
        <f>'Score Sheet (ENTER DATA)'!AE263</f>
        <v>73</v>
      </c>
      <c r="J32" s="89" t="str">
        <f>'Score Sheet (ENTER DATA)'!AF263</f>
        <v>27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2.0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2.0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2.0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2.0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2.0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2.0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2.0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2.0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2.0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2.0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2.0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2.0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2.0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2.0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2.0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2.0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2.0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2.0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2.0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2.0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2.0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2.0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2.0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2.0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2.0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2.0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2.0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2.0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2.0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2.0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2.0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2.0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2.0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2.0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2.0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2.0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2.0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2.0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2.0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2.0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2.0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2.0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2.0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2.0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2.0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2.0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2.0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2.0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2.0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2.0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2.0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2.0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2.0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2.0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2.0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2.0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2.0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2.0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2.0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2.0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2.0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2.0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2.0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2.0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2.0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2.0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2.0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2.0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2.0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2.0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2.0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2.0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2.0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2.0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2.0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2.0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2.0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2.0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2.0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2.0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2.0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2.0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2.0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2.0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2.0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2.0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2.0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2.0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2.0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2.0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2.0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2.0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2.0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2.0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2.0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2.0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2.0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2.0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2.0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2.0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2.0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2.0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2.0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2.0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2.0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2.0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2.0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2.0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2.0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2.0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2.0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2.0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2.0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2.0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2.0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2.0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2.0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2.0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2.0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2.0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2.0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2.0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2.0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2.0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2.0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2.0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2.0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2.0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2.0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2.0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2.0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2.0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2.0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2.0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2.0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2.0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2.0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2.0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2.0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2.0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2.0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2.0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2.0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2.0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2.0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2.0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2.0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2.0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2.0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2.0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2.0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2.0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2.0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2.0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2.0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2.0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2.0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2.0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2.0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2.0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2.0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2.0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2.0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2.0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2.0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2.0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2.0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2.0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2.0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2.0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2.0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2.0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2.0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2.0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2.0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2.0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2.0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2.0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2.0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2.0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2.0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2.0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2.0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2.0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2.0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2.0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2.0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2.0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2.0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2.0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2.0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2.0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2.0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2.0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2.0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2.0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2.0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2.0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2.0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2.0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2.0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2.0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2.0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2.0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2.0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2.0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2.0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2.0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2.0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2.0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2.0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2.0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2.0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2.0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2.0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2.0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2.0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2.0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2.0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2.0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2.0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2.0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2.0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2.0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2.0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2.0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2.0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2.0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2.0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2.0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2.0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2.0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2.0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2.0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2.0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2.0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2.0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2.0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2.0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2.0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2.0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2.0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2.0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2.0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2.0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2.0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2.0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2.0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2.0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2.0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2.0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2.0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2.0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2.0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2.0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2.0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2.0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2.0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2.0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2.0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2.0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2.0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2.0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2.0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2.0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2.0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2.0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2.0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2.0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2.0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2.0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2.0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2.0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2.0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2.0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2.0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2.0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2.0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2.0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2.0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2.0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2.0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2.0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2.0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2.0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2.0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2.0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2.0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2.0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2.0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2.0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2.0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2.0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2.0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2.0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2.0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2.0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2.0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2.0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2.0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2.0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2.0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2.0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2.0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2.0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2.0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2.0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2.0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2.0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2.0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2.0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2.0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2.0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2.0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2.0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2.0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2.0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2.0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2.0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2.0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2.0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2.0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2.0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2.0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2.0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2.0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2.0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2.0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2.0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2.0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2.0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2.0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2.0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2.0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2.0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2.0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2.0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2.0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2.0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2.0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2.0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2.0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2.0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2.0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2.0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2.0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2.0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2.0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2.0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2.0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2.0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2.0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2.0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2.0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2.0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2.0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2.0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2.0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2.0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2.0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2.0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2.0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2.0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2.0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2.0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2.0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2.0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2.0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2.0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2.0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2.0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2.0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2.0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2.0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2.0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2.0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2.0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2.0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2.0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2.0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2.0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2.0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2.0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2.0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2.0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2.0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2.0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2.0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2.0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2.0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2.0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2.0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2.0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2.0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2.0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2.0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2.0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2.0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2.0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2.0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2.0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2.0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2.0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2.0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2.0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2.0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2.0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2.0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2.0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2.0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2.0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2.0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2.0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2.0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2.0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2.0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2.0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2.0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2.0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2.0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2.0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2.0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2.0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2.0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2.0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2.0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2.0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2.0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2.0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2.0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2.0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2.0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2.0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2.0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2.0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2.0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2.0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2.0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2.0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2.0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2.0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2.0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2.0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2.0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2.0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2.0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2.0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2.0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2.0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2.0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2.0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2.0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2.0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2.0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2.0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2.0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2.0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2.0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2.0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2.0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2.0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2.0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2.0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2.0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2.0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2.0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2.0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2.0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2.0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2.0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2.0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2.0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2.0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2.0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2.0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2.0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2.0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2.0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2.0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2.0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2.0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2.0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2.0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2.0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2.0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2.0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2.0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2.0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2.0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2.0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2.0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2.0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2.0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2.0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2.0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2.0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2.0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2.0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2.0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2.0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2.0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2.0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2.0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2.0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2.0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2.0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2.0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2.0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2.0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2.0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2.0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2.0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2.0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2.0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2.0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2.0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2.0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2.0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2.0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2.0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2.0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2.0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2.0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2.0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2.0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2.0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2.0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2.0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2.0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2.0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2.0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2.0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2.0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2.0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2.0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2.0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2.0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2.0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2.0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2.0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2.0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2.0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2.0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2.0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2.0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2.0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2.0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2.0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2.0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2.0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2.0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2.0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2.0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2.0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2.0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2.0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2.0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2.0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2.0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2.0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2.0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2.0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2.0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2.0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2.0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2.0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2.0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2.0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2.0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2.0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2.0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2.0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2.0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2.0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2.0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2.0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2.0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2.0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2.0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2.0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2.0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2.0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2.0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2.0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2.0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2.0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2.0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2.0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2.0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2.0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2.0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2.0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2.0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2.0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2.0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2.0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2.0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2.0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2.0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2.0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2.0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2.0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2.0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2.0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2.0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2.0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2.0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2.0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2.0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2.0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2.0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2.0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2.0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2.0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2.0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2.0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2.0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2.0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2.0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2.0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2.0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2.0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2.0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2.0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2.0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2.0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2.0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2.0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2.0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2.0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2.0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2.0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2.0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2.0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2.0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2.0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2.0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2.0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2.0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2.0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2.0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2.0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2.0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2.0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2.0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2.0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2.0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2.0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2.0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2.0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2.0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2.0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2.0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2.0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2.0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2.0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2.0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2.0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2.0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2.0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2.0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2.0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2.0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2.0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2.0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2.0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2.0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2.0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2.0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2.0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2.0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2.0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2.0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2.0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2.0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2.0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2.0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2.0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2.0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2.0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2.0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2.0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2.0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2.0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2.0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2.0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2.0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2.0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2.0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2.0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2.0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2.0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2.0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2.0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2.0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2.0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2.0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2.0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2.0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2.0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2.0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2.0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2.0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2.0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2.0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2.0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2.0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2.0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2.0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2.0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2.0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2.0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2.0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2.0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2.0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2.0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2.0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2.0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2.0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2.0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2.0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2.0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2.0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2.0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2.0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2.0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2.0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2.0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2.0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2.0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2.0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2.0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2.0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2.0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2.0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2.0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2.0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2.0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2.0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2.0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2.0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2.0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2.0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2.0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2.0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2.0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2.0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2.0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2.0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2.0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2.0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2.0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2.0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2.0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2.0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2.0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2.0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2.0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2.0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2.0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2.0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2.0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2.0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2.0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2.0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2.0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2.0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2.0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2.0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2.0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2.0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2.0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2.0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2.0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2.0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2.0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2.0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2.0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2.0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2.0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2.0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2.0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2.0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2.0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2.0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2.0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2.0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2.0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2.0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2.0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2.0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2.0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2.0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2.0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2.0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2.0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2.0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2.0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2.0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2.0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2.0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2.0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2.0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2.0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2.0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2.0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2.0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2.0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2.0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2.0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2.0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2.0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2.0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2.0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2.0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2.0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2.0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2.0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2.0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2.0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2.0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2.0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2.0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2.0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2.0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2.0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2.0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2.0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2.0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2.0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2.0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2.0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2.0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2.0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2.0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2.0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2.0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2.0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2.0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2.0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2.0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2.0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2.0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2.0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2.0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2.0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2.0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2.0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2.0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2.0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2.0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2.0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2.0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2.0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2.0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2.0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2.0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2.0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2.0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2.0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2.0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2.0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2.0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2.0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2.0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2.0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2.0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2.0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2.0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2.0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2.0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2.0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2.0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2.0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2.0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2.0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2.0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2.0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2.0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2.0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2.0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2.0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2.0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2.0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2.0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2.0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2.0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2.0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2.0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2.0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2.0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2.0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2.0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2.0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2.0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2.0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2.0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2.0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2.0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2.0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2.0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2.0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2.0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2.0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2.0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2.0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2.0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2.0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2.0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2.0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2.0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2.0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2.0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2.0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2.0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2.0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2.0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2.0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2.0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2.0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2.0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2.0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2.0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2.0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2.0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2.0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2.0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2.0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2.0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2.0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2.0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2.0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2.0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2.0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2.0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2.0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2.0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2.0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2.0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2.0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2.0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2.0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2.0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2.0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2.0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2.0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2.0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2.0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2.0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2.0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2.0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2.0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2.0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2.0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2.0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2.0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2.0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2.0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2.0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2.0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2.0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2.0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ht="12.0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ht="12.0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ht="12.0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ht="12.0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ht="12.0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ht="12.0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12">
    <mergeCell ref="B2:B8"/>
    <mergeCell ref="C3:C8"/>
    <mergeCell ref="A1:J1"/>
    <mergeCell ref="C2:J2"/>
    <mergeCell ref="A2:A8"/>
    <mergeCell ref="I3:I8"/>
    <mergeCell ref="J3:J8"/>
    <mergeCell ref="E3:E8"/>
    <mergeCell ref="F3:F8"/>
    <mergeCell ref="G3:G8"/>
    <mergeCell ref="H3:H8"/>
    <mergeCell ref="D3:D8"/>
  </mergeCells>
  <drawing r:id="rId1"/>
</worksheet>
</file>