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2" yWindow="12" windowWidth="20376" windowHeight="117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<sst xmlns="http://schemas.openxmlformats.org/spreadsheetml/2006/main" count="249" uniqueCount="146">
  <si>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</si>
  <si>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</si>
  <si>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</si>
  <si>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</si>
  <si>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</si>
  <si>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</si>
  <si>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</si>
  <si>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</si>
  <si>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</si>
  <si>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</si>
  <si>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</si>
  <si>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</si>
  <si>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</si>
  <si>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</si>
  <si>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21]</t>
  </si>
  <si>
    <t>[Team 22]</t>
  </si>
  <si>
    <t>[Team 23]</t>
  </si>
  <si>
    <t>[Team 24]</t>
  </si>
  <si>
    <t>[Team 25]</t>
  </si>
  <si>
    <t>Abbey Springs Invite</t>
  </si>
  <si>
    <t>Abbey Springs GC</t>
  </si>
  <si>
    <t>5.8.2017</t>
  </si>
  <si>
    <t>6307/5523</t>
  </si>
  <si>
    <t>70.2/133 &amp; 66.2/125</t>
  </si>
  <si>
    <t>Big Foot</t>
  </si>
  <si>
    <t>Brodhead</t>
  </si>
  <si>
    <t>Burlington</t>
  </si>
  <si>
    <t>Cambridge</t>
  </si>
  <si>
    <t>Clinton</t>
  </si>
  <si>
    <t>Delavan-Darien</t>
  </si>
  <si>
    <t>East Troy</t>
  </si>
  <si>
    <t>Edgerton</t>
  </si>
  <si>
    <t>Elkhorn</t>
  </si>
  <si>
    <t>Evansville</t>
  </si>
  <si>
    <t>Jefferson</t>
  </si>
  <si>
    <t>Kettle Moraine Lutheran</t>
  </si>
  <si>
    <t>Lake Geneva Badger</t>
  </si>
  <si>
    <t>Lake Mills</t>
  </si>
  <si>
    <t>Lakeside Lutheran</t>
  </si>
  <si>
    <t>Palmyra-Eagle</t>
  </si>
  <si>
    <t>Parkview</t>
  </si>
  <si>
    <t>Turner</t>
  </si>
  <si>
    <t>Whitewater</t>
  </si>
  <si>
    <t>Wilmot</t>
  </si>
  <si>
    <t>Finn Rowe</t>
  </si>
  <si>
    <t>Kirby Befort</t>
  </si>
  <si>
    <t>Ben Rademaker</t>
  </si>
  <si>
    <t>Andrew Glass</t>
  </si>
  <si>
    <t>Carter Parent</t>
  </si>
  <si>
    <t>Patrick Ring</t>
  </si>
  <si>
    <t>Nolan Adas</t>
  </si>
  <si>
    <t>Noah Sweet</t>
  </si>
  <si>
    <t>Jacob Pittner</t>
  </si>
  <si>
    <t>Nate Johnson</t>
  </si>
  <si>
    <t>Lars Larsen</t>
  </si>
  <si>
    <t>Tim Weiss</t>
  </si>
  <si>
    <t>Parker Johnson</t>
  </si>
  <si>
    <t>Derrick Oborne</t>
  </si>
  <si>
    <t>Presley Hale</t>
  </si>
  <si>
    <t>Lucas Reed</t>
  </si>
  <si>
    <t>Justin Meseberg</t>
  </si>
  <si>
    <t>Danny Capozzi</t>
  </si>
  <si>
    <t>Reid Moen</t>
  </si>
  <si>
    <t>Daniel Rummler</t>
  </si>
  <si>
    <t>Ryan Janson</t>
  </si>
  <si>
    <t>Quinn O'Connor</t>
  </si>
  <si>
    <t xml:space="preserve">Keagen Zibell </t>
  </si>
  <si>
    <t xml:space="preserve">Drew Jeffery </t>
  </si>
  <si>
    <t>Cooper Harrison</t>
  </si>
  <si>
    <t>Spencer Ostrander</t>
  </si>
  <si>
    <t>Josh Wellnitz</t>
  </si>
  <si>
    <t>Joe Wellnitz</t>
  </si>
  <si>
    <t>Colin Carlson</t>
  </si>
  <si>
    <t>Matt Pierson</t>
  </si>
  <si>
    <t>Christian Wichman</t>
  </si>
  <si>
    <t>Jacob Chapman</t>
  </si>
  <si>
    <t>Ben Acheson</t>
  </si>
  <si>
    <t>Nic Blair</t>
  </si>
  <si>
    <t>Eliot Felske</t>
  </si>
  <si>
    <t>Tommy Hanson</t>
  </si>
  <si>
    <t>Alec Johnson</t>
  </si>
  <si>
    <t>Joe Forsting</t>
  </si>
  <si>
    <t>Kyle Wille</t>
  </si>
  <si>
    <t>Jackson Erickson</t>
  </si>
  <si>
    <t>Jacob Beasley</t>
  </si>
  <si>
    <t>Liam Ahler</t>
  </si>
  <si>
    <t>Kyle Schoeneberg</t>
  </si>
  <si>
    <t>Nolan Shirk</t>
  </si>
  <si>
    <t>Quentin Woyak</t>
  </si>
  <si>
    <t>Alex Hurst</t>
  </si>
  <si>
    <t>Kellen Sunness</t>
  </si>
  <si>
    <t>Braden Updike</t>
  </si>
  <si>
    <t>Jaden O'Bel</t>
  </si>
  <si>
    <t xml:space="preserve">Jordan Kessenich </t>
  </si>
  <si>
    <t>Alan Albrecht</t>
  </si>
  <si>
    <t>Mitch Vogel</t>
  </si>
  <si>
    <t>Zane Geyer</t>
  </si>
  <si>
    <t>Joey Meyers</t>
  </si>
  <si>
    <t>Solomon Zarling</t>
  </si>
  <si>
    <t>Zach Kraus</t>
  </si>
  <si>
    <t>Nathan Zirbes</t>
  </si>
  <si>
    <t>Spencer Strupp</t>
  </si>
  <si>
    <t>Harper Untz</t>
  </si>
  <si>
    <t>Logan Otto</t>
  </si>
  <si>
    <t>Jake Anderson</t>
  </si>
  <si>
    <t>Nathan Patton</t>
  </si>
  <si>
    <t>Lukas Heckmann</t>
  </si>
  <si>
    <t>Isaac Heckmann</t>
  </si>
  <si>
    <t>Robert Lang</t>
  </si>
  <si>
    <t>Zach Tucek</t>
  </si>
  <si>
    <t xml:space="preserve">Griffin Torgerson </t>
  </si>
  <si>
    <t>Devin Wilde</t>
  </si>
  <si>
    <t>Brandon Wilde</t>
  </si>
  <si>
    <t>Josh Krystosek</t>
  </si>
  <si>
    <t>Aidan Schroeder</t>
  </si>
  <si>
    <t>Owen Butenhoff</t>
  </si>
  <si>
    <t>Colt Peterson</t>
  </si>
  <si>
    <t>Madi Vine</t>
  </si>
  <si>
    <t>John Flodeen</t>
  </si>
  <si>
    <t>Cooper Burtness</t>
  </si>
  <si>
    <t>Nathan Mohr</t>
  </si>
  <si>
    <t>Jake Walton</t>
  </si>
  <si>
    <t>Johnathan Swaffer</t>
  </si>
  <si>
    <t>Billie Jo Parker</t>
  </si>
  <si>
    <t>Josiah Swaffer</t>
  </si>
  <si>
    <t>Tommy Cushman</t>
  </si>
  <si>
    <t>Cody Faber</t>
  </si>
  <si>
    <t>Dayne Schleusner</t>
  </si>
  <si>
    <t>Josh Peterson</t>
  </si>
  <si>
    <t>Ben Roszko</t>
  </si>
  <si>
    <t>Jake Trosclair</t>
  </si>
  <si>
    <t>No player</t>
  </si>
  <si>
    <t>Dayton Oliver</t>
  </si>
  <si>
    <t>Weston Uhlenhake</t>
  </si>
  <si>
    <t>Jacob Duckworth</t>
  </si>
  <si>
    <t>Mason Bertschinger WD</t>
  </si>
  <si>
    <t>Cory Loveless</t>
  </si>
  <si>
    <t>Cam Kuehl</t>
  </si>
  <si>
    <t>Nick Poppe (WD)</t>
  </si>
  <si>
    <t>Cole Schmidt</t>
  </si>
  <si>
    <t>Zach Strasser (WD)</t>
  </si>
  <si>
    <t>Zach Paulson</t>
  </si>
  <si>
    <t>Place</t>
  </si>
  <si>
    <t>Mostly sunny; 55 degrees. Slight wind</t>
  </si>
  <si>
    <t>Awards</t>
  </si>
  <si>
    <t>Trophy for 1st team; pin flags for places 1-18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</si>
</sst>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6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b/>
      <sz val="10"/>
      <color rgb="FFC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8" fillId="0" borderId="0" xfId="0" applyFont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U6" sqref="U6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48" t="s">
        <v>19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48" t="s">
        <v>20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50" t="s">
        <v>21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50" t="s">
        <v>23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51" t="s">
        <v>22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50" t="s">
        <v>143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 t="s">
        <v>144</v>
      </c>
      <c r="B7" s="28" t="s">
        <v>145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3</v>
      </c>
      <c r="E9" s="16">
        <v>4</v>
      </c>
      <c r="F9" s="16">
        <v>5</v>
      </c>
      <c r="G9" s="16">
        <v>4</v>
      </c>
      <c r="H9" s="16">
        <v>3</v>
      </c>
      <c r="I9" s="16">
        <v>5</v>
      </c>
      <c r="J9" s="16">
        <v>4</v>
      </c>
      <c r="K9" s="16">
        <v>4</v>
      </c>
      <c r="L9" s="17">
        <f>IF(COUNTBLANK(C9:K9)&gt;0,"",SUM(C9:K9))</f>
        <v>36</v>
      </c>
      <c r="M9" s="33">
        <v>5</v>
      </c>
      <c r="N9" s="16">
        <v>3</v>
      </c>
      <c r="O9" s="16">
        <v>4</v>
      </c>
      <c r="P9" s="16">
        <v>4</v>
      </c>
      <c r="Q9" s="16">
        <v>5</v>
      </c>
      <c r="R9" s="16">
        <v>4</v>
      </c>
      <c r="S9" s="16">
        <v>3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24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37" t="s">
        <v>44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43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41</v>
      </c>
      <c r="W12" s="18">
        <f>IF(COUNT(L12,V12)&gt;0,SUM(L12,V12),0)</f>
        <v>84</v>
      </c>
    </row>
    <row r="13" spans="1:23" ht="12.75">
      <c r="A13" s="29">
        <v>2</v>
      </c>
      <c r="B13" s="37" t="s">
        <v>54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54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59</v>
      </c>
      <c r="W13" s="18">
        <f>IF(COUNT(L13,V13)&gt;0,SUM(L13,V13),0)</f>
        <v>113</v>
      </c>
    </row>
    <row r="14" spans="1:23" ht="12.75">
      <c r="A14" s="29">
        <v>3</v>
      </c>
      <c r="B14" s="37" t="s">
        <v>55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47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48</v>
      </c>
      <c r="W14" s="18">
        <f>IF(COUNT(L14,V14)&gt;0,SUM(L14,V14),0)</f>
        <v>95</v>
      </c>
    </row>
    <row r="15" spans="1:23" ht="12.75">
      <c r="A15" s="29">
        <v>4</v>
      </c>
      <c r="B15" s="37" t="s">
        <v>130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58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59</v>
      </c>
      <c r="W15" s="18">
        <f>IF(COUNT(L15,V15)&gt;0,SUM(L15,V15),0)</f>
        <v>117</v>
      </c>
    </row>
    <row r="16" spans="1:23" ht="12.75">
      <c r="A16" s="29">
        <v>5</v>
      </c>
      <c r="B16" s="37" t="s">
        <v>131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81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81</v>
      </c>
      <c r="W16" s="18">
        <f>IF(COUNT(L16,V16)&gt;0,SUM(L16,V16),0)</f>
        <v>162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202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409</v>
      </c>
    </row>
    <row r="18" spans="1:23" ht="12.75">
      <c r="A18" s="7" t="s">
        <v>25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37" t="s">
        <v>56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57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45</v>
      </c>
      <c r="W20" s="18">
        <f>IF(COUNT(L20,V20)&gt;0,SUM(L20,V20),0)</f>
        <v>102</v>
      </c>
    </row>
    <row r="21" spans="1:23" ht="12.75">
      <c r="A21" s="29">
        <v>2</v>
      </c>
      <c r="B21" s="37" t="s">
        <v>132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52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54</v>
      </c>
      <c r="W21" s="18">
        <f>IF(COUNT(L21,V21)&gt;0,SUM(L21,V21),0)</f>
        <v>106</v>
      </c>
    </row>
    <row r="22" spans="1:23" ht="12.75">
      <c r="A22" s="29">
        <v>3</v>
      </c>
      <c r="B22" s="37" t="s">
        <v>57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55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63</v>
      </c>
      <c r="W22" s="18">
        <f>IF(COUNT(L22,V22)&gt;0,SUM(L22,V22),0)</f>
        <v>118</v>
      </c>
    </row>
    <row r="23" spans="1:23" ht="12.75">
      <c r="A23" s="29">
        <v>4</v>
      </c>
      <c r="B23" s="37" t="s">
        <v>58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60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63</v>
      </c>
      <c r="W23" s="18">
        <f>IF(COUNT(L23,V23)&gt;0,SUM(L23,V23),0)</f>
        <v>123</v>
      </c>
    </row>
    <row r="24" spans="1:23" ht="12.75">
      <c r="A24" s="29">
        <v>5</v>
      </c>
      <c r="B24" s="37" t="s">
        <v>59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58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57</v>
      </c>
      <c r="W24" s="18">
        <f>IF(COUNT(L24,V24)&gt;0,SUM(L24,V24),0)</f>
        <v>115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222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441</v>
      </c>
    </row>
    <row r="26" spans="1:23" ht="15" customHeight="1">
      <c r="A26" s="7" t="s">
        <v>26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37" t="s">
        <v>60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38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43</v>
      </c>
      <c r="W28" s="18">
        <f>IF(COUNT(L28,V28)&gt;0,SUM(L28,V28),0)</f>
        <v>81</v>
      </c>
    </row>
    <row r="29" spans="1:23" ht="12.75">
      <c r="A29" s="29">
        <v>2</v>
      </c>
      <c r="B29" s="37" t="s">
        <v>61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49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43</v>
      </c>
      <c r="W29" s="18">
        <f>IF(COUNT(L29,V29)&gt;0,SUM(L29,V29),0)</f>
        <v>92</v>
      </c>
    </row>
    <row r="30" spans="1:23" ht="12.75">
      <c r="A30" s="29">
        <v>3</v>
      </c>
      <c r="B30" s="37" t="s">
        <v>62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46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43</v>
      </c>
      <c r="W30" s="18">
        <f>IF(COUNT(L30,V30)&gt;0,SUM(L30,V30),0)</f>
        <v>89</v>
      </c>
    </row>
    <row r="31" spans="1:23" ht="12.75">
      <c r="A31" s="29">
        <v>4</v>
      </c>
      <c r="B31" s="37" t="s">
        <v>63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64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60</v>
      </c>
      <c r="W31" s="18">
        <f>IF(COUNT(L31,V31)&gt;0,SUM(L31,V31),0)</f>
        <v>124</v>
      </c>
    </row>
    <row r="32" spans="1:23" ht="12.75">
      <c r="A32" s="29">
        <v>5</v>
      </c>
      <c r="B32" s="37" t="s">
        <v>133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56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57</v>
      </c>
      <c r="W32" s="18">
        <f>IF(COUNT(L32,V32)&gt;0,SUM(L32,V32),0)</f>
        <v>113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189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375</v>
      </c>
    </row>
    <row r="34" spans="1:23" ht="12.75">
      <c r="A34" s="7" t="s">
        <v>27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37" t="s">
        <v>64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43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42</v>
      </c>
      <c r="W36" s="18">
        <f>IF(COUNT(L36,V36)&gt;0,SUM(L36,V36),0)</f>
        <v>85</v>
      </c>
    </row>
    <row r="37" spans="1:23" ht="12.75">
      <c r="A37" s="29">
        <v>2</v>
      </c>
      <c r="B37" s="37" t="s">
        <v>65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42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41</v>
      </c>
      <c r="W37" s="18">
        <f>IF(COUNT(L37,V37)&gt;0,SUM(L37,V37),0)</f>
        <v>83</v>
      </c>
    </row>
    <row r="38" spans="1:24" ht="12.75">
      <c r="A38" s="29">
        <v>3</v>
      </c>
      <c r="B38" s="37" t="s">
        <v>66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43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46</v>
      </c>
      <c r="W38" s="18">
        <f>IF(COUNT(L38,V38)&gt;0,SUM(L38,V38),0)</f>
        <v>89</v>
      </c>
      <c r="X38" s="36"/>
    </row>
    <row r="39" spans="1:23" ht="12.75">
      <c r="A39" s="29">
        <v>4</v>
      </c>
      <c r="B39" s="37" t="s">
        <v>67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49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44</v>
      </c>
      <c r="W39" s="18">
        <f>IF(COUNT(L39,V39)&gt;0,SUM(L39,V39),0)</f>
        <v>93</v>
      </c>
    </row>
    <row r="40" spans="1:23" ht="12.75">
      <c r="A40" s="29">
        <v>5</v>
      </c>
      <c r="B40" s="37" t="s">
        <v>68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43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43</v>
      </c>
      <c r="W40" s="18">
        <f>IF(COUNT(L40,V40)&gt;0,SUM(L40,V40),0)</f>
        <v>86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171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343</v>
      </c>
    </row>
    <row r="42" spans="1:23" ht="12.75">
      <c r="A42" s="7" t="s">
        <v>28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37" t="s">
        <v>69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44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42</v>
      </c>
      <c r="W44" s="18">
        <f>IF(COUNT(L44,V44)&gt;0,SUM(L44,V44),0)</f>
        <v>86</v>
      </c>
    </row>
    <row r="45" spans="1:23" ht="12.75">
      <c r="A45" s="29">
        <v>2</v>
      </c>
      <c r="B45" s="37" t="s">
        <v>70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55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45</v>
      </c>
      <c r="W45" s="18">
        <f>IF(COUNT(L45,V45)&gt;0,SUM(L45,V45),0)</f>
        <v>100</v>
      </c>
    </row>
    <row r="46" spans="1:23" ht="12.75">
      <c r="A46" s="29">
        <v>3</v>
      </c>
      <c r="B46" s="37" t="s">
        <v>131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81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81</v>
      </c>
      <c r="W46" s="18">
        <f>IF(COUNT(L46,V46)&gt;0,SUM(L46,V46),0)</f>
        <v>162</v>
      </c>
    </row>
    <row r="47" spans="1:23" ht="12.75">
      <c r="A47" s="29">
        <v>4</v>
      </c>
      <c r="B47" s="37" t="s">
        <v>71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64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59</v>
      </c>
      <c r="W47" s="18">
        <f>IF(COUNT(L47,V47)&gt;0,SUM(L47,V47),0)</f>
        <v>123</v>
      </c>
    </row>
    <row r="48" spans="1:23" ht="12.75">
      <c r="A48" s="29">
        <v>5</v>
      </c>
      <c r="B48" s="37" t="s">
        <v>72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72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62</v>
      </c>
      <c r="W48" s="18">
        <f>IF(COUNT(L48,V48)&gt;0,SUM(L48,V48),0)</f>
        <v>134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235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443</v>
      </c>
    </row>
    <row r="50" spans="1:23" ht="12.75">
      <c r="A50" s="7" t="s">
        <v>29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37" t="s">
        <v>73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44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50</v>
      </c>
      <c r="W52" s="18">
        <f>IF(COUNT(L52,V52)&gt;0,SUM(L52,V52),0)</f>
        <v>94</v>
      </c>
    </row>
    <row r="53" spans="1:23" ht="12.75">
      <c r="A53" s="29">
        <v>2</v>
      </c>
      <c r="B53" s="37" t="s">
        <v>74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55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54</v>
      </c>
      <c r="W53" s="18">
        <f>IF(COUNT(L53,V53)&gt;0,SUM(L53,V53),0)</f>
        <v>109</v>
      </c>
    </row>
    <row r="54" spans="1:23" ht="12.75">
      <c r="A54" s="29">
        <v>3</v>
      </c>
      <c r="B54" s="37" t="s">
        <v>75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51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48</v>
      </c>
      <c r="W54" s="18">
        <f>IF(COUNT(L54,V54)&gt;0,SUM(L54,V54),0)</f>
        <v>99</v>
      </c>
    </row>
    <row r="55" spans="1:23" ht="12.75">
      <c r="A55" s="29">
        <v>4</v>
      </c>
      <c r="B55" s="37" t="s">
        <v>76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63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62</v>
      </c>
      <c r="W55" s="18">
        <f>IF(COUNT(L55,V55)&gt;0,SUM(L55,V55),0)</f>
        <v>125</v>
      </c>
    </row>
    <row r="56" spans="1:23" ht="12.75">
      <c r="A56" s="29">
        <v>5</v>
      </c>
      <c r="B56" s="37" t="s">
        <v>134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74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62</v>
      </c>
      <c r="W56" s="18">
        <f>IF(COUNT(L56,V56)&gt;0,SUM(L56,V56),0)</f>
        <v>136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213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427</v>
      </c>
    </row>
    <row r="58" spans="1:23" ht="12.75">
      <c r="A58" s="7" t="s">
        <v>30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37" t="s">
        <v>77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52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54</v>
      </c>
      <c r="W60" s="18">
        <f>IF(COUNT(L60,V60)&gt;0,SUM(L60,V60),0)</f>
        <v>106</v>
      </c>
    </row>
    <row r="61" spans="1:23" ht="12.75">
      <c r="A61" s="29">
        <v>2</v>
      </c>
      <c r="B61" s="37" t="s">
        <v>135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81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81</v>
      </c>
      <c r="W61" s="18">
        <f>IF(COUNT(L61,V61)&gt;0,SUM(L61,V61),0)</f>
        <v>162</v>
      </c>
    </row>
    <row r="62" spans="1:23" ht="12.75">
      <c r="A62" s="29">
        <v>3</v>
      </c>
      <c r="B62" s="37" t="s">
        <v>131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81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81</v>
      </c>
      <c r="W62" s="18">
        <f>IF(COUNT(L62,V62)&gt;0,SUM(L62,V62),0)</f>
        <v>162</v>
      </c>
    </row>
    <row r="63" spans="1:23" ht="12.75">
      <c r="A63" s="29">
        <v>4</v>
      </c>
      <c r="B63" s="37" t="s">
        <v>78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70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67</v>
      </c>
      <c r="W63" s="18">
        <f>IF(COUNT(L63,V63)&gt;0,SUM(L63,V63),0)</f>
        <v>137</v>
      </c>
    </row>
    <row r="64" spans="1:23" ht="12.75">
      <c r="A64" s="29">
        <v>5</v>
      </c>
      <c r="B64" s="37" t="s">
        <v>79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60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51</v>
      </c>
      <c r="W64" s="18">
        <f>IF(COUNT(L64,V64)&gt;0,SUM(L64,V64),0)</f>
        <v>111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263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516</v>
      </c>
    </row>
    <row r="66" spans="1:23" ht="12.75">
      <c r="A66" s="7" t="s">
        <v>31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37" t="s">
        <v>80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42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39</v>
      </c>
      <c r="W68" s="18">
        <f>IF(COUNT(L68,V68)&gt;0,SUM(L68,V68),0)</f>
        <v>81</v>
      </c>
    </row>
    <row r="69" spans="1:23" ht="12.75">
      <c r="A69" s="29">
        <v>2</v>
      </c>
      <c r="B69" s="37" t="s">
        <v>81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39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37</v>
      </c>
      <c r="W69" s="18">
        <f>IF(COUNT(L69,V69)&gt;0,SUM(L69,V69),0)</f>
        <v>76</v>
      </c>
    </row>
    <row r="70" spans="1:23" ht="12.75">
      <c r="A70" s="29">
        <v>3</v>
      </c>
      <c r="B70" s="37" t="s">
        <v>82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46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40</v>
      </c>
      <c r="W70" s="18">
        <f>IF(COUNT(L70,V70)&gt;0,SUM(L70,V70),0)</f>
        <v>86</v>
      </c>
    </row>
    <row r="71" spans="1:23" ht="12.75">
      <c r="A71" s="29">
        <v>4</v>
      </c>
      <c r="B71" s="37" t="s">
        <v>83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43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45</v>
      </c>
      <c r="W71" s="18">
        <f>IF(COUNT(L71,V71)&gt;0,SUM(L71,V71),0)</f>
        <v>88</v>
      </c>
    </row>
    <row r="72" spans="1:23" ht="12.75">
      <c r="A72" s="29">
        <v>5</v>
      </c>
      <c r="B72" s="37" t="s">
        <v>84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54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49</v>
      </c>
      <c r="W72" s="18">
        <f>IF(COUNT(L72,V72)&gt;0,SUM(L72,V72),0)</f>
        <v>103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170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331</v>
      </c>
    </row>
    <row r="74" spans="1:23" ht="12.75">
      <c r="A74" s="7" t="s">
        <v>32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37" t="s">
        <v>86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48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44</v>
      </c>
      <c r="W76" s="18">
        <f>IF(COUNT(L76,V76)&gt;0,SUM(L76,V76),0)</f>
        <v>92</v>
      </c>
    </row>
    <row r="77" spans="1:23" ht="12.75">
      <c r="A77" s="29">
        <v>2</v>
      </c>
      <c r="B77" s="37" t="s">
        <v>85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46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43</v>
      </c>
      <c r="W77" s="18">
        <f>IF(COUNT(L77,V77)&gt;0,SUM(L77,V77),0)</f>
        <v>89</v>
      </c>
    </row>
    <row r="78" spans="1:23" ht="12.75">
      <c r="A78" s="29">
        <v>3</v>
      </c>
      <c r="B78" s="38" t="s">
        <v>136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48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46</v>
      </c>
      <c r="W78" s="18">
        <f>IF(COUNT(L78,V78)&gt;0,SUM(L78,V78),0)</f>
        <v>94</v>
      </c>
    </row>
    <row r="79" spans="1:23" ht="12.75">
      <c r="A79" s="29">
        <v>4</v>
      </c>
      <c r="B79" s="37" t="s">
        <v>87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45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47</v>
      </c>
      <c r="W79" s="18">
        <f>IF(COUNT(L79,V79)&gt;0,SUM(L79,V79),0)</f>
        <v>92</v>
      </c>
    </row>
    <row r="80" spans="1:23" ht="12.75">
      <c r="A80" s="29">
        <v>5</v>
      </c>
      <c r="B80" s="37" t="s">
        <v>88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49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47</v>
      </c>
      <c r="W80" s="18">
        <f>IF(COUNT(L80,V80)&gt;0,SUM(L80,V80),0)</f>
        <v>96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187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367</v>
      </c>
    </row>
    <row r="82" spans="1:23" ht="12.75">
      <c r="A82" s="7" t="s">
        <v>33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37" t="s">
        <v>89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51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51</v>
      </c>
      <c r="W84" s="18">
        <f>IF(COUNT(L84,V84)&gt;0,SUM(L84,V84),0)</f>
        <v>102</v>
      </c>
    </row>
    <row r="85" spans="1:23" ht="12.75">
      <c r="A85" s="29">
        <v>2</v>
      </c>
      <c r="B85" s="37" t="s">
        <v>90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48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52</v>
      </c>
      <c r="W85" s="18">
        <f>IF(COUNT(L85,V85)&gt;0,SUM(L85,V85),0)</f>
        <v>100</v>
      </c>
    </row>
    <row r="86" spans="1:23" ht="12.75">
      <c r="A86" s="29">
        <v>3</v>
      </c>
      <c r="B86" s="37" t="s">
        <v>91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52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55</v>
      </c>
      <c r="W86" s="18">
        <f>IF(COUNT(L86,V86)&gt;0,SUM(L86,V86),0)</f>
        <v>107</v>
      </c>
    </row>
    <row r="87" spans="1:23" ht="12.75">
      <c r="A87" s="29">
        <v>4</v>
      </c>
      <c r="B87" s="37" t="s">
        <v>92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55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50</v>
      </c>
      <c r="W87" s="18">
        <f>IF(COUNT(L87,V87)&gt;0,SUM(L87,V87),0)</f>
        <v>105</v>
      </c>
    </row>
    <row r="88" spans="1:23" ht="12.75">
      <c r="A88" s="29">
        <v>5</v>
      </c>
      <c r="B88" s="37" t="s">
        <v>93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58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52</v>
      </c>
      <c r="W88" s="18">
        <f>IF(COUNT(L88,V88)&gt;0,SUM(L88,V88),0)</f>
        <v>110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206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414</v>
      </c>
    </row>
    <row r="90" spans="1:23" ht="12.75">
      <c r="A90" s="7" t="s">
        <v>34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37" t="s">
        <v>94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43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43</v>
      </c>
      <c r="W92" s="18">
        <f>IF(COUNT(L92,V92)&gt;0,SUM(L92,V92),0)</f>
        <v>86</v>
      </c>
    </row>
    <row r="93" spans="1:23" ht="12.75">
      <c r="A93" s="29">
        <v>2</v>
      </c>
      <c r="B93" s="37" t="s">
        <v>95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42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47</v>
      </c>
      <c r="W93" s="18">
        <f>IF(COUNT(L93,V93)&gt;0,SUM(L93,V93),0)</f>
        <v>89</v>
      </c>
    </row>
    <row r="94" spans="1:23" ht="12.75">
      <c r="A94" s="29">
        <v>3</v>
      </c>
      <c r="B94" s="37" t="s">
        <v>96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47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50</v>
      </c>
      <c r="W94" s="18">
        <f>IF(COUNT(L94,V94)&gt;0,SUM(L94,V94),0)</f>
        <v>97</v>
      </c>
    </row>
    <row r="95" spans="1:23" ht="12.75">
      <c r="A95" s="29">
        <v>4</v>
      </c>
      <c r="B95" s="37" t="s">
        <v>97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47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48</v>
      </c>
      <c r="W95" s="18">
        <f>IF(COUNT(L95,V95)&gt;0,SUM(L95,V95),0)</f>
        <v>95</v>
      </c>
    </row>
    <row r="96" spans="1:23" ht="12.75">
      <c r="A96" s="29">
        <v>5</v>
      </c>
      <c r="B96" s="39" t="s">
        <v>137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53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58</v>
      </c>
      <c r="W96" s="18">
        <f>IF(COUNT(L96,V96)&gt;0,SUM(L96,V96),0)</f>
        <v>111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179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367</v>
      </c>
    </row>
    <row r="98" spans="1:23" ht="12.75">
      <c r="A98" s="7" t="s">
        <v>35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37" t="s">
        <v>98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41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36</v>
      </c>
      <c r="W100" s="18">
        <f>IF(COUNT(L100,V100)&gt;0,SUM(L100,V100),0)</f>
        <v>77</v>
      </c>
    </row>
    <row r="101" spans="1:23" ht="12.75">
      <c r="A101" s="29">
        <v>2</v>
      </c>
      <c r="B101" s="39" t="s">
        <v>138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81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81</v>
      </c>
      <c r="W101" s="18">
        <f>IF(COUNT(L101,V101)&gt;0,SUM(L101,V101),0)</f>
        <v>162</v>
      </c>
    </row>
    <row r="102" spans="1:23" ht="12.75">
      <c r="A102" s="29">
        <v>3</v>
      </c>
      <c r="B102" s="37" t="s">
        <v>99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43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43</v>
      </c>
      <c r="W102" s="18">
        <f>IF(COUNT(L102,V102)&gt;0,SUM(L102,V102),0)</f>
        <v>86</v>
      </c>
    </row>
    <row r="103" spans="1:23" ht="12.75">
      <c r="A103" s="29">
        <v>4</v>
      </c>
      <c r="B103" s="37" t="s">
        <v>100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52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61</v>
      </c>
      <c r="W103" s="18">
        <f>IF(COUNT(L103,V103)&gt;0,SUM(L103,V103),0)</f>
        <v>113</v>
      </c>
    </row>
    <row r="104" spans="1:23" ht="12.75">
      <c r="A104" s="29">
        <v>5</v>
      </c>
      <c r="B104" s="37" t="s">
        <v>101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53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58</v>
      </c>
      <c r="W104" s="18">
        <f>IF(COUNT(L104,V104)&gt;0,SUM(L104,V104),0)</f>
        <v>111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189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387</v>
      </c>
    </row>
    <row r="106" spans="1:23" ht="12.75">
      <c r="A106" s="7" t="s">
        <v>36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37" t="s">
        <v>45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43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36</v>
      </c>
      <c r="W108" s="18">
        <f>IF(COUNT(L108,V108)&gt;0,SUM(L108,V108),0)</f>
        <v>79</v>
      </c>
    </row>
    <row r="109" spans="1:23" ht="12.75">
      <c r="A109" s="29">
        <v>2</v>
      </c>
      <c r="B109" s="37" t="s">
        <v>46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41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44</v>
      </c>
      <c r="W109" s="18">
        <f>IF(COUNT(L109,V109)&gt;0,SUM(L109,V109),0)</f>
        <v>85</v>
      </c>
    </row>
    <row r="110" spans="1:23" ht="12.75">
      <c r="A110" s="29">
        <v>3</v>
      </c>
      <c r="B110" s="37" t="s">
        <v>47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42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43</v>
      </c>
      <c r="W110" s="18">
        <f>IF(COUNT(L110,V110)&gt;0,SUM(L110,V110),0)</f>
        <v>85</v>
      </c>
    </row>
    <row r="111" spans="1:23" ht="12.75">
      <c r="A111" s="29">
        <v>4</v>
      </c>
      <c r="B111" s="37" t="s">
        <v>48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41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42</v>
      </c>
      <c r="W111" s="18">
        <f>IF(COUNT(L111,V111)&gt;0,SUM(L111,V111),0)</f>
        <v>83</v>
      </c>
    </row>
    <row r="112" spans="1:23" ht="12.75">
      <c r="A112" s="29">
        <v>5</v>
      </c>
      <c r="B112" s="37" t="s">
        <v>49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51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50</v>
      </c>
      <c r="W112" s="18">
        <f>IF(COUNT(L112,V112)&gt;0,SUM(L112,V112),0)</f>
        <v>101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167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332</v>
      </c>
    </row>
    <row r="114" spans="1:23" ht="12.75">
      <c r="A114" s="7" t="s">
        <v>37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37" t="s">
        <v>102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49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56</v>
      </c>
      <c r="W116" s="18">
        <f>IF(COUNT(L116,V116)&gt;0,SUM(L116,V116),0)</f>
        <v>105</v>
      </c>
    </row>
    <row r="117" spans="1:23" ht="12.75">
      <c r="A117" s="29">
        <v>2</v>
      </c>
      <c r="B117" s="37" t="s">
        <v>103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53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53</v>
      </c>
      <c r="W117" s="18">
        <f>IF(COUNT(L117,V117)&gt;0,SUM(L117,V117),0)</f>
        <v>106</v>
      </c>
    </row>
    <row r="118" spans="1:23" ht="12.75">
      <c r="A118" s="29">
        <v>3</v>
      </c>
      <c r="B118" s="37" t="s">
        <v>104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46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48</v>
      </c>
      <c r="W118" s="18">
        <f>IF(COUNT(L118,V118)&gt;0,SUM(L118,V118),0)</f>
        <v>94</v>
      </c>
    </row>
    <row r="119" spans="1:23" ht="12.75">
      <c r="A119" s="29">
        <v>4</v>
      </c>
      <c r="B119" s="37" t="s">
        <v>105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58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55</v>
      </c>
      <c r="W119" s="18">
        <f>IF(COUNT(L119,V119)&gt;0,SUM(L119,V119),0)</f>
        <v>113</v>
      </c>
    </row>
    <row r="120" spans="1:23" ht="12.75">
      <c r="A120" s="29">
        <v>5</v>
      </c>
      <c r="B120" s="39" t="s">
        <v>139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56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59</v>
      </c>
      <c r="W120" s="18">
        <f>IF(COUNT(L120,V120)&gt;0,SUM(L120,V120),0)</f>
        <v>115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204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418</v>
      </c>
    </row>
    <row r="122" spans="1:23" ht="12.75">
      <c r="A122" s="7" t="s">
        <v>38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37" t="s">
        <v>106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38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36</v>
      </c>
      <c r="W124" s="18">
        <f>IF(COUNT(L124,V124)&gt;0,SUM(L124,V124),0)</f>
        <v>74</v>
      </c>
    </row>
    <row r="125" spans="1:23" ht="12.75">
      <c r="A125" s="29">
        <v>2</v>
      </c>
      <c r="B125" s="37" t="s">
        <v>107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39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41</v>
      </c>
      <c r="W125" s="18">
        <f>IF(COUNT(L125,V125)&gt;0,SUM(L125,V125),0)</f>
        <v>80</v>
      </c>
    </row>
    <row r="126" spans="1:23" ht="12.75">
      <c r="A126" s="29">
        <v>3</v>
      </c>
      <c r="B126" s="37" t="s">
        <v>108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46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45</v>
      </c>
      <c r="W126" s="18">
        <f>IF(COUNT(L126,V126)&gt;0,SUM(L126,V126),0)</f>
        <v>91</v>
      </c>
    </row>
    <row r="127" spans="1:23" ht="12.75">
      <c r="A127" s="29">
        <v>4</v>
      </c>
      <c r="B127" s="37" t="s">
        <v>110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46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46</v>
      </c>
      <c r="W127" s="18">
        <f>IF(COUNT(L127,V127)&gt;0,SUM(L127,V127),0)</f>
        <v>92</v>
      </c>
    </row>
    <row r="128" spans="1:23" ht="12.75">
      <c r="A128" s="29">
        <v>5</v>
      </c>
      <c r="B128" s="39" t="s">
        <v>109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49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47</v>
      </c>
      <c r="W128" s="18">
        <f>IF(COUNT(L128,V128)&gt;0,SUM(L128,V128),0)</f>
        <v>96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169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337</v>
      </c>
    </row>
    <row r="130" spans="1:23" ht="12.75">
      <c r="A130" s="7" t="s">
        <v>39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37" t="s">
        <v>111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45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43</v>
      </c>
      <c r="W132" s="18">
        <f>IF(COUNT(L132,V132)&gt;0,SUM(L132,V132),0)</f>
        <v>88</v>
      </c>
    </row>
    <row r="133" spans="1:23" ht="12.75">
      <c r="A133" s="29">
        <v>2</v>
      </c>
      <c r="B133" s="37" t="s">
        <v>112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50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53</v>
      </c>
      <c r="W133" s="18">
        <f>IF(COUNT(L133,V133)&gt;0,SUM(L133,V133),0)</f>
        <v>103</v>
      </c>
    </row>
    <row r="134" spans="1:23" ht="12.75">
      <c r="A134" s="29">
        <v>3</v>
      </c>
      <c r="B134" s="37" t="s">
        <v>113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47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v>49</v>
      </c>
      <c r="W134" s="18">
        <f>IF(COUNT(L134,V134)&gt;0,SUM(L134,V134),0)</f>
        <v>96</v>
      </c>
    </row>
    <row r="135" spans="1:23" ht="12.75">
      <c r="A135" s="29">
        <v>4</v>
      </c>
      <c r="B135" s="37" t="s">
        <v>114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v>48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v>51</v>
      </c>
      <c r="W135" s="18">
        <f>IF(COUNT(L135,V135)&gt;0,SUM(L135,V135),0)</f>
        <v>99</v>
      </c>
    </row>
    <row r="136" spans="1:23" ht="12.75">
      <c r="A136" s="29">
        <v>5</v>
      </c>
      <c r="B136" s="37" t="s">
        <v>115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v>59</v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v>67</v>
      </c>
      <c r="W136" s="18">
        <f>IF(COUNT(L136,V136)&gt;0,SUM(L136,V136),0)</f>
        <v>126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190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386</v>
      </c>
    </row>
    <row r="138" spans="1:23" ht="12.75">
      <c r="A138" s="7" t="s">
        <v>40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37" t="s">
        <v>116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v>54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v>48</v>
      </c>
      <c r="W140" s="18">
        <f>IF(COUNT(L140,V140)&gt;0,SUM(L140,V140),0)</f>
        <v>102</v>
      </c>
    </row>
    <row r="141" spans="1:23" ht="12.75">
      <c r="A141" s="29">
        <v>2</v>
      </c>
      <c r="B141" s="37" t="s">
        <v>117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v>53</v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v>59</v>
      </c>
      <c r="W141" s="18">
        <f>IF(COUNT(L141,V141)&gt;0,SUM(L141,V141),0)</f>
        <v>112</v>
      </c>
    </row>
    <row r="142" spans="1:23" ht="12.75">
      <c r="A142" s="29">
        <v>3</v>
      </c>
      <c r="B142" s="37" t="s">
        <v>118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v>66</v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v>62</v>
      </c>
      <c r="W142" s="18">
        <f>IF(COUNT(L142,V142)&gt;0,SUM(L142,V142),0)</f>
        <v>128</v>
      </c>
    </row>
    <row r="143" spans="1:23" ht="12.75">
      <c r="A143" s="29">
        <v>4</v>
      </c>
      <c r="B143" s="37" t="s">
        <v>119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v>50</v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v>55</v>
      </c>
      <c r="W143" s="18">
        <f>IF(COUNT(L143,V143)&gt;0,SUM(L143,V143),0)</f>
        <v>105</v>
      </c>
    </row>
    <row r="144" spans="1:23" ht="12.75">
      <c r="A144" s="29">
        <v>5</v>
      </c>
      <c r="B144" s="37" t="s">
        <v>120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v>54</v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v>57</v>
      </c>
      <c r="W144" s="18">
        <f>IF(COUNT(L144,V144)&gt;0,SUM(L144,V144),0)</f>
        <v>111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211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430</v>
      </c>
    </row>
    <row r="146" spans="1:23" ht="12.75">
      <c r="A146" s="7" t="s">
        <v>41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37" t="s">
        <v>50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v>44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v>45</v>
      </c>
      <c r="W148" s="18">
        <f>IF(COUNT(L148,V148)&gt;0,SUM(L148,V148),0)</f>
        <v>89</v>
      </c>
    </row>
    <row r="149" spans="1:23" ht="12.75">
      <c r="A149" s="29">
        <v>2</v>
      </c>
      <c r="B149" s="37" t="s">
        <v>51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v>47</v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v>45</v>
      </c>
      <c r="W149" s="18">
        <f>IF(COUNT(L149,V149)&gt;0,SUM(L149,V149),0)</f>
        <v>92</v>
      </c>
    </row>
    <row r="150" spans="1:23" ht="12.75">
      <c r="A150" s="29">
        <v>3</v>
      </c>
      <c r="B150" s="37" t="s">
        <v>52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v>55</v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v>52</v>
      </c>
      <c r="W150" s="18">
        <f>IF(COUNT(L150,V150)&gt;0,SUM(L150,V150),0)</f>
        <v>107</v>
      </c>
    </row>
    <row r="151" spans="1:23" ht="12.75">
      <c r="A151" s="29">
        <v>4</v>
      </c>
      <c r="B151" s="37" t="s">
        <v>53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v>55</v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v>51</v>
      </c>
      <c r="W151" s="18">
        <f>IF(COUNT(L151,V151)&gt;0,SUM(L151,V151),0)</f>
        <v>106</v>
      </c>
    </row>
    <row r="152" spans="1:23" ht="12.75">
      <c r="A152" s="29">
        <v>5</v>
      </c>
      <c r="B152" s="39" t="s">
        <v>141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v>53</v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v>60</v>
      </c>
      <c r="W152" s="18">
        <f>IF(COUNT(L152,V152)&gt;0,SUM(L152,V152),0)</f>
        <v>113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199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394</v>
      </c>
    </row>
    <row r="154" spans="1:23" ht="12.75">
      <c r="A154" s="7" t="s">
        <v>42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37" t="s">
        <v>121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v>48</v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v>46</v>
      </c>
      <c r="W156" s="18">
        <f>IF(COUNT(L156,V156)&gt;0,SUM(L156,V156),0)</f>
        <v>94</v>
      </c>
    </row>
    <row r="157" spans="1:23" ht="12.75">
      <c r="A157" s="29">
        <v>2</v>
      </c>
      <c r="B157" s="37" t="s">
        <v>122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v>48</v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v>51</v>
      </c>
      <c r="W157" s="18">
        <f>IF(COUNT(L157,V157)&gt;0,SUM(L157,V157),0)</f>
        <v>99</v>
      </c>
    </row>
    <row r="158" spans="1:23" ht="12.75">
      <c r="A158" s="29">
        <v>3</v>
      </c>
      <c r="B158" s="37" t="s">
        <v>123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v>47</v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v>47</v>
      </c>
      <c r="W158" s="18">
        <f>IF(COUNT(L158,V158)&gt;0,SUM(L158,V158),0)</f>
        <v>94</v>
      </c>
    </row>
    <row r="159" spans="1:23" ht="12.75">
      <c r="A159" s="29">
        <v>4</v>
      </c>
      <c r="B159" s="37" t="s">
        <v>124</v>
      </c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v>49</v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v>56</v>
      </c>
      <c r="W159" s="18">
        <f>IF(COUNT(L159,V159)&gt;0,SUM(L159,V159),0)</f>
        <v>105</v>
      </c>
    </row>
    <row r="160" spans="1:23" ht="12.75">
      <c r="A160" s="29">
        <v>5</v>
      </c>
      <c r="B160" s="37" t="s">
        <v>125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v>55</v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v>54</v>
      </c>
      <c r="W160" s="18">
        <f>IF(COUNT(L160,V160)&gt;0,SUM(L160,V160),0)</f>
        <v>109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192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392</v>
      </c>
    </row>
    <row r="162" spans="1:23" ht="12.75">
      <c r="A162" s="7" t="s">
        <v>43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37" t="s">
        <v>126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v>47</v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v>44</v>
      </c>
      <c r="W164" s="18">
        <f>IF(COUNT(L164,V164)&gt;0,SUM(L164,V164),0)</f>
        <v>91</v>
      </c>
    </row>
    <row r="165" spans="1:23" ht="12.75">
      <c r="A165" s="29">
        <v>2</v>
      </c>
      <c r="B165" s="39" t="s">
        <v>140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v>81</v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v>81</v>
      </c>
      <c r="W165" s="18">
        <f>IF(COUNT(L165,V165)&gt;0,SUM(L165,V165),0)</f>
        <v>162</v>
      </c>
    </row>
    <row r="166" spans="1:23" ht="12.75">
      <c r="A166" s="29">
        <v>3</v>
      </c>
      <c r="B166" s="37" t="s">
        <v>127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v>43</v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v>46</v>
      </c>
      <c r="W166" s="18">
        <f>IF(COUNT(L166,V166)&gt;0,SUM(L166,V166),0)</f>
        <v>89</v>
      </c>
    </row>
    <row r="167" spans="1:23" ht="12.75">
      <c r="A167" s="29">
        <v>4</v>
      </c>
      <c r="B167" s="37" t="s">
        <v>128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v>41</v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v>45</v>
      </c>
      <c r="W167" s="18">
        <f>IF(COUNT(L167,V167)&gt;0,SUM(L167,V167),0)</f>
        <v>86</v>
      </c>
    </row>
    <row r="168" spans="1:23" ht="12.75">
      <c r="A168" s="29">
        <v>5</v>
      </c>
      <c r="B168" s="37" t="s">
        <v>129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v>47</v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v>45</v>
      </c>
      <c r="W168" s="18">
        <f>IF(COUNT(L168,V168)&gt;0,SUM(L168,V168),0)</f>
        <v>92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178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358</v>
      </c>
    </row>
    <row r="170" spans="1:23" ht="12.75">
      <c r="A170" s="7" t="s">
        <v>14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6" sqref="F6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4" s="3" customFormat="1" ht="12.75">
      <c r="A1" s="4" t="s">
        <v>6</v>
      </c>
      <c r="B1" s="40" t="s">
        <v>4</v>
      </c>
      <c r="C1" s="41" t="s">
        <v>5</v>
      </c>
      <c r="D1" s="3" t="s">
        <v>142</v>
      </c>
    </row>
    <row r="2" spans="1:4" ht="12.75">
      <c r="A2" s="30">
        <v>7</v>
      </c>
      <c r="B2" s="37" t="str">
        <f>IF('Automatic Scoresheet'!W73&gt;0,'Automatic Scoresheet'!A66,"")</f>
        <v>Edgerton</v>
      </c>
      <c r="C2" s="42">
        <f>IF(COUNTBLANK(B2)=0,'Automatic Scoresheet'!W73,"")</f>
        <v>331</v>
      </c>
      <c r="D2" s="47">
        <v>1</v>
      </c>
    </row>
    <row r="3" spans="1:4" ht="12.75">
      <c r="A3" s="30">
        <v>13</v>
      </c>
      <c r="B3" s="37" t="str">
        <f>IF('Automatic Scoresheet'!W113&gt;0,'Automatic Scoresheet'!A106,"")</f>
        <v>Lake Geneva Badger</v>
      </c>
      <c r="C3" s="42">
        <f>IF(COUNTBLANK(B3)=0,'Automatic Scoresheet'!W113,"")</f>
        <v>332</v>
      </c>
      <c r="D3" s="47">
        <v>2</v>
      </c>
    </row>
    <row r="4" spans="1:4" ht="12.75">
      <c r="A4" s="30">
        <v>15</v>
      </c>
      <c r="B4" s="37" t="str">
        <f>IF('Automatic Scoresheet'!W129&gt;0,'Automatic Scoresheet'!A122,"")</f>
        <v>Lakeside Lutheran</v>
      </c>
      <c r="C4" s="42">
        <f>IF(COUNTBLANK(B4)=0,'Automatic Scoresheet'!W129,"")</f>
        <v>337</v>
      </c>
      <c r="D4" s="47">
        <v>3</v>
      </c>
    </row>
    <row r="5" spans="1:4" ht="12.75">
      <c r="A5" s="30">
        <v>12</v>
      </c>
      <c r="B5" s="37" t="str">
        <f>IF('Automatic Scoresheet'!W41&gt;0,'Automatic Scoresheet'!A34,"")</f>
        <v>Cambridge</v>
      </c>
      <c r="C5" s="42">
        <f>IF(COUNTBLANK(B5)=0,'Automatic Scoresheet'!W41,"")</f>
        <v>343</v>
      </c>
      <c r="D5" s="47">
        <v>4</v>
      </c>
    </row>
    <row r="6" spans="1:4" ht="12.75">
      <c r="A6" s="30">
        <v>20</v>
      </c>
      <c r="B6" s="37" t="str">
        <f>IF('Automatic Scoresheet'!W169&gt;0,'Automatic Scoresheet'!A162,"")</f>
        <v>Wilmot</v>
      </c>
      <c r="C6" s="42">
        <f>IF(COUNTBLANK(B6)=0,'Automatic Scoresheet'!W169,"")</f>
        <v>358</v>
      </c>
      <c r="D6" s="47">
        <v>5</v>
      </c>
    </row>
    <row r="7" spans="1:4" ht="12.75">
      <c r="A7" s="30">
        <v>2</v>
      </c>
      <c r="B7" s="37" t="str">
        <f>IF('Automatic Scoresheet'!W81&gt;0,'Automatic Scoresheet'!A74,"")</f>
        <v>Elkhorn</v>
      </c>
      <c r="C7" s="42">
        <f>IF(COUNTBLANK(B7)=0,'Automatic Scoresheet'!W81,"")</f>
        <v>367</v>
      </c>
      <c r="D7" s="47">
        <v>6</v>
      </c>
    </row>
    <row r="8" spans="1:4" ht="12.75">
      <c r="A8" s="30">
        <v>3</v>
      </c>
      <c r="B8" s="37" t="str">
        <f>IF('Automatic Scoresheet'!W97&gt;0,'Automatic Scoresheet'!A90,"")</f>
        <v>Jefferson</v>
      </c>
      <c r="C8" s="42">
        <f>IF(COUNTBLANK(B8)=0,'Automatic Scoresheet'!W97,"")</f>
        <v>367</v>
      </c>
      <c r="D8" s="47">
        <v>7</v>
      </c>
    </row>
    <row r="9" spans="1:4" ht="12.75">
      <c r="A9" s="30">
        <v>4</v>
      </c>
      <c r="B9" s="37" t="str">
        <f>IF('Automatic Scoresheet'!W33&gt;0,'Automatic Scoresheet'!A26,"")</f>
        <v>Burlington</v>
      </c>
      <c r="C9" s="42">
        <f>IF(COUNTBLANK(B9)=0,'Automatic Scoresheet'!W33,"")</f>
        <v>375</v>
      </c>
      <c r="D9" s="47">
        <v>8</v>
      </c>
    </row>
    <row r="10" spans="1:4" ht="12.75">
      <c r="A10" s="30">
        <v>16</v>
      </c>
      <c r="B10" s="37" t="str">
        <f>IF('Automatic Scoresheet'!W137&gt;0,'Automatic Scoresheet'!A130,"")</f>
        <v>Palmyra-Eagle</v>
      </c>
      <c r="C10" s="42">
        <f>IF(COUNTBLANK(B10)=0,'Automatic Scoresheet'!W137,"")</f>
        <v>386</v>
      </c>
      <c r="D10" s="47">
        <v>9</v>
      </c>
    </row>
    <row r="11" spans="1:4" ht="12.75">
      <c r="A11" s="30">
        <v>5</v>
      </c>
      <c r="B11" s="37" t="str">
        <f>IF('Automatic Scoresheet'!W105&gt;0,'Automatic Scoresheet'!A98,"")</f>
        <v>Kettle Moraine Lutheran</v>
      </c>
      <c r="C11" s="42">
        <f>IF(COUNTBLANK(B11)=0,'Automatic Scoresheet'!W105,"")</f>
        <v>387</v>
      </c>
      <c r="D11" s="47">
        <v>10</v>
      </c>
    </row>
    <row r="12" spans="1:4" ht="12.75">
      <c r="A12" s="30">
        <v>19</v>
      </c>
      <c r="B12" s="37" t="str">
        <f>IF('Automatic Scoresheet'!W161&gt;0,'Automatic Scoresheet'!A154,"")</f>
        <v>Whitewater</v>
      </c>
      <c r="C12" s="42">
        <f>IF(COUNTBLANK(B12)=0,'Automatic Scoresheet'!W161,"")</f>
        <v>392</v>
      </c>
      <c r="D12" s="47">
        <v>11</v>
      </c>
    </row>
    <row r="13" spans="1:4" ht="12.75">
      <c r="A13" s="30">
        <v>18</v>
      </c>
      <c r="B13" s="37" t="str">
        <f>IF('Automatic Scoresheet'!W153&gt;0,'Automatic Scoresheet'!A146,"")</f>
        <v>Turner</v>
      </c>
      <c r="C13" s="42">
        <f>IF(COUNTBLANK(B13)=0,'Automatic Scoresheet'!W153,"")</f>
        <v>394</v>
      </c>
      <c r="D13" s="47">
        <v>12</v>
      </c>
    </row>
    <row r="14" spans="1:4" ht="12.75">
      <c r="A14" s="30">
        <v>9</v>
      </c>
      <c r="B14" s="37" t="str">
        <f>IF('Automatic Scoresheet'!W17&gt;0,'Automatic Scoresheet'!A10,"")</f>
        <v>Big Foot</v>
      </c>
      <c r="C14" s="42">
        <f>IF(COUNTBLANK(B14)=0,'Automatic Scoresheet'!W17,"")</f>
        <v>409</v>
      </c>
      <c r="D14" s="47">
        <v>13</v>
      </c>
    </row>
    <row r="15" spans="1:4" ht="12.75">
      <c r="A15" s="30">
        <v>10</v>
      </c>
      <c r="B15" s="37" t="str">
        <f>IF('Automatic Scoresheet'!W89&gt;0,'Automatic Scoresheet'!A82,"")</f>
        <v>Evansville</v>
      </c>
      <c r="C15" s="42">
        <f>IF(COUNTBLANK(B15)=0,'Automatic Scoresheet'!W89,"")</f>
        <v>414</v>
      </c>
      <c r="D15" s="47">
        <v>14</v>
      </c>
    </row>
    <row r="16" spans="1:4" ht="12.75">
      <c r="A16" s="30">
        <v>14</v>
      </c>
      <c r="B16" s="37" t="str">
        <f>IF('Automatic Scoresheet'!W121&gt;0,'Automatic Scoresheet'!A114,"")</f>
        <v>Lake Mills</v>
      </c>
      <c r="C16" s="42">
        <f>IF(COUNTBLANK(B16)=0,'Automatic Scoresheet'!W121,"")</f>
        <v>418</v>
      </c>
      <c r="D16" s="47">
        <v>15</v>
      </c>
    </row>
    <row r="17" spans="1:4" ht="12.75">
      <c r="A17" s="30">
        <v>8</v>
      </c>
      <c r="B17" s="37" t="str">
        <f>IF('Automatic Scoresheet'!W57&gt;0,'Automatic Scoresheet'!A50,"")</f>
        <v>Delavan-Darien</v>
      </c>
      <c r="C17" s="42">
        <f>IF(COUNTBLANK(B17)=0,'Automatic Scoresheet'!W57,"")</f>
        <v>427</v>
      </c>
      <c r="D17" s="47">
        <v>16</v>
      </c>
    </row>
    <row r="18" spans="1:4" ht="12.75">
      <c r="A18" s="30">
        <v>1</v>
      </c>
      <c r="B18" s="37" t="str">
        <f>IF('Automatic Scoresheet'!W25&gt;0,'Automatic Scoresheet'!A18,"")</f>
        <v>Brodhead</v>
      </c>
      <c r="C18" s="42">
        <f>IF(COUNTBLANK(B18)=0,'Automatic Scoresheet'!W25,"")</f>
        <v>441</v>
      </c>
      <c r="D18" s="47">
        <v>17</v>
      </c>
    </row>
    <row r="19" spans="1:4" ht="12.75">
      <c r="A19" s="30">
        <v>6</v>
      </c>
      <c r="B19" s="37" t="str">
        <f>IF('Automatic Scoresheet'!W49&gt;0,'Automatic Scoresheet'!A42,"")</f>
        <v>Clinton</v>
      </c>
      <c r="C19" s="42">
        <f>IF(COUNTBLANK(B19)=0,'Automatic Scoresheet'!W49,"")</f>
        <v>443</v>
      </c>
      <c r="D19" s="47">
        <v>18</v>
      </c>
    </row>
    <row r="20" spans="1:4" ht="12.75">
      <c r="A20" s="30">
        <v>11</v>
      </c>
      <c r="B20" s="37" t="str">
        <f>IF('Automatic Scoresheet'!W65&gt;0,'Automatic Scoresheet'!A58,"")</f>
        <v>East Troy</v>
      </c>
      <c r="C20" s="42">
        <f>IF(COUNTBLANK(B20)=0,'Automatic Scoresheet'!W65,"")</f>
        <v>516</v>
      </c>
      <c r="D20" s="47">
        <v>19</v>
      </c>
    </row>
    <row r="21" spans="1:3" ht="12.75">
      <c r="A21" s="30">
        <v>17</v>
      </c>
      <c r="B21">
        <f>IF('Automatic Scoresheet'!A145&gt;0,'Automatic Scoresheet'!A138,"")</f>
      </c>
      <c r="C21" s="5">
        <f>IF(COUNTBLANK(B21)=0,'Automatic Scoresheet'!W145,"")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0" sqref="E2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5" width="8.421875" style="30" customWidth="1"/>
  </cols>
  <sheetData>
    <row r="1" spans="1:5" s="3" customFormat="1" ht="12.75">
      <c r="A1" s="4" t="s">
        <v>6</v>
      </c>
      <c r="B1" s="40" t="s">
        <v>0</v>
      </c>
      <c r="C1" s="40" t="s">
        <v>4</v>
      </c>
      <c r="D1" s="41" t="s">
        <v>5</v>
      </c>
      <c r="E1" s="4" t="s">
        <v>142</v>
      </c>
    </row>
    <row r="2" spans="1:5" s="3" customFormat="1" ht="12.75">
      <c r="A2" s="30">
        <v>71</v>
      </c>
      <c r="B2" s="37" t="str">
        <f>IF('Automatic Scoresheet'!W124&gt;0,'Automatic Scoresheet'!B124,"")</f>
        <v>Lukas Heckmann</v>
      </c>
      <c r="C2" s="37" t="str">
        <f>IF(COUNTBLANK(B2)=1,"",'Automatic Scoresheet'!$A$90)</f>
        <v>Jefferson</v>
      </c>
      <c r="D2" s="42">
        <f>IF(COUNTBLANK(B2)=1,"",'Automatic Scoresheet'!W124)</f>
        <v>74</v>
      </c>
      <c r="E2" s="46">
        <v>1</v>
      </c>
    </row>
    <row r="3" spans="1:5" ht="12.75">
      <c r="A3" s="30">
        <v>42</v>
      </c>
      <c r="B3" s="37" t="str">
        <f>IF('Automatic Scoresheet'!W69&gt;0,'Automatic Scoresheet'!B69,"")</f>
        <v>Joe Forsting</v>
      </c>
      <c r="C3" s="37" t="str">
        <f>IF(COUNTBLANK(B3)=1,"",'Automatic Scoresheet'!$A$66)</f>
        <v>Edgerton</v>
      </c>
      <c r="D3" s="42">
        <f>IF(COUNTBLANK(B3)=1,"",'Automatic Scoresheet'!W69)</f>
        <v>76</v>
      </c>
      <c r="E3" s="47">
        <v>2</v>
      </c>
    </row>
    <row r="4" spans="1:5" ht="12.75">
      <c r="A4" s="30">
        <v>20</v>
      </c>
      <c r="B4" s="37" t="str">
        <f>IF('Automatic Scoresheet'!W100&gt;0,'Automatic Scoresheet'!B100,"")</f>
        <v>Solomon Zarling</v>
      </c>
      <c r="C4" s="37" t="str">
        <f>IF(COUNTBLANK(B4)=1,"",'Automatic Scoresheet'!$A$98)</f>
        <v>Kettle Moraine Lutheran</v>
      </c>
      <c r="D4" s="42">
        <f>IF(COUNTBLANK(B4)=1,"",'Automatic Scoresheet'!W100)</f>
        <v>77</v>
      </c>
      <c r="E4" s="47">
        <v>3</v>
      </c>
    </row>
    <row r="5" spans="1:5" ht="12.75">
      <c r="A5" s="27">
        <v>61</v>
      </c>
      <c r="B5" s="37" t="str">
        <f>IF('Automatic Scoresheet'!W108&gt;0,'Automatic Scoresheet'!B108,"")</f>
        <v>Kirby Befort</v>
      </c>
      <c r="C5" s="37" t="str">
        <f>IF(COUNTBLANK(B5)=1,"",'Automatic Scoresheet'!$A$106)</f>
        <v>Lake Geneva Badger</v>
      </c>
      <c r="D5" s="42">
        <f>IF(COUNTBLANK(B5)=1,"",'Automatic Scoresheet'!W108)</f>
        <v>79</v>
      </c>
      <c r="E5" s="47">
        <v>4</v>
      </c>
    </row>
    <row r="6" spans="1:5" ht="12.75">
      <c r="A6" s="30">
        <v>72</v>
      </c>
      <c r="B6" s="37" t="str">
        <f>IF('Automatic Scoresheet'!W125&gt;0,'Automatic Scoresheet'!B125,"")</f>
        <v>Isaac Heckmann</v>
      </c>
      <c r="C6" s="37" t="str">
        <f>IF(COUNTBLANK(B6)=1,"",'Automatic Scoresheet'!$A$90)</f>
        <v>Jefferson</v>
      </c>
      <c r="D6" s="42">
        <f>IF(COUNTBLANK(B6)=1,"",'Automatic Scoresheet'!W125)</f>
        <v>80</v>
      </c>
      <c r="E6" s="47">
        <v>5</v>
      </c>
    </row>
    <row r="7" spans="1:5" ht="12.75">
      <c r="A7" s="27">
        <v>34</v>
      </c>
      <c r="B7" s="37" t="str">
        <f>IF('Automatic Scoresheet'!W68&gt;0,'Automatic Scoresheet'!B68,"")</f>
        <v>Alec Johnson</v>
      </c>
      <c r="C7" s="37" t="str">
        <f>IF(COUNTBLANK(B7)=1,"",'Automatic Scoresheet'!$A$66)</f>
        <v>Edgerton</v>
      </c>
      <c r="D7" s="42">
        <f>IF(COUNTBLANK(B7)=1,"",'Automatic Scoresheet'!W68)</f>
        <v>81</v>
      </c>
      <c r="E7" s="47">
        <v>6</v>
      </c>
    </row>
    <row r="8" spans="1:5" ht="12.75">
      <c r="A8" s="27">
        <v>10</v>
      </c>
      <c r="B8" s="37" t="str">
        <f>IF('Automatic Scoresheet'!W28&gt;0,'Automatic Scoresheet'!B28,"")</f>
        <v>Justin Meseberg</v>
      </c>
      <c r="C8" s="37" t="str">
        <f>IF(COUNTBLANK(B8)=1,"",'Automatic Scoresheet'!$A$26)</f>
        <v>Burlington</v>
      </c>
      <c r="D8" s="42">
        <f>IF(COUNTBLANK(B8)=1,"",'Automatic Scoresheet'!W28)</f>
        <v>81</v>
      </c>
      <c r="E8" s="47">
        <v>7</v>
      </c>
    </row>
    <row r="9" spans="1:5" ht="12.75">
      <c r="A9" s="27">
        <v>55</v>
      </c>
      <c r="B9" s="37" t="str">
        <f>IF('Automatic Scoresheet'!W37&gt;0,'Automatic Scoresheet'!B37,"")</f>
        <v>Quinn O'Connor</v>
      </c>
      <c r="C9" s="37" t="str">
        <f>IF(COUNTBLANK(B9)=1,"",'Automatic Scoresheet'!$A$34)</f>
        <v>Cambridge</v>
      </c>
      <c r="D9" s="42">
        <f>IF(COUNTBLANK(B9)=1,"",'Automatic Scoresheet'!W37)</f>
        <v>83</v>
      </c>
      <c r="E9" s="47">
        <v>8</v>
      </c>
    </row>
    <row r="10" spans="1:5" ht="12.75">
      <c r="A10" s="27">
        <v>64</v>
      </c>
      <c r="B10" s="37" t="str">
        <f>IF('Automatic Scoresheet'!W111&gt;0,'Automatic Scoresheet'!B111,"")</f>
        <v>Carter Parent</v>
      </c>
      <c r="C10" s="37" t="str">
        <f>IF(COUNTBLANK(B10)=1,"",'Automatic Scoresheet'!$A$106)</f>
        <v>Lake Geneva Badger</v>
      </c>
      <c r="D10" s="42">
        <f>IF(COUNTBLANK(B10)=1,"",'Automatic Scoresheet'!W111)</f>
        <v>83</v>
      </c>
      <c r="E10" s="47">
        <v>9</v>
      </c>
    </row>
    <row r="11" spans="1:5" ht="12.75">
      <c r="A11" s="27">
        <v>19</v>
      </c>
      <c r="B11" s="37" t="str">
        <f>IF('Automatic Scoresheet'!W12&gt;0,'Automatic Scoresheet'!B12,"")</f>
        <v>Finn Rowe</v>
      </c>
      <c r="C11" s="37" t="str">
        <f>IF(COUNTBLANK(B11)=1,"",'Automatic Scoresheet'!$A$10)</f>
        <v>Big Foot</v>
      </c>
      <c r="D11" s="29">
        <f>IF(COUNTBLANK(B11)=1,"",'Automatic Scoresheet'!W12)</f>
        <v>84</v>
      </c>
      <c r="E11" s="47">
        <v>10</v>
      </c>
    </row>
    <row r="12" spans="1:5" ht="12.75">
      <c r="A12" s="30">
        <v>39</v>
      </c>
      <c r="B12" s="37" t="str">
        <f>IF('Automatic Scoresheet'!W36&gt;0,'Automatic Scoresheet'!B36,"")</f>
        <v>Ryan Janson</v>
      </c>
      <c r="C12" s="37" t="str">
        <f>IF(COUNTBLANK(B12)=1,"",'Automatic Scoresheet'!$A$34)</f>
        <v>Cambridge</v>
      </c>
      <c r="D12" s="42">
        <f>IF(COUNTBLANK(B12)=1,"",'Automatic Scoresheet'!W36)</f>
        <v>85</v>
      </c>
      <c r="E12" s="47">
        <v>11</v>
      </c>
    </row>
    <row r="13" spans="1:5" ht="12.75">
      <c r="A13" s="30">
        <v>63</v>
      </c>
      <c r="B13" s="37" t="str">
        <f>IF('Automatic Scoresheet'!W110&gt;0,'Automatic Scoresheet'!B110,"")</f>
        <v>Andrew Glass</v>
      </c>
      <c r="C13" s="37" t="str">
        <f>IF(COUNTBLANK(B13)=1,"",'Automatic Scoresheet'!$A$106)</f>
        <v>Lake Geneva Badger</v>
      </c>
      <c r="D13" s="42">
        <f>IF(COUNTBLANK(B13)=1,"",'Automatic Scoresheet'!W110)</f>
        <v>85</v>
      </c>
      <c r="E13" s="47">
        <v>12</v>
      </c>
    </row>
    <row r="14" spans="1:5" ht="12.75">
      <c r="A14" s="30">
        <v>62</v>
      </c>
      <c r="B14" s="37" t="str">
        <f>IF('Automatic Scoresheet'!W109&gt;0,'Automatic Scoresheet'!B109,"")</f>
        <v>Ben Rademaker</v>
      </c>
      <c r="C14" s="37" t="str">
        <f>IF(COUNTBLANK(B14)=1,"",'Automatic Scoresheet'!$A$106)</f>
        <v>Lake Geneva Badger</v>
      </c>
      <c r="D14" s="42">
        <f>IF(COUNTBLANK(B14)=1,"",'Automatic Scoresheet'!W109)</f>
        <v>85</v>
      </c>
      <c r="E14" s="47">
        <v>13</v>
      </c>
    </row>
    <row r="15" spans="1:5" ht="12.75">
      <c r="A15" s="30">
        <v>14</v>
      </c>
      <c r="B15" s="37" t="str">
        <f>IF('Automatic Scoresheet'!W70&gt;0,'Automatic Scoresheet'!B70,"")</f>
        <v>Kyle Wille</v>
      </c>
      <c r="C15" s="37" t="str">
        <f>IF(COUNTBLANK(B15)=1,"",'Automatic Scoresheet'!$A$66)</f>
        <v>Edgerton</v>
      </c>
      <c r="D15" s="42">
        <f>IF(COUNTBLANK(B15)=1,"",'Automatic Scoresheet'!W70)</f>
        <v>86</v>
      </c>
      <c r="E15" s="47">
        <v>14</v>
      </c>
    </row>
    <row r="16" spans="1:5" ht="12.75">
      <c r="A16" s="27">
        <v>40</v>
      </c>
      <c r="B16" s="37" t="str">
        <f>IF('Automatic Scoresheet'!W44&gt;0,'Automatic Scoresheet'!B44,"")</f>
        <v>Spencer Ostrander</v>
      </c>
      <c r="C16" s="37" t="str">
        <f>IF(COUNTBLANK(B16)=1,"",'Automatic Scoresheet'!$A$42)</f>
        <v>Clinton</v>
      </c>
      <c r="D16" s="42">
        <f>IF(COUNTBLANK(B16)=1,"",'Automatic Scoresheet'!W44)</f>
        <v>86</v>
      </c>
      <c r="E16" s="47">
        <v>15</v>
      </c>
    </row>
    <row r="17" spans="1:5" ht="12.75">
      <c r="A17" s="27">
        <v>37</v>
      </c>
      <c r="B17" s="37" t="str">
        <f>IF('Automatic Scoresheet'!W102&gt;0,'Automatic Scoresheet'!B102,"")</f>
        <v>Zach Kraus</v>
      </c>
      <c r="C17" s="37" t="str">
        <f>IF(COUNTBLANK(B17)=1,"",'Automatic Scoresheet'!$A$98)</f>
        <v>Kettle Moraine Lutheran</v>
      </c>
      <c r="D17" s="42">
        <f>IF(COUNTBLANK(B17)=1,"",'Automatic Scoresheet'!W102)</f>
        <v>86</v>
      </c>
      <c r="E17" s="47">
        <v>16</v>
      </c>
    </row>
    <row r="18" spans="1:5" ht="12.75">
      <c r="A18" s="30">
        <v>60</v>
      </c>
      <c r="B18" s="37" t="str">
        <f>IF('Automatic Scoresheet'!W40&gt;0,'Automatic Scoresheet'!B40,"")</f>
        <v>Cooper Harrison</v>
      </c>
      <c r="C18" s="37" t="str">
        <f>IF(COUNTBLANK(B18)=1,"",'Automatic Scoresheet'!$A$34)</f>
        <v>Cambridge</v>
      </c>
      <c r="D18" s="42">
        <f>IF(COUNTBLANK(B18)=1,"",'Automatic Scoresheet'!W40)</f>
        <v>86</v>
      </c>
      <c r="E18" s="47">
        <v>17</v>
      </c>
    </row>
    <row r="19" spans="1:5" ht="12.75">
      <c r="A19" s="30">
        <v>36</v>
      </c>
      <c r="B19" s="37" t="str">
        <f>IF('Automatic Scoresheet'!W92&gt;0,'Automatic Scoresheet'!B92,"")</f>
        <v>Alan Albrecht</v>
      </c>
      <c r="C19" s="37" t="str">
        <f>IF(COUNTBLANK(B19)=1,"",'Automatic Scoresheet'!$A$90)</f>
        <v>Jefferson</v>
      </c>
      <c r="D19" s="42">
        <f>IF(COUNTBLANK(B19)=1,"",'Automatic Scoresheet'!W92)</f>
        <v>86</v>
      </c>
      <c r="E19" s="47">
        <v>18</v>
      </c>
    </row>
    <row r="20" spans="1:5" ht="12.75">
      <c r="A20" s="30">
        <v>99</v>
      </c>
      <c r="B20" s="37" t="str">
        <f>IF('Automatic Scoresheet'!W167&gt;0,'Automatic Scoresheet'!B167,"")</f>
        <v>Josh Peterson</v>
      </c>
      <c r="C20" s="37" t="str">
        <f>IF(COUNTBLANK(B20)=1,"",'Automatic Scoresheet'!$A$162)</f>
        <v>Wilmot</v>
      </c>
      <c r="D20" s="42">
        <f>IF(COUNTBLANK(B20)=1,"",'Automatic Scoresheet'!W167)</f>
        <v>86</v>
      </c>
      <c r="E20" s="45"/>
    </row>
    <row r="21" spans="1:4" ht="12.75">
      <c r="A21" s="30">
        <v>26</v>
      </c>
      <c r="B21" s="37" t="str">
        <f>IF('Automatic Scoresheet'!W71&gt;0,'Automatic Scoresheet'!B71,"")</f>
        <v>Jackson Erickson</v>
      </c>
      <c r="C21" s="37" t="str">
        <f>IF(COUNTBLANK(B21)=1,"",'Automatic Scoresheet'!$A$66)</f>
        <v>Edgerton</v>
      </c>
      <c r="D21" s="42">
        <f>IF(COUNTBLANK(B21)=1,"",'Automatic Scoresheet'!W71)</f>
        <v>88</v>
      </c>
    </row>
    <row r="22" spans="1:4" ht="12.75">
      <c r="A22" s="27">
        <v>76</v>
      </c>
      <c r="B22" s="37" t="str">
        <f>IF('Automatic Scoresheet'!W132&gt;0,'Automatic Scoresheet'!B132,"")</f>
        <v>Devin Wilde</v>
      </c>
      <c r="C22" s="37" t="str">
        <f>IF(COUNTBLANK(B22)=1,"",'Automatic Scoresheet'!$A$130)</f>
        <v>Palmyra-Eagle</v>
      </c>
      <c r="D22" s="42">
        <f>IF(COUNTBLANK(B22)=1,"",'Automatic Scoresheet'!W132)</f>
        <v>88</v>
      </c>
    </row>
    <row r="23" spans="1:4" ht="12.75">
      <c r="A23" s="30">
        <v>30</v>
      </c>
      <c r="B23" s="37" t="str">
        <f>IF('Automatic Scoresheet'!W30&gt;0,'Automatic Scoresheet'!B30,"")</f>
        <v>Reid Moen</v>
      </c>
      <c r="C23" s="37" t="str">
        <f>IF(COUNTBLANK(B23)=1,"",'Automatic Scoresheet'!$A$26)</f>
        <v>Burlington</v>
      </c>
      <c r="D23" s="42">
        <f>IF(COUNTBLANK(B23)=1,"",'Automatic Scoresheet'!W30)</f>
        <v>89</v>
      </c>
    </row>
    <row r="24" spans="1:4" ht="12.75">
      <c r="A24" s="27">
        <v>58</v>
      </c>
      <c r="B24" s="37" t="str">
        <f>IF('Automatic Scoresheet'!W38&gt;0,'Automatic Scoresheet'!B38,"")</f>
        <v>Keagen Zibell </v>
      </c>
      <c r="C24" s="37" t="str">
        <f>IF(COUNTBLANK(B24)=1,"",'Automatic Scoresheet'!$A$34)</f>
        <v>Cambridge</v>
      </c>
      <c r="D24" s="42">
        <f>IF(COUNTBLANK(B24)=1,"",'Automatic Scoresheet'!W38)</f>
        <v>89</v>
      </c>
    </row>
    <row r="25" spans="1:4" ht="12.75">
      <c r="A25" s="30">
        <v>3</v>
      </c>
      <c r="B25" s="37" t="str">
        <f>IF('Automatic Scoresheet'!W77&gt;0,'Automatic Scoresheet'!B77,"")</f>
        <v>Liam Ahler</v>
      </c>
      <c r="C25" s="37" t="str">
        <f>IF(COUNTBLANK(B25)=1,"",'Automatic Scoresheet'!$A$74)</f>
        <v>Elkhorn</v>
      </c>
      <c r="D25" s="42">
        <f>IF(COUNTBLANK(B25)=1,"",'Automatic Scoresheet'!W77)</f>
        <v>89</v>
      </c>
    </row>
    <row r="26" spans="1:4" ht="12.75">
      <c r="A26" s="27">
        <v>16</v>
      </c>
      <c r="B26" s="37" t="str">
        <f>IF('Automatic Scoresheet'!W93&gt;0,'Automatic Scoresheet'!B93,"")</f>
        <v>Mitch Vogel</v>
      </c>
      <c r="C26" s="37" t="str">
        <f>IF(COUNTBLANK(B26)=1,"",'Automatic Scoresheet'!$A$90)</f>
        <v>Jefferson</v>
      </c>
      <c r="D26" s="42">
        <f>IF(COUNTBLANK(B26)=1,"",'Automatic Scoresheet'!W93)</f>
        <v>89</v>
      </c>
    </row>
    <row r="27" spans="1:4" ht="12.75">
      <c r="A27" s="30">
        <v>86</v>
      </c>
      <c r="B27" s="37" t="str">
        <f>IF('Automatic Scoresheet'!W148&gt;0,'Automatic Scoresheet'!B148,"")</f>
        <v>Nolan Adas</v>
      </c>
      <c r="C27" s="37" t="str">
        <f>IF(COUNTBLANK(B27)=1,"",'Automatic Scoresheet'!$A$146)</f>
        <v>Turner</v>
      </c>
      <c r="D27" s="42">
        <f>IF(COUNTBLANK(B27)=1,"",'Automatic Scoresheet'!W148)</f>
        <v>89</v>
      </c>
    </row>
    <row r="28" spans="1:4" ht="12.75">
      <c r="A28" s="30">
        <v>98</v>
      </c>
      <c r="B28" s="37" t="str">
        <f>IF('Automatic Scoresheet'!W166&gt;0,'Automatic Scoresheet'!B166,"")</f>
        <v>Dayne Schleusner</v>
      </c>
      <c r="C28" s="37" t="str">
        <f>IF(COUNTBLANK(B28)=1,"",'Automatic Scoresheet'!$A$162)</f>
        <v>Wilmot</v>
      </c>
      <c r="D28" s="42">
        <f>IF(COUNTBLANK(B28)=1,"",'Automatic Scoresheet'!W166)</f>
        <v>89</v>
      </c>
    </row>
    <row r="29" spans="1:4" ht="12.75">
      <c r="A29" s="27">
        <v>73</v>
      </c>
      <c r="B29" s="37" t="str">
        <f>IF('Automatic Scoresheet'!W126&gt;0,'Automatic Scoresheet'!B126,"")</f>
        <v>Robert Lang</v>
      </c>
      <c r="C29" s="37" t="str">
        <f>IF(COUNTBLANK(B29)=1,"",'Automatic Scoresheet'!$A$90)</f>
        <v>Jefferson</v>
      </c>
      <c r="D29" s="42">
        <f>IF(COUNTBLANK(B29)=1,"",'Automatic Scoresheet'!W126)</f>
        <v>91</v>
      </c>
    </row>
    <row r="30" spans="1:4" ht="12.75">
      <c r="A30" s="30">
        <v>96</v>
      </c>
      <c r="B30" s="37" t="str">
        <f>IF('Automatic Scoresheet'!W164&gt;0,'Automatic Scoresheet'!B164,"")</f>
        <v>Cody Faber</v>
      </c>
      <c r="C30" s="37" t="str">
        <f>IF(COUNTBLANK(B30)=1,"",'Automatic Scoresheet'!$A$154)</f>
        <v>Whitewater</v>
      </c>
      <c r="D30" s="42">
        <f>IF(COUNTBLANK(B30)=1,"",'Automatic Scoresheet'!W164)</f>
        <v>91</v>
      </c>
    </row>
    <row r="31" spans="1:4" ht="12.75">
      <c r="A31" s="30">
        <v>12</v>
      </c>
      <c r="B31" s="37" t="str">
        <f>IF('Automatic Scoresheet'!W29&gt;0,'Automatic Scoresheet'!B29,"")</f>
        <v>Danny Capozzi</v>
      </c>
      <c r="C31" s="37" t="str">
        <f>IF(COUNTBLANK(B31)=1,"",'Automatic Scoresheet'!$A$26)</f>
        <v>Burlington</v>
      </c>
      <c r="D31" s="42">
        <f>IF(COUNTBLANK(B31)=1,"",'Automatic Scoresheet'!W29)</f>
        <v>92</v>
      </c>
    </row>
    <row r="32" spans="1:4" ht="12.75">
      <c r="A32" s="30">
        <v>5</v>
      </c>
      <c r="B32" s="37" t="str">
        <f>IF('Automatic Scoresheet'!W79&gt;0,'Automatic Scoresheet'!B79,"")</f>
        <v>Nolan Shirk</v>
      </c>
      <c r="C32" s="37" t="str">
        <f>IF(COUNTBLANK(B32)=1,"",'Automatic Scoresheet'!$A$74)</f>
        <v>Elkhorn</v>
      </c>
      <c r="D32" s="42">
        <f>IF(COUNTBLANK(B32)=1,"",'Automatic Scoresheet'!W79)</f>
        <v>92</v>
      </c>
    </row>
    <row r="33" spans="1:4" ht="12.75">
      <c r="A33" s="27">
        <v>7</v>
      </c>
      <c r="B33" s="37" t="str">
        <f>IF('Automatic Scoresheet'!W78&gt;0,'Automatic Scoresheet'!B78,"")</f>
        <v>Cory Loveless</v>
      </c>
      <c r="C33" s="37" t="str">
        <f>IF(COUNTBLANK(B33)=1,"",'Automatic Scoresheet'!$A$74)</f>
        <v>Elkhorn</v>
      </c>
      <c r="D33" s="42">
        <f>IF(COUNTBLANK(B33)=1,"",'Automatic Scoresheet'!W76)</f>
        <v>92</v>
      </c>
    </row>
    <row r="34" spans="1:4" ht="12.75">
      <c r="A34" s="30">
        <v>74</v>
      </c>
      <c r="B34" s="37" t="str">
        <f>IF('Automatic Scoresheet'!W127&gt;0,'Automatic Scoresheet'!B127,"")</f>
        <v>Griffin Torgerson </v>
      </c>
      <c r="C34" s="37" t="str">
        <f>IF(COUNTBLANK(B34)=1,"",'Automatic Scoresheet'!$A$90)</f>
        <v>Jefferson</v>
      </c>
      <c r="D34" s="42">
        <f>IF(COUNTBLANK(B34)=1,"",'Automatic Scoresheet'!W127)</f>
        <v>92</v>
      </c>
    </row>
    <row r="35" spans="1:4" ht="12.75">
      <c r="A35" s="30">
        <v>87</v>
      </c>
      <c r="B35" s="37" t="str">
        <f>IF('Automatic Scoresheet'!W149&gt;0,'Automatic Scoresheet'!B149,"")</f>
        <v>Noah Sweet</v>
      </c>
      <c r="C35" s="37" t="str">
        <f>IF(COUNTBLANK(B35)=1,"",'Automatic Scoresheet'!$A$146)</f>
        <v>Turner</v>
      </c>
      <c r="D35" s="42">
        <f>IF(COUNTBLANK(B35)=1,"",'Automatic Scoresheet'!W149)</f>
        <v>92</v>
      </c>
    </row>
    <row r="36" spans="1:4" ht="12.75">
      <c r="A36" s="27">
        <v>100</v>
      </c>
      <c r="B36" s="37" t="str">
        <f>IF('Automatic Scoresheet'!W168&gt;0,'Automatic Scoresheet'!B168,"")</f>
        <v>Ben Roszko</v>
      </c>
      <c r="C36" s="37" t="str">
        <f>IF(COUNTBLANK(B36)=1,"",'Automatic Scoresheet'!$A$162)</f>
        <v>Wilmot</v>
      </c>
      <c r="D36" s="42">
        <f>IF(COUNTBLANK(B36)=1,"",'Automatic Scoresheet'!W168)</f>
        <v>92</v>
      </c>
    </row>
    <row r="37" spans="1:4" ht="12.75">
      <c r="A37" s="30">
        <v>57</v>
      </c>
      <c r="B37" s="37" t="str">
        <f>IF('Automatic Scoresheet'!W39&gt;0,'Automatic Scoresheet'!B39,"")</f>
        <v>Drew Jeffery </v>
      </c>
      <c r="C37" s="37" t="str">
        <f>IF(COUNTBLANK(B37)=1,"",'Automatic Scoresheet'!$A$34)</f>
        <v>Cambridge</v>
      </c>
      <c r="D37" s="42">
        <f>IF(COUNTBLANK(B37)=1,"",'Automatic Scoresheet'!W39)</f>
        <v>93</v>
      </c>
    </row>
    <row r="38" spans="1:4" ht="12.75">
      <c r="A38" s="30">
        <v>24</v>
      </c>
      <c r="B38" s="37" t="str">
        <f>IF('Automatic Scoresheet'!W52&gt;0,'Automatic Scoresheet'!B52,"")</f>
        <v>Matt Pierson</v>
      </c>
      <c r="C38" s="37" t="str">
        <f>IF(COUNTBLANK(B38)=1,"",'Automatic Scoresheet'!$A$50)</f>
        <v>Delavan-Darien</v>
      </c>
      <c r="D38" s="42">
        <f>IF(COUNTBLANK(B38)=1,"",'Automatic Scoresheet'!W52)</f>
        <v>94</v>
      </c>
    </row>
    <row r="39" spans="1:4" ht="12.75">
      <c r="A39" s="27">
        <v>4</v>
      </c>
      <c r="B39" s="37" t="str">
        <f>IF('Automatic Scoresheet'!W78&gt;0,'Automatic Scoresheet'!B76,"")</f>
        <v>Kyle Schoeneberg</v>
      </c>
      <c r="C39" s="37" t="str">
        <f>IF(COUNTBLANK(B39)=1,"",'Automatic Scoresheet'!$A$74)</f>
        <v>Elkhorn</v>
      </c>
      <c r="D39" s="42">
        <f>IF(COUNTBLANK(B39)=1,"",'Automatic Scoresheet'!W78)</f>
        <v>94</v>
      </c>
    </row>
    <row r="40" spans="1:4" ht="12.75">
      <c r="A40" s="30">
        <v>68</v>
      </c>
      <c r="B40" s="37" t="str">
        <f>IF('Automatic Scoresheet'!W118&gt;0,'Automatic Scoresheet'!B118,"")</f>
        <v>Jake Anderson</v>
      </c>
      <c r="C40" s="37" t="str">
        <f>IF(COUNTBLANK(B40)=1,"",'Automatic Scoresheet'!$A$114)</f>
        <v>Lake Mills</v>
      </c>
      <c r="D40" s="42">
        <f>IF(COUNTBLANK(B40)=1,"",'Automatic Scoresheet'!W118)</f>
        <v>94</v>
      </c>
    </row>
    <row r="41" spans="1:4" ht="12.75">
      <c r="A41" s="27">
        <v>91</v>
      </c>
      <c r="B41" s="37" t="str">
        <f>IF('Automatic Scoresheet'!W156&gt;0,'Automatic Scoresheet'!B156,"")</f>
        <v>Jake Walton</v>
      </c>
      <c r="C41" s="37" t="str">
        <f>IF(COUNTBLANK(B41)=1,"",'Automatic Scoresheet'!$A$154)</f>
        <v>Whitewater</v>
      </c>
      <c r="D41" s="42">
        <f>IF(COUNTBLANK(B41)=1,"",'Automatic Scoresheet'!W156)</f>
        <v>94</v>
      </c>
    </row>
    <row r="42" spans="1:4" ht="12.75">
      <c r="A42" s="30">
        <v>93</v>
      </c>
      <c r="B42" s="37" t="str">
        <f>IF('Automatic Scoresheet'!W158&gt;0,'Automatic Scoresheet'!B158,"")</f>
        <v>Billie Jo Parker</v>
      </c>
      <c r="C42" s="37" t="str">
        <f>IF(COUNTBLANK(B42)=1,"",'Automatic Scoresheet'!$A$154)</f>
        <v>Whitewater</v>
      </c>
      <c r="D42" s="42">
        <f>IF(COUNTBLANK(B42)=1,"",'Automatic Scoresheet'!W158)</f>
        <v>94</v>
      </c>
    </row>
    <row r="43" spans="1:4" ht="12.75">
      <c r="A43" s="30">
        <v>44</v>
      </c>
      <c r="B43" s="37" t="str">
        <f>IF('Automatic Scoresheet'!W14&gt;0,'Automatic Scoresheet'!B14,"")</f>
        <v>Tim Weiss</v>
      </c>
      <c r="C43" s="37" t="str">
        <f>IF(COUNTBLANK(B43)=1,"",'Automatic Scoresheet'!$A$10)</f>
        <v>Big Foot</v>
      </c>
      <c r="D43" s="42">
        <f>IF(COUNTBLANK(B43)=1,"",'Automatic Scoresheet'!W14)</f>
        <v>95</v>
      </c>
    </row>
    <row r="44" spans="1:4" ht="12.75">
      <c r="A44" s="30">
        <v>17</v>
      </c>
      <c r="B44" s="37" t="str">
        <f>IF('Automatic Scoresheet'!W95&gt;0,'Automatic Scoresheet'!B95,"")</f>
        <v>Joey Meyers</v>
      </c>
      <c r="C44" s="37" t="str">
        <f>IF(COUNTBLANK(B44)=1,"",'Automatic Scoresheet'!$A$90)</f>
        <v>Jefferson</v>
      </c>
      <c r="D44" s="42">
        <f>IF(COUNTBLANK(B44)=1,"",'Automatic Scoresheet'!W95)</f>
        <v>95</v>
      </c>
    </row>
    <row r="45" spans="1:4" ht="12.75">
      <c r="A45" s="27">
        <v>31</v>
      </c>
      <c r="B45" s="37" t="str">
        <f>IF('Automatic Scoresheet'!W80&gt;0,'Automatic Scoresheet'!B80,"")</f>
        <v>Quentin Woyak</v>
      </c>
      <c r="C45" s="37" t="str">
        <f>IF(COUNTBLANK(B45)=1,"",'Automatic Scoresheet'!$A$74)</f>
        <v>Elkhorn</v>
      </c>
      <c r="D45" s="42">
        <f>IF(COUNTBLANK(B45)=1,"",'Automatic Scoresheet'!W80)</f>
        <v>96</v>
      </c>
    </row>
    <row r="46" spans="1:4" ht="12.75">
      <c r="A46" s="30">
        <v>75</v>
      </c>
      <c r="B46" s="37" t="str">
        <f>IF('Automatic Scoresheet'!W128&gt;0,'Automatic Scoresheet'!B128,"")</f>
        <v>Zach Tucek</v>
      </c>
      <c r="C46" s="37" t="str">
        <f>IF(COUNTBLANK(B46)=1,"",'Automatic Scoresheet'!$A$90)</f>
        <v>Jefferson</v>
      </c>
      <c r="D46" s="42">
        <f>IF(COUNTBLANK(B46)=1,"",'Automatic Scoresheet'!W128)</f>
        <v>96</v>
      </c>
    </row>
    <row r="47" spans="1:4" ht="12.75">
      <c r="A47" s="30">
        <v>78</v>
      </c>
      <c r="B47" s="37" t="str">
        <f>IF('Automatic Scoresheet'!W134&gt;0,'Automatic Scoresheet'!B134,"")</f>
        <v>Josh Krystosek</v>
      </c>
      <c r="C47" s="37" t="str">
        <f>IF(COUNTBLANK(B47)=1,"",'Automatic Scoresheet'!$A$130)</f>
        <v>Palmyra-Eagle</v>
      </c>
      <c r="D47" s="42">
        <f>IF(COUNTBLANK(B47)=1,"",'Automatic Scoresheet'!W134)</f>
        <v>96</v>
      </c>
    </row>
    <row r="48" spans="1:4" ht="12.75">
      <c r="A48" s="30">
        <v>8</v>
      </c>
      <c r="B48" s="37" t="str">
        <f>IF('Automatic Scoresheet'!W94&gt;0,'Automatic Scoresheet'!B94,"")</f>
        <v>Zane Geyer</v>
      </c>
      <c r="C48" s="37" t="str">
        <f>IF(COUNTBLANK(B48)=1,"",'Automatic Scoresheet'!$A$90)</f>
        <v>Jefferson</v>
      </c>
      <c r="D48" s="42">
        <f>IF(COUNTBLANK(B48)=1,"",'Automatic Scoresheet'!W94)</f>
        <v>97</v>
      </c>
    </row>
    <row r="49" spans="1:4" ht="12.75">
      <c r="A49" s="30">
        <v>33</v>
      </c>
      <c r="B49" s="37" t="str">
        <f>IF('Automatic Scoresheet'!W54&gt;0,'Automatic Scoresheet'!B54,"")</f>
        <v>Jacob Chapman</v>
      </c>
      <c r="C49" s="37" t="str">
        <f>IF(COUNTBLANK(B49)=1,"",'Automatic Scoresheet'!$A$50)</f>
        <v>Delavan-Darien</v>
      </c>
      <c r="D49" s="42">
        <f>IF(COUNTBLANK(B49)=1,"",'Automatic Scoresheet'!W54)</f>
        <v>99</v>
      </c>
    </row>
    <row r="50" spans="1:4" ht="12.75">
      <c r="A50" s="27">
        <v>79</v>
      </c>
      <c r="B50" s="37" t="str">
        <f>IF('Automatic Scoresheet'!W135&gt;0,'Automatic Scoresheet'!B135,"")</f>
        <v>Aidan Schroeder</v>
      </c>
      <c r="C50" s="37" t="str">
        <f>IF(COUNTBLANK(B50)=1,"",'Automatic Scoresheet'!$A$130)</f>
        <v>Palmyra-Eagle</v>
      </c>
      <c r="D50" s="42">
        <f>IF(COUNTBLANK(B50)=1,"",'Automatic Scoresheet'!W135)</f>
        <v>99</v>
      </c>
    </row>
    <row r="51" spans="1:4" ht="12.75">
      <c r="A51" s="30">
        <v>92</v>
      </c>
      <c r="B51" s="37" t="str">
        <f>IF('Automatic Scoresheet'!W157&gt;0,'Automatic Scoresheet'!B157,"")</f>
        <v>Johnathan Swaffer</v>
      </c>
      <c r="C51" s="37" t="str">
        <f>IF(COUNTBLANK(B51)=1,"",'Automatic Scoresheet'!$A$154)</f>
        <v>Whitewater</v>
      </c>
      <c r="D51" s="42">
        <f>IF(COUNTBLANK(B51)=1,"",'Automatic Scoresheet'!W157)</f>
        <v>99</v>
      </c>
    </row>
    <row r="52" spans="1:4" ht="12.75">
      <c r="A52" s="30">
        <v>9</v>
      </c>
      <c r="B52" s="37" t="str">
        <f>IF('Automatic Scoresheet'!W45&gt;0,'Automatic Scoresheet'!B45,"")</f>
        <v>Josh Wellnitz</v>
      </c>
      <c r="C52" s="37" t="str">
        <f>IF(COUNTBLANK(B52)=1,"",'Automatic Scoresheet'!$A$42)</f>
        <v>Clinton</v>
      </c>
      <c r="D52" s="42">
        <f>IF(COUNTBLANK(B52)=1,"",'Automatic Scoresheet'!W45)</f>
        <v>100</v>
      </c>
    </row>
    <row r="53" spans="1:4" ht="12.75">
      <c r="A53" s="30">
        <v>11</v>
      </c>
      <c r="B53" s="37" t="str">
        <f>IF('Automatic Scoresheet'!W85&gt;0,'Automatic Scoresheet'!B85,"")</f>
        <v>Kellen Sunness</v>
      </c>
      <c r="C53" s="37" t="str">
        <f>IF(COUNTBLANK(B53)=1,"",'Automatic Scoresheet'!$A$82)</f>
        <v>Evansville</v>
      </c>
      <c r="D53" s="42">
        <f>IF(COUNTBLANK(B53)=1,"",'Automatic Scoresheet'!W85)</f>
        <v>100</v>
      </c>
    </row>
    <row r="54" spans="1:4" ht="12.75">
      <c r="A54" s="30">
        <v>65</v>
      </c>
      <c r="B54" s="37" t="str">
        <f>IF('Automatic Scoresheet'!W112&gt;0,'Automatic Scoresheet'!B112,"")</f>
        <v>Patrick Ring</v>
      </c>
      <c r="C54" s="37" t="str">
        <f>IF(COUNTBLANK(B54)=1,"",'Automatic Scoresheet'!$A$106)</f>
        <v>Lake Geneva Badger</v>
      </c>
      <c r="D54" s="42">
        <f>IF(COUNTBLANK(B54)=1,"",'Automatic Scoresheet'!W112)</f>
        <v>101</v>
      </c>
    </row>
    <row r="55" spans="1:4" ht="12.75">
      <c r="A55" s="30">
        <v>2</v>
      </c>
      <c r="B55" s="37" t="str">
        <f>IF('Automatic Scoresheet'!W20&gt;0,'Automatic Scoresheet'!B20,"")</f>
        <v>Parker Johnson</v>
      </c>
      <c r="C55" s="37" t="str">
        <f>IF(COUNTBLANK(B55)=1,"",'Automatic Scoresheet'!$A$18)</f>
        <v>Brodhead</v>
      </c>
      <c r="D55" s="42">
        <f>IF(COUNTBLANK(B55)=1,"",'Automatic Scoresheet'!W20)</f>
        <v>102</v>
      </c>
    </row>
    <row r="56" spans="1:4" ht="12.75">
      <c r="A56" s="30">
        <v>15</v>
      </c>
      <c r="B56" s="37" t="str">
        <f>IF('Automatic Scoresheet'!W84&gt;0,'Automatic Scoresheet'!B84,"")</f>
        <v>Alex Hurst</v>
      </c>
      <c r="C56" s="37" t="str">
        <f>IF(COUNTBLANK(B56)=1,"",'Automatic Scoresheet'!$A$82)</f>
        <v>Evansville</v>
      </c>
      <c r="D56" s="42">
        <f>IF(COUNTBLANK(B56)=1,"",'Automatic Scoresheet'!W84)</f>
        <v>102</v>
      </c>
    </row>
    <row r="57" spans="1:4" ht="12.75">
      <c r="A57" s="30">
        <v>81</v>
      </c>
      <c r="B57" s="37" t="str">
        <f>IF('Automatic Scoresheet'!W140&gt;0,'Automatic Scoresheet'!B140,"")</f>
        <v>Colt Peterson</v>
      </c>
      <c r="C57" s="37" t="str">
        <f>IF(COUNTBLANK(B57)=1,"",'Automatic Scoresheet'!$A$138)</f>
        <v>Parkview</v>
      </c>
      <c r="D57" s="42">
        <f>IF(COUNTBLANK(B57)=1,"",'Automatic Scoresheet'!W140)</f>
        <v>102</v>
      </c>
    </row>
    <row r="58" spans="1:4" ht="12.75">
      <c r="A58" s="30">
        <v>54</v>
      </c>
      <c r="B58" s="37" t="str">
        <f>IF('Automatic Scoresheet'!W72&gt;0,'Automatic Scoresheet'!B72,"")</f>
        <v>Jacob Beasley</v>
      </c>
      <c r="C58" s="37" t="str">
        <f>IF(COUNTBLANK(B58)=1,"",'Automatic Scoresheet'!$A$66)</f>
        <v>Edgerton</v>
      </c>
      <c r="D58" s="42">
        <f>IF(COUNTBLANK(B58)=1,"",'Automatic Scoresheet'!W72)</f>
        <v>103</v>
      </c>
    </row>
    <row r="59" spans="1:4" ht="12.75">
      <c r="A59" s="30">
        <v>77</v>
      </c>
      <c r="B59" s="37" t="str">
        <f>IF('Automatic Scoresheet'!W133&gt;0,'Automatic Scoresheet'!B133,"")</f>
        <v>Brandon Wilde</v>
      </c>
      <c r="C59" s="37" t="str">
        <f>IF(COUNTBLANK(B59)=1,"",'Automatic Scoresheet'!$A$130)</f>
        <v>Palmyra-Eagle</v>
      </c>
      <c r="D59" s="42">
        <f>IF(COUNTBLANK(B59)=1,"",'Automatic Scoresheet'!W133)</f>
        <v>103</v>
      </c>
    </row>
    <row r="60" spans="1:4" ht="12.75">
      <c r="A60" s="30">
        <v>48</v>
      </c>
      <c r="B60" s="37" t="str">
        <f>IF('Automatic Scoresheet'!W87&gt;0,'Automatic Scoresheet'!B87,"")</f>
        <v>Jaden O'Bel</v>
      </c>
      <c r="C60" s="37" t="str">
        <f>IF(COUNTBLANK(B60)=1,"",'Automatic Scoresheet'!$A$82)</f>
        <v>Evansville</v>
      </c>
      <c r="D60" s="42">
        <f>IF(COUNTBLANK(B60)=1,"",'Automatic Scoresheet'!W87)</f>
        <v>105</v>
      </c>
    </row>
    <row r="61" spans="1:4" ht="12.75">
      <c r="A61" s="30">
        <v>66</v>
      </c>
      <c r="B61" s="37" t="str">
        <f>IF('Automatic Scoresheet'!W116&gt;0,'Automatic Scoresheet'!B116,"")</f>
        <v>Harper Untz</v>
      </c>
      <c r="C61" s="37" t="str">
        <f>IF(COUNTBLANK(B61)=1,"",'Automatic Scoresheet'!$A$114)</f>
        <v>Lake Mills</v>
      </c>
      <c r="D61" s="42">
        <f>IF(COUNTBLANK(B61)=1,"",'Automatic Scoresheet'!W116)</f>
        <v>105</v>
      </c>
    </row>
    <row r="62" spans="1:4" ht="12.75">
      <c r="A62" s="30">
        <v>84</v>
      </c>
      <c r="B62" s="37" t="str">
        <f>IF('Automatic Scoresheet'!W143&gt;0,'Automatic Scoresheet'!B143,"")</f>
        <v>Cooper Burtness</v>
      </c>
      <c r="C62" s="37" t="str">
        <f>IF(COUNTBLANK(B62)=1,"",'Automatic Scoresheet'!$A$138)</f>
        <v>Parkview</v>
      </c>
      <c r="D62" s="42">
        <f>IF(COUNTBLANK(B62)=1,"",'Automatic Scoresheet'!W143)</f>
        <v>105</v>
      </c>
    </row>
    <row r="63" spans="1:4" ht="12.75">
      <c r="A63" s="27">
        <v>94</v>
      </c>
      <c r="B63" s="37" t="str">
        <f>IF('Automatic Scoresheet'!W159&gt;0,'Automatic Scoresheet'!B159,"")</f>
        <v>Josiah Swaffer</v>
      </c>
      <c r="C63" s="37" t="str">
        <f>IF(COUNTBLANK(B63)=1,"",'Automatic Scoresheet'!$A$154)</f>
        <v>Whitewater</v>
      </c>
      <c r="D63" s="42">
        <f>IF(COUNTBLANK(B63)=1,"",'Automatic Scoresheet'!W159)</f>
        <v>105</v>
      </c>
    </row>
    <row r="64" spans="1:4" ht="12.75">
      <c r="A64" s="27">
        <v>1</v>
      </c>
      <c r="B64" s="37" t="str">
        <f>IF('Automatic Scoresheet'!W21&gt;0,'Automatic Scoresheet'!B21,"")</f>
        <v>Dayton Oliver</v>
      </c>
      <c r="C64" s="37" t="str">
        <f>IF(COUNTBLANK(B64)=1,"",'Automatic Scoresheet'!$A$18)</f>
        <v>Brodhead</v>
      </c>
      <c r="D64" s="42">
        <f>IF(COUNTBLANK(B64)=1,"",'Automatic Scoresheet'!W21)</f>
        <v>106</v>
      </c>
    </row>
    <row r="65" spans="1:4" ht="12.75">
      <c r="A65" s="27">
        <v>49</v>
      </c>
      <c r="B65" s="37" t="str">
        <f>IF('Automatic Scoresheet'!W60&gt;0,'Automatic Scoresheet'!B60,"")</f>
        <v>Nic Blair</v>
      </c>
      <c r="C65" s="37" t="str">
        <f>IF(COUNTBLANK(B65)=1,"",'Automatic Scoresheet'!$A$58)</f>
        <v>East Troy</v>
      </c>
      <c r="D65" s="42">
        <f>IF(COUNTBLANK(B65)=1,"",'Automatic Scoresheet'!W60)</f>
        <v>106</v>
      </c>
    </row>
    <row r="66" spans="1:4" ht="12.75">
      <c r="A66" s="27">
        <v>67</v>
      </c>
      <c r="B66" s="37" t="str">
        <f>IF('Automatic Scoresheet'!W117&gt;0,'Automatic Scoresheet'!B117,"")</f>
        <v>Logan Otto</v>
      </c>
      <c r="C66" s="37" t="str">
        <f>IF(COUNTBLANK(B66)=1,"",'Automatic Scoresheet'!$A$114)</f>
        <v>Lake Mills</v>
      </c>
      <c r="D66" s="42">
        <f>IF(COUNTBLANK(B66)=1,"",'Automatic Scoresheet'!W117)</f>
        <v>106</v>
      </c>
    </row>
    <row r="67" spans="1:4" ht="12.75">
      <c r="A67" s="30">
        <v>89</v>
      </c>
      <c r="B67" s="37" t="str">
        <f>IF('Automatic Scoresheet'!W151&gt;0,'Automatic Scoresheet'!B151,"")</f>
        <v>Nate Johnson</v>
      </c>
      <c r="C67" s="37" t="str">
        <f>IF(COUNTBLANK(B67)=1,"",'Automatic Scoresheet'!$A$146)</f>
        <v>Turner</v>
      </c>
      <c r="D67" s="42">
        <f>IF(COUNTBLANK(B67)=1,"",'Automatic Scoresheet'!W151)</f>
        <v>106</v>
      </c>
    </row>
    <row r="68" spans="1:4" ht="12.75">
      <c r="A68" s="27">
        <v>46</v>
      </c>
      <c r="B68" s="37" t="str">
        <f>IF('Automatic Scoresheet'!W86&gt;0,'Automatic Scoresheet'!B86,"")</f>
        <v>Braden Updike</v>
      </c>
      <c r="C68" s="37" t="str">
        <f>IF(COUNTBLANK(B68)=1,"",'Automatic Scoresheet'!$A$82)</f>
        <v>Evansville</v>
      </c>
      <c r="D68" s="42">
        <f>IF(COUNTBLANK(B68)=1,"",'Automatic Scoresheet'!W86)</f>
        <v>107</v>
      </c>
    </row>
    <row r="69" spans="1:4" ht="12.75">
      <c r="A69" s="27">
        <v>88</v>
      </c>
      <c r="B69" s="37" t="str">
        <f>IF('Automatic Scoresheet'!W150&gt;0,'Automatic Scoresheet'!B150,"")</f>
        <v>Jacob Pittner</v>
      </c>
      <c r="C69" s="37" t="str">
        <f>IF(COUNTBLANK(B69)=1,"",'Automatic Scoresheet'!$A$146)</f>
        <v>Turner</v>
      </c>
      <c r="D69" s="42">
        <f>IF(COUNTBLANK(B69)=1,"",'Automatic Scoresheet'!W150)</f>
        <v>107</v>
      </c>
    </row>
    <row r="70" spans="1:4" ht="12.75">
      <c r="A70" s="27">
        <v>25</v>
      </c>
      <c r="B70" s="37" t="str">
        <f>IF('Automatic Scoresheet'!W53&gt;0,'Automatic Scoresheet'!B53,"")</f>
        <v>Christian Wichman</v>
      </c>
      <c r="C70" s="37" t="str">
        <f>IF(COUNTBLANK(B70)=1,"",'Automatic Scoresheet'!$A$50)</f>
        <v>Delavan-Darien</v>
      </c>
      <c r="D70" s="42">
        <f>IF(COUNTBLANK(B70)=1,"",'Automatic Scoresheet'!W53)</f>
        <v>109</v>
      </c>
    </row>
    <row r="71" spans="1:4" ht="12.75">
      <c r="A71" s="30">
        <v>95</v>
      </c>
      <c r="B71" s="37" t="str">
        <f>IF('Automatic Scoresheet'!W160&gt;0,'Automatic Scoresheet'!B160,"")</f>
        <v>Tommy Cushman</v>
      </c>
      <c r="C71" s="37" t="str">
        <f>IF(COUNTBLANK(B71)=1,"",'Automatic Scoresheet'!$A$154)</f>
        <v>Whitewater</v>
      </c>
      <c r="D71" s="42">
        <f>IF(COUNTBLANK(B71)=1,"",'Automatic Scoresheet'!W160)</f>
        <v>109</v>
      </c>
    </row>
    <row r="72" spans="1:4" ht="12.75">
      <c r="A72" s="30">
        <v>50</v>
      </c>
      <c r="B72" s="37" t="str">
        <f>IF('Automatic Scoresheet'!W88&gt;0,'Automatic Scoresheet'!B88,"")</f>
        <v>Jordan Kessenich </v>
      </c>
      <c r="C72" s="37" t="str">
        <f>IF(COUNTBLANK(B72)=1,"",'Automatic Scoresheet'!$A$82)</f>
        <v>Evansville</v>
      </c>
      <c r="D72" s="42">
        <f>IF(COUNTBLANK(B72)=1,"",'Automatic Scoresheet'!W88)</f>
        <v>110</v>
      </c>
    </row>
    <row r="73" spans="1:4" ht="12.75">
      <c r="A73" s="30">
        <v>59</v>
      </c>
      <c r="B73" s="37" t="str">
        <f>IF('Automatic Scoresheet'!W64&gt;0,'Automatic Scoresheet'!B64,"")</f>
        <v>Tommy Hanson</v>
      </c>
      <c r="C73" s="37" t="str">
        <f>IF(COUNTBLANK(B73)=1,"",'Automatic Scoresheet'!$A$58)</f>
        <v>East Troy</v>
      </c>
      <c r="D73" s="42">
        <f>IF(COUNTBLANK(B73)=1,"",'Automatic Scoresheet'!W64)</f>
        <v>111</v>
      </c>
    </row>
    <row r="74" spans="1:4" ht="12.75">
      <c r="A74" s="30">
        <v>18</v>
      </c>
      <c r="B74" s="37" t="str">
        <f>IF('Automatic Scoresheet'!W96&gt;0,'Automatic Scoresheet'!B96,"")</f>
        <v>Cam Kuehl</v>
      </c>
      <c r="C74" s="37" t="str">
        <f>IF(COUNTBLANK(B74)=1,"",'Automatic Scoresheet'!$A$90)</f>
        <v>Jefferson</v>
      </c>
      <c r="D74" s="42">
        <f>IF(COUNTBLANK(B74)=1,"",'Automatic Scoresheet'!W96)</f>
        <v>111</v>
      </c>
    </row>
    <row r="75" spans="1:4" ht="12.75">
      <c r="A75" s="27">
        <v>28</v>
      </c>
      <c r="B75" s="37" t="str">
        <f>IF('Automatic Scoresheet'!W104&gt;0,'Automatic Scoresheet'!B104,"")</f>
        <v>Spencer Strupp</v>
      </c>
      <c r="C75" s="37" t="str">
        <f>IF(COUNTBLANK(B75)=1,"",'Automatic Scoresheet'!$A$98)</f>
        <v>Kettle Moraine Lutheran</v>
      </c>
      <c r="D75" s="42">
        <f>IF(COUNTBLANK(B75)=1,"",'Automatic Scoresheet'!W104)</f>
        <v>111</v>
      </c>
    </row>
    <row r="76" spans="1:4" ht="12.75">
      <c r="A76" s="27">
        <v>85</v>
      </c>
      <c r="B76" s="37" t="str">
        <f>IF('Automatic Scoresheet'!W144&gt;0,'Automatic Scoresheet'!B144,"")</f>
        <v>Nathan Mohr</v>
      </c>
      <c r="C76" s="37" t="str">
        <f>IF(COUNTBLANK(B76)=1,"",'Automatic Scoresheet'!$A$138)</f>
        <v>Parkview</v>
      </c>
      <c r="D76" s="42">
        <f>IF(COUNTBLANK(B76)=1,"",'Automatic Scoresheet'!W144)</f>
        <v>111</v>
      </c>
    </row>
    <row r="77" spans="1:4" ht="12.75">
      <c r="A77" s="27">
        <v>82</v>
      </c>
      <c r="B77" s="37" t="str">
        <f>IF('Automatic Scoresheet'!W141&gt;0,'Automatic Scoresheet'!B141,"")</f>
        <v>Madi Vine</v>
      </c>
      <c r="C77" s="37" t="str">
        <f>IF(COUNTBLANK(B77)=1,"",'Automatic Scoresheet'!$A$138)</f>
        <v>Parkview</v>
      </c>
      <c r="D77" s="42">
        <f>IF(COUNTBLANK(B77)=1,"",'Automatic Scoresheet'!W141)</f>
        <v>112</v>
      </c>
    </row>
    <row r="78" spans="1:4" ht="12.75">
      <c r="A78" s="30">
        <v>38</v>
      </c>
      <c r="B78" s="37" t="str">
        <f>IF('Automatic Scoresheet'!W13&gt;0,'Automatic Scoresheet'!B13,"")</f>
        <v>Lars Larsen</v>
      </c>
      <c r="C78" s="37" t="str">
        <f>IF(COUNTBLANK(B78)=1,"",'Automatic Scoresheet'!$A$10)</f>
        <v>Big Foot</v>
      </c>
      <c r="D78" s="42">
        <f>IF(COUNTBLANK(B78)=1,"",'Automatic Scoresheet'!W13)</f>
        <v>113</v>
      </c>
    </row>
    <row r="79" spans="1:4" ht="12.75">
      <c r="A79" s="30">
        <v>21</v>
      </c>
      <c r="B79" s="37" t="str">
        <f>IF('Automatic Scoresheet'!W32&gt;0,'Automatic Scoresheet'!B32,"")</f>
        <v>Weston Uhlenhake</v>
      </c>
      <c r="C79" s="37" t="str">
        <f>IF(COUNTBLANK(B79)=1,"",'Automatic Scoresheet'!$A$26)</f>
        <v>Burlington</v>
      </c>
      <c r="D79" s="42">
        <f>IF(COUNTBLANK(B79)=1,"",'Automatic Scoresheet'!W32)</f>
        <v>113</v>
      </c>
    </row>
    <row r="80" spans="1:4" ht="12.75">
      <c r="A80" s="27">
        <v>43</v>
      </c>
      <c r="B80" s="37" t="str">
        <f>IF('Automatic Scoresheet'!W103&gt;0,'Automatic Scoresheet'!B103,"")</f>
        <v>Nathan Zirbes</v>
      </c>
      <c r="C80" s="37" t="str">
        <f>IF(COUNTBLANK(B80)=1,"",'Automatic Scoresheet'!$A$98)</f>
        <v>Kettle Moraine Lutheran</v>
      </c>
      <c r="D80" s="42">
        <f>IF(COUNTBLANK(B80)=1,"",'Automatic Scoresheet'!W103)</f>
        <v>113</v>
      </c>
    </row>
    <row r="81" spans="1:4" ht="12.75">
      <c r="A81" s="30">
        <v>69</v>
      </c>
      <c r="B81" s="37" t="str">
        <f>IF('Automatic Scoresheet'!W119&gt;0,'Automatic Scoresheet'!B119,"")</f>
        <v>Nathan Patton</v>
      </c>
      <c r="C81" s="37" t="str">
        <f>IF(COUNTBLANK(B81)=1,"",'Automatic Scoresheet'!$A$114)</f>
        <v>Lake Mills</v>
      </c>
      <c r="D81" s="42">
        <f>IF(COUNTBLANK(B81)=1,"",'Automatic Scoresheet'!W119)</f>
        <v>113</v>
      </c>
    </row>
    <row r="82" spans="1:4" ht="12.75">
      <c r="A82" s="30">
        <v>90</v>
      </c>
      <c r="B82" s="37" t="str">
        <f>IF('Automatic Scoresheet'!W152&gt;0,'Automatic Scoresheet'!B152,"")</f>
        <v>Zach Paulson</v>
      </c>
      <c r="C82" s="37" t="str">
        <f>IF(COUNTBLANK(B82)=1,"",'Automatic Scoresheet'!$A$146)</f>
        <v>Turner</v>
      </c>
      <c r="D82" s="42">
        <f>IF(COUNTBLANK(B82)=1,"",'Automatic Scoresheet'!W152)</f>
        <v>113</v>
      </c>
    </row>
    <row r="83" spans="1:4" ht="12.75">
      <c r="A83" s="30">
        <v>6</v>
      </c>
      <c r="B83" s="37" t="str">
        <f>IF('Automatic Scoresheet'!W24&gt;0,'Automatic Scoresheet'!B24,"")</f>
        <v>Lucas Reed</v>
      </c>
      <c r="C83" s="37" t="str">
        <f>IF(COUNTBLANK(B83)=1,"",'Automatic Scoresheet'!$A$18)</f>
        <v>Brodhead</v>
      </c>
      <c r="D83" s="42">
        <f>IF(COUNTBLANK(B83)=1,"",'Automatic Scoresheet'!W24)</f>
        <v>115</v>
      </c>
    </row>
    <row r="84" spans="1:4" ht="12.75">
      <c r="A84" s="27">
        <v>70</v>
      </c>
      <c r="B84" s="37" t="str">
        <f>IF('Automatic Scoresheet'!W120&gt;0,'Automatic Scoresheet'!B120,"")</f>
        <v>Cole Schmidt</v>
      </c>
      <c r="C84" s="37" t="str">
        <f>IF(COUNTBLANK(B84)=1,"",'Automatic Scoresheet'!$A$114)</f>
        <v>Lake Mills</v>
      </c>
      <c r="D84" s="42">
        <f>IF(COUNTBLANK(B84)=1,"",'Automatic Scoresheet'!W120)</f>
        <v>115</v>
      </c>
    </row>
    <row r="85" spans="1:4" ht="12.75">
      <c r="A85" s="30">
        <v>29</v>
      </c>
      <c r="B85" s="37" t="str">
        <f>IF('Automatic Scoresheet'!W15&gt;0,'Automatic Scoresheet'!B15,"")</f>
        <v>Jake Trosclair</v>
      </c>
      <c r="C85" s="37" t="str">
        <f>IF(COUNTBLANK(B85)=1,"",'Automatic Scoresheet'!$A$10)</f>
        <v>Big Foot</v>
      </c>
      <c r="D85" s="42">
        <f>IF(COUNTBLANK(B85)=1,"",'Automatic Scoresheet'!W15)</f>
        <v>117</v>
      </c>
    </row>
    <row r="86" spans="1:4" ht="12.75">
      <c r="A86" s="27">
        <v>13</v>
      </c>
      <c r="B86" s="37" t="str">
        <f>IF('Automatic Scoresheet'!W22&gt;0,'Automatic Scoresheet'!B22,"")</f>
        <v>Derrick Oborne</v>
      </c>
      <c r="C86" s="37" t="str">
        <f>IF(COUNTBLANK(B86)=1,"",'Automatic Scoresheet'!$A$18)</f>
        <v>Brodhead</v>
      </c>
      <c r="D86" s="42">
        <f>IF(COUNTBLANK(B86)=1,"",'Automatic Scoresheet'!W22)</f>
        <v>118</v>
      </c>
    </row>
    <row r="87" spans="1:4" ht="12.75">
      <c r="A87" s="27">
        <v>22</v>
      </c>
      <c r="B87" s="37" t="str">
        <f>IF('Automatic Scoresheet'!W23&gt;0,'Automatic Scoresheet'!B23,"")</f>
        <v>Presley Hale</v>
      </c>
      <c r="C87" s="37" t="str">
        <f>IF(COUNTBLANK(B87)=1,"",'Automatic Scoresheet'!$A$18)</f>
        <v>Brodhead</v>
      </c>
      <c r="D87" s="42">
        <f>IF(COUNTBLANK(B87)=1,"",'Automatic Scoresheet'!W23)</f>
        <v>123</v>
      </c>
    </row>
    <row r="88" spans="1:4" ht="12.75">
      <c r="A88" s="30">
        <v>47</v>
      </c>
      <c r="B88" s="37" t="str">
        <f>IF('Automatic Scoresheet'!W47&gt;0,'Automatic Scoresheet'!B47,"")</f>
        <v>Joe Wellnitz</v>
      </c>
      <c r="C88" s="37" t="str">
        <f>IF(COUNTBLANK(B88)=1,"",'Automatic Scoresheet'!$A$42)</f>
        <v>Clinton</v>
      </c>
      <c r="D88" s="42">
        <f>IF(COUNTBLANK(B88)=1,"",'Automatic Scoresheet'!W47)</f>
        <v>123</v>
      </c>
    </row>
    <row r="89" spans="1:4" ht="12.75">
      <c r="A89" s="30">
        <v>23</v>
      </c>
      <c r="B89" s="37" t="str">
        <f>IF('Automatic Scoresheet'!W31&gt;0,'Automatic Scoresheet'!B31,"")</f>
        <v>Daniel Rummler</v>
      </c>
      <c r="C89" s="37" t="str">
        <f>IF(COUNTBLANK(B89)=1,"",'Automatic Scoresheet'!$A$26)</f>
        <v>Burlington</v>
      </c>
      <c r="D89" s="42">
        <f>IF(COUNTBLANK(B89)=1,"",'Automatic Scoresheet'!W31)</f>
        <v>124</v>
      </c>
    </row>
    <row r="90" spans="1:4" ht="12.75">
      <c r="A90" s="30">
        <v>41</v>
      </c>
      <c r="B90" s="37" t="str">
        <f>IF('Automatic Scoresheet'!W55&gt;0,'Automatic Scoresheet'!B55,"")</f>
        <v>Ben Acheson</v>
      </c>
      <c r="C90" s="37" t="str">
        <f>IF(COUNTBLANK(B90)=1,"",'Automatic Scoresheet'!$A$50)</f>
        <v>Delavan-Darien</v>
      </c>
      <c r="D90" s="42">
        <f>IF(COUNTBLANK(B90)=1,"",'Automatic Scoresheet'!W55)</f>
        <v>125</v>
      </c>
    </row>
    <row r="91" spans="1:4" ht="12.75">
      <c r="A91" s="30">
        <v>80</v>
      </c>
      <c r="B91" s="37" t="str">
        <f>IF('Automatic Scoresheet'!W136&gt;0,'Automatic Scoresheet'!B136,"")</f>
        <v>Owen Butenhoff</v>
      </c>
      <c r="C91" s="37" t="str">
        <f>IF(COUNTBLANK(B91)=1,"",'Automatic Scoresheet'!$A$130)</f>
        <v>Palmyra-Eagle</v>
      </c>
      <c r="D91" s="42">
        <f>IF(COUNTBLANK(B91)=1,"",'Automatic Scoresheet'!W136)</f>
        <v>126</v>
      </c>
    </row>
    <row r="92" spans="1:4" ht="12.75">
      <c r="A92" s="30">
        <v>83</v>
      </c>
      <c r="B92" s="37" t="str">
        <f>IF('Automatic Scoresheet'!W142&gt;0,'Automatic Scoresheet'!B142,"")</f>
        <v>John Flodeen</v>
      </c>
      <c r="C92" s="37" t="str">
        <f>IF(COUNTBLANK(B92)=1,"",'Automatic Scoresheet'!$A$138)</f>
        <v>Parkview</v>
      </c>
      <c r="D92" s="42">
        <f>IF(COUNTBLANK(B92)=1,"",'Automatic Scoresheet'!W142)</f>
        <v>128</v>
      </c>
    </row>
    <row r="93" spans="1:4" ht="12.75">
      <c r="A93" s="30">
        <v>32</v>
      </c>
      <c r="B93" s="37" t="str">
        <f>IF('Automatic Scoresheet'!W48&gt;0,'Automatic Scoresheet'!B48,"")</f>
        <v>Colin Carlson</v>
      </c>
      <c r="C93" s="37" t="str">
        <f>IF(COUNTBLANK(B93)=1,"",'Automatic Scoresheet'!$A$42)</f>
        <v>Clinton</v>
      </c>
      <c r="D93" s="42">
        <f>IF(COUNTBLANK(B93)=1,"",'Automatic Scoresheet'!W48)</f>
        <v>134</v>
      </c>
    </row>
    <row r="94" spans="1:4" ht="12.75">
      <c r="A94" s="30">
        <v>45</v>
      </c>
      <c r="B94" s="37" t="str">
        <f>IF('Automatic Scoresheet'!W56&gt;0,'Automatic Scoresheet'!B56,"")</f>
        <v>Jacob Duckworth</v>
      </c>
      <c r="C94" s="37" t="str">
        <f>IF(COUNTBLANK(B94)=1,"",'Automatic Scoresheet'!$A$50)</f>
        <v>Delavan-Darien</v>
      </c>
      <c r="D94" s="42">
        <f>IF(COUNTBLANK(B94)=1,"",'Automatic Scoresheet'!W56)</f>
        <v>136</v>
      </c>
    </row>
    <row r="95" spans="1:4" ht="12.75">
      <c r="A95" s="30">
        <v>56</v>
      </c>
      <c r="B95" s="37" t="str">
        <f>IF('Automatic Scoresheet'!W63&gt;0,'Automatic Scoresheet'!B63,"")</f>
        <v>Eliot Felske</v>
      </c>
      <c r="C95" s="37" t="str">
        <f>IF(COUNTBLANK(B95)=1,"",'Automatic Scoresheet'!$A$58)</f>
        <v>East Troy</v>
      </c>
      <c r="D95" s="42">
        <f>IF(COUNTBLANK(B95)=1,"",'Automatic Scoresheet'!W63)</f>
        <v>137</v>
      </c>
    </row>
    <row r="96" spans="1:4" ht="12.75">
      <c r="A96" s="30">
        <v>51</v>
      </c>
      <c r="B96" s="37" t="str">
        <f>IF('Automatic Scoresheet'!W16&gt;0,'Automatic Scoresheet'!B16,"")</f>
        <v>No player</v>
      </c>
      <c r="C96" s="37" t="str">
        <f>IF(COUNTBLANK(B96)=1,"",'Automatic Scoresheet'!$A$10)</f>
        <v>Big Foot</v>
      </c>
      <c r="D96" s="42">
        <f>IF(COUNTBLANK(B96)=1,"",'Automatic Scoresheet'!W16)</f>
        <v>162</v>
      </c>
    </row>
    <row r="97" spans="1:4" ht="12.75">
      <c r="A97" s="30">
        <v>35</v>
      </c>
      <c r="B97" s="37" t="str">
        <f>IF('Automatic Scoresheet'!W46&gt;0,'Automatic Scoresheet'!B46,"")</f>
        <v>No player</v>
      </c>
      <c r="C97" s="37" t="str">
        <f>IF(COUNTBLANK(B97)=1,"",'Automatic Scoresheet'!$A$42)</f>
        <v>Clinton</v>
      </c>
      <c r="D97" s="42">
        <f>IF(COUNTBLANK(B97)=1,"",'Automatic Scoresheet'!W46)</f>
        <v>162</v>
      </c>
    </row>
    <row r="98" spans="1:4" ht="12.75">
      <c r="A98" s="27">
        <v>52</v>
      </c>
      <c r="B98" s="37" t="str">
        <f>IF('Automatic Scoresheet'!W62&gt;0,'Automatic Scoresheet'!B62,"")</f>
        <v>No player</v>
      </c>
      <c r="C98" s="37" t="str">
        <f>IF(COUNTBLANK(B98)=1,"",'Automatic Scoresheet'!$A$58)</f>
        <v>East Troy</v>
      </c>
      <c r="D98" s="42">
        <f>IF(COUNTBLANK(B98)=1,"",'Automatic Scoresheet'!W62)</f>
        <v>162</v>
      </c>
    </row>
    <row r="99" spans="1:4" ht="12.75">
      <c r="A99" s="30">
        <v>53</v>
      </c>
      <c r="B99" s="37" t="str">
        <f>IF('Automatic Scoresheet'!W61&gt;0,'Automatic Scoresheet'!B61,"")</f>
        <v>Mason Bertschinger WD</v>
      </c>
      <c r="C99" s="37" t="str">
        <f>IF(COUNTBLANK(B99)=1,"",'Automatic Scoresheet'!$A$58)</f>
        <v>East Troy</v>
      </c>
      <c r="D99" s="42">
        <f>IF(COUNTBLANK(B99)=1,"",'Automatic Scoresheet'!W61)</f>
        <v>162</v>
      </c>
    </row>
    <row r="100" spans="1:4" ht="12.75">
      <c r="A100" s="30">
        <v>27</v>
      </c>
      <c r="B100" s="37" t="str">
        <f>IF('Automatic Scoresheet'!W101&gt;0,'Automatic Scoresheet'!B101,"")</f>
        <v>Nick Poppe (WD)</v>
      </c>
      <c r="C100" s="37" t="str">
        <f>IF(COUNTBLANK(B100)=1,"",'Automatic Scoresheet'!$A$98)</f>
        <v>Kettle Moraine Lutheran</v>
      </c>
      <c r="D100" s="42">
        <f>IF(COUNTBLANK(B100)=1,"",'Automatic Scoresheet'!W101)</f>
        <v>162</v>
      </c>
    </row>
    <row r="101" spans="1:4" ht="12.75">
      <c r="A101" s="27">
        <v>97</v>
      </c>
      <c r="B101" s="37" t="str">
        <f>IF('Automatic Scoresheet'!W165&gt;0,'Automatic Scoresheet'!B165,"")</f>
        <v>Zach Strasser (WD)</v>
      </c>
      <c r="C101" s="37" t="str">
        <f>IF(COUNTBLANK(B101)=1,"",'Automatic Scoresheet'!$A$162)</f>
        <v>Wilmot</v>
      </c>
      <c r="D101" s="42">
        <f>IF(COUNTBLANK(B101)=1,"",'Automatic Scoresheet'!W165)</f>
        <v>162</v>
      </c>
    </row>
    <row r="102" spans="1:4" ht="12.75">
      <c r="A102" s="30">
        <v>101</v>
      </c>
      <c r="B102" s="43">
        <f>IF('Automatic Scoresheet'!W172&gt;0,'Automatic Scoresheet'!B172,"")</f>
      </c>
      <c r="C102" s="43">
        <f>IF(COUNTBLANK(B102)=1,"",'Automatic Scoresheet'!$A$170)</f>
      </c>
      <c r="D102" s="44">
        <f>IF(COUNTBLANK(B102)=1,"",'Automatic Scoresheet'!W172)</f>
      </c>
    </row>
    <row r="103" spans="1:4" ht="12.75">
      <c r="A103" s="30">
        <v>102</v>
      </c>
      <c r="B103" s="43">
        <f>IF('Automatic Scoresheet'!W173&gt;0,'Automatic Scoresheet'!B173,"")</f>
      </c>
      <c r="C103" s="43">
        <f>IF(COUNTBLANK(B103)=1,"",'Automatic Scoresheet'!$A$170)</f>
      </c>
      <c r="D103" s="44">
        <f>IF(COUNTBLANK(B103)=1,"",'Automatic Scoresheet'!W173)</f>
      </c>
    </row>
    <row r="104" spans="1:4" ht="12.75">
      <c r="A104" s="27">
        <v>103</v>
      </c>
      <c r="B104" s="43">
        <f>IF('Automatic Scoresheet'!W174&gt;0,'Automatic Scoresheet'!B174,"")</f>
      </c>
      <c r="C104" s="43">
        <f>IF(COUNTBLANK(B104)=1,"",'Automatic Scoresheet'!$A$170)</f>
      </c>
      <c r="D104" s="44">
        <f>IF(COUNTBLANK(B104)=1,"",'Automatic Scoresheet'!W174)</f>
      </c>
    </row>
    <row r="105" spans="1:4" ht="12.75">
      <c r="A105" s="30">
        <v>104</v>
      </c>
      <c r="B105" s="43">
        <f>IF('Automatic Scoresheet'!W175&gt;0,'Automatic Scoresheet'!B175,"")</f>
      </c>
      <c r="C105" s="43">
        <f>IF(COUNTBLANK(B105)=1,"",'Automatic Scoresheet'!$A$170)</f>
      </c>
      <c r="D105" s="44">
        <f>IF(COUNTBLANK(B105)=1,"",'Automatic Scoresheet'!W175)</f>
      </c>
    </row>
    <row r="106" spans="1:4" ht="12.75">
      <c r="A106" s="30">
        <v>105</v>
      </c>
      <c r="B106" s="43">
        <f>IF('Automatic Scoresheet'!W176&gt;0,'Automatic Scoresheet'!B176,"")</f>
      </c>
      <c r="C106" s="43">
        <f>IF(COUNTBLANK(B106)=1,"",'Automatic Scoresheet'!$A$170)</f>
      </c>
      <c r="D106" s="44">
        <f>IF(COUNTBLANK(B106)=1,"",'Automatic Scoresheet'!W176)</f>
      </c>
    </row>
    <row r="107" spans="1:4" ht="12.75">
      <c r="A107" s="27">
        <v>106</v>
      </c>
      <c r="B107" s="43">
        <f>IF('Automatic Scoresheet'!W180&gt;0,'Automatic Scoresheet'!B180,"")</f>
      </c>
      <c r="C107" s="43">
        <f>IF(COUNTBLANK(B107)=1,"",'Automatic Scoresheet'!$A$178)</f>
      </c>
      <c r="D107" s="44">
        <f>IF(COUNTBLANK(B107)=1,"",'Automatic Scoresheet'!W180)</f>
      </c>
    </row>
    <row r="108" spans="1:4" ht="12.75">
      <c r="A108" s="30">
        <v>107</v>
      </c>
      <c r="B108" s="43">
        <f>IF('Automatic Scoresheet'!W181&gt;0,'Automatic Scoresheet'!B181,"")</f>
      </c>
      <c r="C108" s="43">
        <f>IF(COUNTBLANK(B108)=1,"",'Automatic Scoresheet'!$A$178)</f>
      </c>
      <c r="D108" s="44">
        <f>IF(COUNTBLANK(B108)=1,"",'Automatic Scoresheet'!W181)</f>
      </c>
    </row>
    <row r="109" spans="1:4" ht="12.75">
      <c r="A109" s="30">
        <v>108</v>
      </c>
      <c r="B109" s="43">
        <f>IF('Automatic Scoresheet'!W182&gt;0,'Automatic Scoresheet'!B182,"")</f>
      </c>
      <c r="C109" s="43">
        <f>IF(COUNTBLANK(B109)=1,"",'Automatic Scoresheet'!$A$178)</f>
      </c>
      <c r="D109" s="44">
        <f>IF(COUNTBLANK(B109)=1,"",'Automatic Scoresheet'!W182)</f>
      </c>
    </row>
    <row r="110" spans="1:4" ht="12.75">
      <c r="A110" s="27">
        <v>109</v>
      </c>
      <c r="B110" s="43">
        <f>IF('Automatic Scoresheet'!W183&gt;0,'Automatic Scoresheet'!B183,"")</f>
      </c>
      <c r="C110" s="43">
        <f>IF(COUNTBLANK(B110)=1,"",'Automatic Scoresheet'!$A$178)</f>
      </c>
      <c r="D110" s="44">
        <f>IF(COUNTBLANK(B110)=1,"",'Automatic Scoresheet'!W183)</f>
      </c>
    </row>
    <row r="111" spans="1:4" ht="12.75">
      <c r="A111" s="30">
        <v>110</v>
      </c>
      <c r="B111" s="43">
        <f>IF('Automatic Scoresheet'!W184&gt;0,'Automatic Scoresheet'!B184,"")</f>
      </c>
      <c r="C111" s="43">
        <f>IF(COUNTBLANK(B111)=1,"",'Automatic Scoresheet'!$A$178)</f>
      </c>
      <c r="D111" s="44">
        <f>IF(COUNTBLANK(B111)=1,"",'Automatic Scoresheet'!W184)</f>
      </c>
    </row>
    <row r="112" spans="1:4" ht="12.75">
      <c r="A112" s="30">
        <v>111</v>
      </c>
      <c r="B112" s="43">
        <f>IF('Automatic Scoresheet'!W188&gt;0,'Automatic Scoresheet'!B188,"")</f>
      </c>
      <c r="C112" s="43">
        <f>IF(COUNTBLANK(B112)=1,"",'Automatic Scoresheet'!$A$186)</f>
      </c>
      <c r="D112" s="44">
        <f>IF(COUNTBLANK(B112)=1,"",'Automatic Scoresheet'!W188)</f>
      </c>
    </row>
    <row r="113" spans="1:4" ht="12.75">
      <c r="A113" s="27">
        <v>112</v>
      </c>
      <c r="B113" s="43">
        <f>IF('Automatic Scoresheet'!W189&gt;0,'Automatic Scoresheet'!B189,"")</f>
      </c>
      <c r="C113" s="43">
        <f>IF(COUNTBLANK(B113)=1,"",'Automatic Scoresheet'!$A$186)</f>
      </c>
      <c r="D113" s="44">
        <f>IF(COUNTBLANK(B113)=1,"",'Automatic Scoresheet'!W189)</f>
      </c>
    </row>
    <row r="114" spans="1:4" ht="12.75">
      <c r="A114" s="30">
        <v>113</v>
      </c>
      <c r="B114" s="43">
        <f>IF('Automatic Scoresheet'!W190&gt;0,'Automatic Scoresheet'!B190,"")</f>
      </c>
      <c r="C114" s="43">
        <f>IF(COUNTBLANK(B114)=1,"",'Automatic Scoresheet'!$A$186)</f>
      </c>
      <c r="D114" s="44">
        <f>IF(COUNTBLANK(B114)=1,"",'Automatic Scoresheet'!W190)</f>
      </c>
    </row>
    <row r="115" spans="1:4" ht="12.75">
      <c r="A115" s="30">
        <v>114</v>
      </c>
      <c r="B115" s="43">
        <f>IF('Automatic Scoresheet'!W191&gt;0,'Automatic Scoresheet'!B191,"")</f>
      </c>
      <c r="C115" s="43">
        <f>IF(COUNTBLANK(B115)=1,"",'Automatic Scoresheet'!$A$186)</f>
      </c>
      <c r="D115" s="44">
        <f>IF(COUNTBLANK(B115)=1,"",'Automatic Scoresheet'!W191)</f>
      </c>
    </row>
    <row r="116" spans="1:4" ht="12.75">
      <c r="A116" s="27">
        <v>115</v>
      </c>
      <c r="B116" s="43">
        <f>IF('Automatic Scoresheet'!W192&gt;0,'Automatic Scoresheet'!B192,"")</f>
      </c>
      <c r="C116" s="43">
        <f>IF(COUNTBLANK(B116)=1,"",'Automatic Scoresheet'!$A$186)</f>
      </c>
      <c r="D116" s="44">
        <f>IF(COUNTBLANK(B116)=1,"",'Automatic Scoresheet'!W192)</f>
      </c>
    </row>
    <row r="117" spans="1:4" ht="12.75">
      <c r="A117" s="30">
        <v>116</v>
      </c>
      <c r="B117" s="43">
        <f>IF('Automatic Scoresheet'!W196&gt;0,'Automatic Scoresheet'!B196,"")</f>
      </c>
      <c r="C117" s="43">
        <f>IF(COUNTBLANK(B117)=1,"",'Automatic Scoresheet'!$A$194)</f>
      </c>
      <c r="D117" s="44">
        <f>IF(COUNTBLANK(B117)=1,"",'Automatic Scoresheet'!W196)</f>
      </c>
    </row>
    <row r="118" spans="1:4" ht="12.75">
      <c r="A118" s="30">
        <v>117</v>
      </c>
      <c r="B118" s="43">
        <f>IF('Automatic Scoresheet'!W197&gt;0,'Automatic Scoresheet'!B197,"")</f>
      </c>
      <c r="C118" s="43">
        <f>IF(COUNTBLANK(B118)=1,"",'Automatic Scoresheet'!$A$194)</f>
      </c>
      <c r="D118" s="44">
        <f>IF(COUNTBLANK(B118)=1,"",'Automatic Scoresheet'!W197)</f>
      </c>
    </row>
    <row r="119" spans="1:4" ht="12.75">
      <c r="A119" s="27">
        <v>118</v>
      </c>
      <c r="B119" s="43">
        <f>IF('Automatic Scoresheet'!W198&gt;0,'Automatic Scoresheet'!B198,"")</f>
      </c>
      <c r="C119" s="43">
        <f>IF(COUNTBLANK(B119)=1,"",'Automatic Scoresheet'!$A$194)</f>
      </c>
      <c r="D119" s="44">
        <f>IF(COUNTBLANK(B119)=1,"",'Automatic Scoresheet'!W198)</f>
      </c>
    </row>
    <row r="120" spans="1:4" ht="12.75">
      <c r="A120" s="30">
        <v>119</v>
      </c>
      <c r="B120" s="43">
        <f>IF('Automatic Scoresheet'!W199&gt;0,'Automatic Scoresheet'!B199,"")</f>
      </c>
      <c r="C120" s="43">
        <f>IF(COUNTBLANK(B120)=1,"",'Automatic Scoresheet'!$A$194)</f>
      </c>
      <c r="D120" s="44">
        <f>IF(COUNTBLANK(B120)=1,"",'Automatic Scoresheet'!W199)</f>
      </c>
    </row>
    <row r="121" spans="1:4" ht="12.75">
      <c r="A121" s="30">
        <v>120</v>
      </c>
      <c r="B121" s="43">
        <f>IF('Automatic Scoresheet'!W200&gt;0,'Automatic Scoresheet'!B200,"")</f>
      </c>
      <c r="C121" s="43">
        <f>IF(COUNTBLANK(B121)=1,"",'Automatic Scoresheet'!$A$194)</f>
      </c>
      <c r="D121" s="44">
        <f>IF(COUNTBLANK(B121)=1,"",'Automatic Scoresheet'!W200)</f>
      </c>
    </row>
    <row r="122" spans="1:4" ht="12.75">
      <c r="A122" s="27">
        <v>121</v>
      </c>
      <c r="B122" s="43">
        <f>IF('Automatic Scoresheet'!W204&gt;0,'Automatic Scoresheet'!B204,"")</f>
      </c>
      <c r="C122" s="43">
        <f>IF(COUNTBLANK(B122)=1,"",'Automatic Scoresheet'!$A$202)</f>
      </c>
      <c r="D122" s="44">
        <f>IF(COUNTBLANK(B122)=1,"",'Automatic Scoresheet'!W204)</f>
      </c>
    </row>
    <row r="123" spans="1:4" ht="12.75">
      <c r="A123" s="30">
        <v>122</v>
      </c>
      <c r="B123" s="43">
        <f>IF('Automatic Scoresheet'!W205&gt;0,'Automatic Scoresheet'!B205,"")</f>
      </c>
      <c r="C123" s="43">
        <f>IF(COUNTBLANK(B123)=1,"",'Automatic Scoresheet'!$A$202)</f>
      </c>
      <c r="D123" s="44">
        <f>IF(COUNTBLANK(B123)=1,"",'Automatic Scoresheet'!W205)</f>
      </c>
    </row>
    <row r="124" spans="1:4" ht="12.75">
      <c r="A124" s="30">
        <v>123</v>
      </c>
      <c r="B124" s="43">
        <f>IF('Automatic Scoresheet'!W206&gt;0,'Automatic Scoresheet'!B206,"")</f>
      </c>
      <c r="C124" s="43">
        <f>IF(COUNTBLANK(B124)=1,"",'Automatic Scoresheet'!$A$202)</f>
      </c>
      <c r="D124" s="44">
        <f>IF(COUNTBLANK(B124)=1,"",'Automatic Scoresheet'!W206)</f>
      </c>
    </row>
    <row r="125" spans="1:4" ht="12.75">
      <c r="A125" s="27">
        <v>124</v>
      </c>
      <c r="B125" s="43">
        <f>IF('Automatic Scoresheet'!W207&gt;0,'Automatic Scoresheet'!B207,"")</f>
      </c>
      <c r="C125" s="43">
        <f>IF(COUNTBLANK(B125)=1,"",'Automatic Scoresheet'!$A$202)</f>
      </c>
      <c r="D125" s="44">
        <f>IF(COUNTBLANK(B125)=1,"",'Automatic Scoresheet'!W207)</f>
      </c>
    </row>
    <row r="126" spans="1:4" ht="12.75">
      <c r="A126" s="30">
        <v>125</v>
      </c>
      <c r="B126" s="43">
        <f>IF('Automatic Scoresheet'!W208&gt;0,'Automatic Scoresheet'!B208,"")</f>
      </c>
      <c r="C126" s="43">
        <f>IF(COUNTBLANK(B126)=1,"",'Automatic Scoresheet'!$A$202)</f>
      </c>
      <c r="D126" s="44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Sullivan</cp:lastModifiedBy>
  <cp:lastPrinted>2007-04-30T22:53:30Z</cp:lastPrinted>
  <dcterms:created xsi:type="dcterms:W3CDTF">2006-04-11T14:41:07Z</dcterms:created>
  <dcterms:modified xsi:type="dcterms:W3CDTF">2017-05-09T00:46:20Z</dcterms:modified>
  <cp:category/>
  <cp:version/>
  <cp:contentType/>
  <cp:contentStatus/>
</cp:coreProperties>
</file>