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640" windowHeight="143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<sst xmlns="http://schemas.openxmlformats.org/spreadsheetml/2006/main" count="181" uniqueCount="113">
  <si>
    <t>Josie Fry</t>
  </si>
  <si>
    <t>Kelsey "Cobra" Taebel</t>
  </si>
  <si>
    <t>Bre Viken</t>
  </si>
  <si>
    <t>Renee Anderson</t>
  </si>
  <si>
    <t>Sam Zweck</t>
  </si>
  <si>
    <t>Myranda Kotlowski</t>
  </si>
  <si>
    <t>Jenny Marshall</t>
  </si>
  <si>
    <t>Bryanna Aaroen</t>
  </si>
  <si>
    <t>Genna Stout</t>
  </si>
  <si>
    <t>Ashley Nelson</t>
  </si>
  <si>
    <t>Jessica Rudnicki</t>
  </si>
  <si>
    <t>Claire Finucane</t>
  </si>
  <si>
    <t>Megan Lipke</t>
  </si>
  <si>
    <t>Meghan Wilhemi</t>
  </si>
  <si>
    <t>Jada Ward</t>
  </si>
  <si>
    <t>Lauren Shorter</t>
  </si>
  <si>
    <t>Courtney Shorter</t>
  </si>
  <si>
    <t>Alexis Gaillard</t>
  </si>
  <si>
    <t>Kailey Olson</t>
  </si>
  <si>
    <t>Nicole Thomas</t>
  </si>
  <si>
    <t>Sarah Pophal</t>
  </si>
  <si>
    <t>Kennedy McCarthy</t>
  </si>
  <si>
    <t>Sam Soulier</t>
  </si>
  <si>
    <t>Olivia Carroll</t>
  </si>
  <si>
    <t>Brooke Ehle</t>
  </si>
  <si>
    <t>Allison Anderson</t>
  </si>
  <si>
    <t>Claire Nate</t>
  </si>
  <si>
    <t>Kailey Collar</t>
  </si>
  <si>
    <t>Riley Lange</t>
  </si>
  <si>
    <t>VERONA</t>
  </si>
  <si>
    <t>VERONA</t>
  </si>
  <si>
    <t>WAUNAKEE</t>
  </si>
  <si>
    <t>WAUNAKEE</t>
  </si>
  <si>
    <t xml:space="preserve"> </t>
  </si>
  <si>
    <t>Warm and Humid</t>
  </si>
  <si>
    <t>Haley Tollison</t>
  </si>
  <si>
    <t>Brooke Atkinson</t>
  </si>
  <si>
    <t>McKayla McTier</t>
  </si>
  <si>
    <t>Divya Van Pietersom</t>
  </si>
  <si>
    <t>Rachel Hepler</t>
  </si>
  <si>
    <t>Kayle Hibner</t>
  </si>
  <si>
    <t>Carly Moon</t>
  </si>
  <si>
    <t>Elise Lewison</t>
  </si>
  <si>
    <t>Tayla Lochner</t>
  </si>
  <si>
    <t>Halle Hickey</t>
  </si>
  <si>
    <t>Kaylin McCauley</t>
  </si>
  <si>
    <t>Kaitlyn Schneider</t>
  </si>
  <si>
    <t>Kate England</t>
  </si>
  <si>
    <t>Miranda Aalto</t>
  </si>
  <si>
    <t>Emily Veenhuis</t>
  </si>
  <si>
    <t>Kourtney Huppert</t>
  </si>
  <si>
    <t>Lauren Schmitt</t>
  </si>
  <si>
    <t>Catherine Roe</t>
  </si>
  <si>
    <t>Sara Nerad</t>
  </si>
  <si>
    <t>Caytie Sandmire</t>
  </si>
  <si>
    <t>Lexi Hoium</t>
  </si>
  <si>
    <t>Ione Dyer</t>
  </si>
  <si>
    <t>Klaire O'Reilly-Dye</t>
  </si>
  <si>
    <t>Maeve Kim</t>
  </si>
  <si>
    <t>Taylor Knudtson</t>
  </si>
  <si>
    <t>Liesel Koopmans</t>
  </si>
  <si>
    <t>Alayna Kuntz</t>
  </si>
  <si>
    <t>Ashley Banfield</t>
  </si>
  <si>
    <t>Dalany Zimmer</t>
  </si>
  <si>
    <t>Kady Peterson</t>
  </si>
  <si>
    <t>Claire Hamburg</t>
  </si>
  <si>
    <t>Taylor McCorkle</t>
  </si>
  <si>
    <t>Andi McCorkle</t>
  </si>
  <si>
    <t>Ally Payne</t>
  </si>
  <si>
    <t>Anna Urbanowicz</t>
  </si>
  <si>
    <t>Brooke McCallum</t>
  </si>
  <si>
    <t>Sarah Christensen</t>
  </si>
  <si>
    <t>Hannah Feller</t>
  </si>
  <si>
    <t>Allie Bulin</t>
  </si>
  <si>
    <t>Caylee Beyer</t>
  </si>
  <si>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</si>
  <si>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</si>
  <si>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</si>
  <si>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</si>
  <si>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</si>
  <si>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</si>
  <si>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</si>
  <si>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</si>
  <si>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</si>
  <si>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</si>
  <si>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</si>
  <si>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</si>
  <si>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</si>
  <si>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</si>
  <si>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2016 PORTAGE INVITATIONAL</t>
  </si>
  <si>
    <t>Portage Country Club</t>
  </si>
  <si>
    <t>Wednesday, August 24</t>
  </si>
  <si>
    <t>68.0 / 119</t>
  </si>
  <si>
    <t>5,011 Yards</t>
  </si>
  <si>
    <t>BARABOO</t>
  </si>
  <si>
    <t>FORT ATKINSON</t>
  </si>
  <si>
    <t>JANESVILLE CRAIG</t>
  </si>
  <si>
    <t>MONONA GROVE</t>
  </si>
  <si>
    <t>MOUNT HOREB</t>
  </si>
  <si>
    <t>OREGON</t>
  </si>
  <si>
    <t>PORTAGE "ORANGE"</t>
  </si>
  <si>
    <t>PORTAGE "BLACK"</t>
  </si>
  <si>
    <t>REEDSBURG</t>
  </si>
  <si>
    <t>STOUGHTON "PURPLE"</t>
  </si>
  <si>
    <t>STOUGHTON "WHITE"</t>
  </si>
  <si>
    <t>SUN PRAIRIE</t>
  </si>
  <si>
    <t>VERONA</t>
  </si>
  <si>
    <t>WAUNAKEE</t>
  </si>
  <si>
    <t>WISCONSIN DELLS</t>
  </si>
  <si>
    <t>XXXXX</t>
  </si>
  <si>
    <t>Elise Liegel</t>
  </si>
  <si>
    <t>Kelsey Blankenheim</t>
  </si>
  <si>
    <t>Anna Davidson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</si>
</sst>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24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2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22" borderId="12" xfId="0" applyFont="1" applyFill="1" applyBorder="1" applyAlignment="1">
      <alignment horizontal="center"/>
    </xf>
    <xf numFmtId="1" fontId="5" fillId="22" borderId="13" xfId="0" applyNumberFormat="1" applyFont="1" applyFill="1" applyBorder="1" applyAlignment="1">
      <alignment horizontal="center"/>
    </xf>
    <xf numFmtId="0" fontId="5" fillId="22" borderId="13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22" borderId="13" xfId="0" applyNumberFormat="1" applyFont="1" applyFill="1" applyBorder="1" applyAlignment="1">
      <alignment horizontal="center"/>
    </xf>
    <xf numFmtId="1" fontId="6" fillId="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7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24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1"/>
  <sheetViews>
    <sheetView tabSelected="1" zoomScale="150" zoomScaleNormal="150" zoomScalePageLayoutView="0" workbookViewId="0" topLeftCell="A1">
      <selection activeCell="I7" sqref="I7"/>
    </sheetView>
  </sheetViews>
  <sheetFormatPr defaultColWidth="9.14062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9.140625" style="1" customWidth="1"/>
  </cols>
  <sheetData>
    <row r="1" spans="1:23" ht="12.75">
      <c r="A1" s="8" t="s">
        <v>87</v>
      </c>
      <c r="B1" s="36" t="s">
        <v>89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88</v>
      </c>
      <c r="B2" s="36" t="s">
        <v>90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86</v>
      </c>
      <c r="B3" s="38" t="s">
        <v>91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85</v>
      </c>
      <c r="B4" s="38" t="s">
        <v>92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84</v>
      </c>
      <c r="B5" s="38" t="s">
        <v>93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83</v>
      </c>
      <c r="B6" s="38" t="s">
        <v>34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">
      <c r="A9" s="31"/>
      <c r="B9" s="8" t="s">
        <v>82</v>
      </c>
      <c r="C9" s="35">
        <v>4</v>
      </c>
      <c r="D9" s="16">
        <v>4</v>
      </c>
      <c r="E9" s="16">
        <v>4</v>
      </c>
      <c r="F9" s="16">
        <v>3</v>
      </c>
      <c r="G9" s="16">
        <v>4</v>
      </c>
      <c r="H9" s="16">
        <v>5</v>
      </c>
      <c r="I9" s="16">
        <v>4</v>
      </c>
      <c r="J9" s="16">
        <v>5</v>
      </c>
      <c r="K9" s="16">
        <v>5</v>
      </c>
      <c r="L9" s="17">
        <f>IF(COUNTBLANK(C9:K9)&gt;0,"",SUM(C9:K9))</f>
        <v>38</v>
      </c>
      <c r="M9" s="33">
        <v>3</v>
      </c>
      <c r="N9" s="16">
        <v>4</v>
      </c>
      <c r="O9" s="16">
        <v>4</v>
      </c>
      <c r="P9" s="16">
        <v>5</v>
      </c>
      <c r="Q9" s="16">
        <v>4</v>
      </c>
      <c r="R9" s="16">
        <v>4</v>
      </c>
      <c r="S9" s="16">
        <v>3</v>
      </c>
      <c r="T9" s="16">
        <v>4</v>
      </c>
      <c r="U9" s="16">
        <v>4</v>
      </c>
      <c r="V9" s="17">
        <f>IF(COUNTBLANK(M9:U9)&gt;0,"",SUM(M9:U9))</f>
        <v>35</v>
      </c>
      <c r="W9" s="18">
        <f>IF(COUNT(L9,V9)&gt;0,SUM(L9,V9),0)</f>
        <v>73</v>
      </c>
    </row>
    <row r="10" spans="1:23" ht="12">
      <c r="A10" s="7" t="s">
        <v>94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">
      <c r="A11" s="6" t="s">
        <v>75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76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77</v>
      </c>
      <c r="W11" s="14" t="s">
        <v>78</v>
      </c>
    </row>
    <row r="12" spans="1:23" ht="12">
      <c r="A12" s="29">
        <v>1</v>
      </c>
      <c r="B12" s="15" t="s">
        <v>41</v>
      </c>
      <c r="C12" s="16"/>
      <c r="D12" s="16"/>
      <c r="E12" s="16"/>
      <c r="F12" s="16"/>
      <c r="G12" s="16"/>
      <c r="H12" s="16"/>
      <c r="I12" s="16"/>
      <c r="J12" s="16"/>
      <c r="K12" s="16"/>
      <c r="L12" s="17">
        <v>50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v>59</v>
      </c>
      <c r="W12" s="18">
        <f>IF(COUNT(L12,V12)&gt;0,SUM(L12,V12),0)</f>
        <v>109</v>
      </c>
    </row>
    <row r="13" spans="1:23" ht="12">
      <c r="A13" s="29">
        <v>2</v>
      </c>
      <c r="B13" s="19" t="s">
        <v>42</v>
      </c>
      <c r="C13" s="16"/>
      <c r="D13" s="16"/>
      <c r="E13" s="16"/>
      <c r="F13" s="16"/>
      <c r="G13" s="16"/>
      <c r="H13" s="16"/>
      <c r="I13" s="16"/>
      <c r="J13" s="16"/>
      <c r="K13" s="16"/>
      <c r="L13" s="17">
        <v>68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v>64</v>
      </c>
      <c r="W13" s="18">
        <f>IF(COUNT(L13,V13)&gt;0,SUM(L13,V13),0)</f>
        <v>132</v>
      </c>
    </row>
    <row r="14" spans="1:23" ht="12">
      <c r="A14" s="29">
        <v>3</v>
      </c>
      <c r="B14" s="19" t="s">
        <v>43</v>
      </c>
      <c r="C14" s="16"/>
      <c r="D14" s="16"/>
      <c r="E14" s="16"/>
      <c r="F14" s="16"/>
      <c r="G14" s="16"/>
      <c r="H14" s="16"/>
      <c r="I14" s="16"/>
      <c r="J14" s="16"/>
      <c r="K14" s="16"/>
      <c r="L14" s="17">
        <v>56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v>58</v>
      </c>
      <c r="W14" s="18">
        <f>IF(COUNT(L14,V14)&gt;0,SUM(L14,V14),0)</f>
        <v>114</v>
      </c>
    </row>
    <row r="15" spans="1:23" ht="12">
      <c r="A15" s="29">
        <v>4</v>
      </c>
      <c r="B15" s="19" t="s">
        <v>44</v>
      </c>
      <c r="C15" s="16"/>
      <c r="D15" s="16"/>
      <c r="E15" s="16"/>
      <c r="F15" s="16"/>
      <c r="G15" s="16"/>
      <c r="H15" s="16"/>
      <c r="I15" s="16"/>
      <c r="J15" s="16"/>
      <c r="K15" s="16"/>
      <c r="L15" s="17">
        <v>63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v>61</v>
      </c>
      <c r="W15" s="18">
        <f>IF(COUNT(L15,V15)&gt;0,SUM(L15,V15),0)</f>
        <v>124</v>
      </c>
    </row>
    <row r="16" spans="1:23" ht="12">
      <c r="A16" s="29">
        <v>5</v>
      </c>
      <c r="B16" s="19" t="s">
        <v>45</v>
      </c>
      <c r="C16" s="16"/>
      <c r="D16" s="16"/>
      <c r="E16" s="16"/>
      <c r="F16" s="16"/>
      <c r="G16" s="16"/>
      <c r="H16" s="16"/>
      <c r="I16" s="16"/>
      <c r="J16" s="16"/>
      <c r="K16" s="16"/>
      <c r="L16" s="17">
        <v>62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v>69</v>
      </c>
      <c r="W16" s="18">
        <f>IF(COUNT(L16,V16)&gt;0,SUM(L16,V16),0)</f>
        <v>131</v>
      </c>
    </row>
    <row r="17" spans="3:23" ht="12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231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478</v>
      </c>
    </row>
    <row r="18" spans="1:23" ht="12">
      <c r="A18" s="7" t="s">
        <v>95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">
      <c r="A19" s="6" t="s">
        <v>75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76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77</v>
      </c>
      <c r="W19" s="14" t="s">
        <v>78</v>
      </c>
    </row>
    <row r="20" spans="1:23" ht="12">
      <c r="A20" s="29">
        <v>1</v>
      </c>
      <c r="B20" s="15" t="s">
        <v>46</v>
      </c>
      <c r="C20" s="16"/>
      <c r="D20" s="16"/>
      <c r="E20" s="16"/>
      <c r="F20" s="16"/>
      <c r="G20" s="16"/>
      <c r="H20" s="16"/>
      <c r="I20" s="16"/>
      <c r="J20" s="16"/>
      <c r="K20" s="16"/>
      <c r="L20" s="17">
        <v>45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v>47</v>
      </c>
      <c r="W20" s="18">
        <f>IF(COUNT(L20,V20)&gt;0,SUM(L20,V20),0)</f>
        <v>92</v>
      </c>
    </row>
    <row r="21" spans="1:23" ht="12">
      <c r="A21" s="29">
        <v>2</v>
      </c>
      <c r="B21" s="19" t="s">
        <v>47</v>
      </c>
      <c r="C21" s="16"/>
      <c r="D21" s="16"/>
      <c r="E21" s="16"/>
      <c r="F21" s="16"/>
      <c r="G21" s="16"/>
      <c r="H21" s="16"/>
      <c r="I21" s="16"/>
      <c r="J21" s="16"/>
      <c r="K21" s="16"/>
      <c r="L21" s="17">
        <v>54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v>55</v>
      </c>
      <c r="W21" s="18">
        <f>IF(COUNT(L21,V21)&gt;0,SUM(L21,V21),0)</f>
        <v>109</v>
      </c>
    </row>
    <row r="22" spans="1:23" ht="12">
      <c r="A22" s="29">
        <v>3</v>
      </c>
      <c r="B22" s="19" t="s">
        <v>48</v>
      </c>
      <c r="C22" s="16"/>
      <c r="D22" s="16"/>
      <c r="E22" s="16"/>
      <c r="F22" s="16"/>
      <c r="G22" s="16"/>
      <c r="H22" s="16"/>
      <c r="I22" s="16"/>
      <c r="J22" s="16"/>
      <c r="K22" s="16"/>
      <c r="L22" s="17">
        <v>61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v>56</v>
      </c>
      <c r="W22" s="18">
        <f>IF(COUNT(L22,V22)&gt;0,SUM(L22,V22),0)</f>
        <v>117</v>
      </c>
    </row>
    <row r="23" spans="1:23" ht="12">
      <c r="A23" s="29">
        <v>4</v>
      </c>
      <c r="B23" s="19" t="s">
        <v>49</v>
      </c>
      <c r="C23" s="16"/>
      <c r="D23" s="16"/>
      <c r="E23" s="16"/>
      <c r="F23" s="16"/>
      <c r="G23" s="16"/>
      <c r="H23" s="16"/>
      <c r="I23" s="16"/>
      <c r="J23" s="16"/>
      <c r="K23" s="16"/>
      <c r="L23" s="17">
        <v>61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v>63</v>
      </c>
      <c r="W23" s="18">
        <f>IF(COUNT(L23,V23)&gt;0,SUM(L23,V23),0)</f>
        <v>124</v>
      </c>
    </row>
    <row r="24" spans="1:23" ht="12">
      <c r="A24" s="29">
        <v>5</v>
      </c>
      <c r="B24" s="19" t="s">
        <v>50</v>
      </c>
      <c r="C24" s="16"/>
      <c r="D24" s="16"/>
      <c r="E24" s="16"/>
      <c r="F24" s="16"/>
      <c r="G24" s="16"/>
      <c r="H24" s="16"/>
      <c r="I24" s="16"/>
      <c r="J24" s="16"/>
      <c r="K24" s="16"/>
      <c r="L24" s="17">
        <v>64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v>62</v>
      </c>
      <c r="W24" s="18">
        <f>IF(COUNT(L24,V24)&gt;0,SUM(L24,V24),0)</f>
        <v>126</v>
      </c>
    </row>
    <row r="25" spans="3:23" ht="12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221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442</v>
      </c>
    </row>
    <row r="26" spans="1:23" ht="15" customHeight="1">
      <c r="A26" s="7" t="s">
        <v>96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">
      <c r="A27" s="6" t="s">
        <v>75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76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77</v>
      </c>
      <c r="W27" s="14" t="s">
        <v>78</v>
      </c>
    </row>
    <row r="28" spans="1:23" ht="12">
      <c r="A28" s="29">
        <v>1</v>
      </c>
      <c r="B28" s="15" t="s">
        <v>51</v>
      </c>
      <c r="C28" s="16"/>
      <c r="D28" s="16"/>
      <c r="E28" s="16"/>
      <c r="F28" s="16"/>
      <c r="G28" s="16"/>
      <c r="H28" s="16"/>
      <c r="I28" s="16"/>
      <c r="J28" s="16"/>
      <c r="K28" s="16"/>
      <c r="L28" s="17">
        <v>48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v>52</v>
      </c>
      <c r="W28" s="18">
        <f>IF(COUNT(L28,V28)&gt;0,SUM(L28,V28),0)</f>
        <v>100</v>
      </c>
    </row>
    <row r="29" spans="1:23" ht="12">
      <c r="A29" s="29">
        <v>2</v>
      </c>
      <c r="B29" s="19" t="s">
        <v>52</v>
      </c>
      <c r="C29" s="16"/>
      <c r="D29" s="16"/>
      <c r="E29" s="16"/>
      <c r="F29" s="16"/>
      <c r="G29" s="16"/>
      <c r="H29" s="16"/>
      <c r="I29" s="16"/>
      <c r="J29" s="16"/>
      <c r="K29" s="16"/>
      <c r="L29" s="17">
        <v>51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v>51</v>
      </c>
      <c r="W29" s="18">
        <f>IF(COUNT(L29,V29)&gt;0,SUM(L29,V29),0)</f>
        <v>102</v>
      </c>
    </row>
    <row r="30" spans="1:23" ht="12">
      <c r="A30" s="29">
        <v>3</v>
      </c>
      <c r="B30" s="19" t="s">
        <v>53</v>
      </c>
      <c r="C30" s="16"/>
      <c r="D30" s="16"/>
      <c r="E30" s="16"/>
      <c r="F30" s="16"/>
      <c r="G30" s="16"/>
      <c r="H30" s="16"/>
      <c r="I30" s="16"/>
      <c r="J30" s="16"/>
      <c r="K30" s="16"/>
      <c r="L30" s="17">
        <v>56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v>53</v>
      </c>
      <c r="W30" s="18">
        <f>IF(COUNT(L30,V30)&gt;0,SUM(L30,V30),0)</f>
        <v>109</v>
      </c>
    </row>
    <row r="31" spans="1:23" ht="12">
      <c r="A31" s="29">
        <v>4</v>
      </c>
      <c r="B31" s="19" t="s">
        <v>54</v>
      </c>
      <c r="C31" s="16"/>
      <c r="D31" s="16"/>
      <c r="E31" s="16"/>
      <c r="F31" s="16"/>
      <c r="G31" s="16"/>
      <c r="H31" s="16"/>
      <c r="I31" s="16"/>
      <c r="J31" s="16"/>
      <c r="K31" s="16"/>
      <c r="L31" s="17">
        <v>64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v>57</v>
      </c>
      <c r="W31" s="18">
        <f>IF(COUNT(L31,V31)&gt;0,SUM(L31,V31),0)</f>
        <v>121</v>
      </c>
    </row>
    <row r="32" spans="1:23" ht="12">
      <c r="A32" s="29">
        <v>5</v>
      </c>
      <c r="B32" s="19" t="s">
        <v>55</v>
      </c>
      <c r="C32" s="16"/>
      <c r="D32" s="16"/>
      <c r="E32" s="16"/>
      <c r="F32" s="16"/>
      <c r="G32" s="16"/>
      <c r="H32" s="16"/>
      <c r="I32" s="16"/>
      <c r="J32" s="16"/>
      <c r="K32" s="16"/>
      <c r="L32" s="17">
        <v>69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v>86</v>
      </c>
      <c r="W32" s="18">
        <f>IF(COUNT(L32,V32)&gt;0,SUM(L32,V32),0)</f>
        <v>155</v>
      </c>
    </row>
    <row r="33" spans="3:23" ht="12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219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432</v>
      </c>
    </row>
    <row r="34" spans="1:23" ht="12">
      <c r="A34" s="7" t="s">
        <v>97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">
      <c r="A35" s="6" t="s">
        <v>75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76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77</v>
      </c>
      <c r="W35" s="14" t="s">
        <v>78</v>
      </c>
    </row>
    <row r="36" spans="1:23" ht="12">
      <c r="A36" s="29">
        <v>1</v>
      </c>
      <c r="B36" s="15" t="s">
        <v>56</v>
      </c>
      <c r="C36" s="16"/>
      <c r="D36" s="16"/>
      <c r="E36" s="16"/>
      <c r="F36" s="16"/>
      <c r="G36" s="16"/>
      <c r="H36" s="16"/>
      <c r="I36" s="16"/>
      <c r="J36" s="16"/>
      <c r="K36" s="16"/>
      <c r="L36" s="17">
        <v>42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v>39</v>
      </c>
      <c r="W36" s="18">
        <f>IF(COUNT(L36,V36)&gt;0,SUM(L36,V36),0)</f>
        <v>81</v>
      </c>
    </row>
    <row r="37" spans="1:23" ht="12">
      <c r="A37" s="29">
        <v>2</v>
      </c>
      <c r="B37" s="19" t="s">
        <v>57</v>
      </c>
      <c r="C37" s="16"/>
      <c r="D37" s="16"/>
      <c r="E37" s="16"/>
      <c r="F37" s="16"/>
      <c r="G37" s="16"/>
      <c r="H37" s="16"/>
      <c r="I37" s="16"/>
      <c r="J37" s="16"/>
      <c r="K37" s="16"/>
      <c r="L37" s="17">
        <v>45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v>43</v>
      </c>
      <c r="W37" s="18">
        <f>IF(COUNT(L37,V37)&gt;0,SUM(L37,V37),0)</f>
        <v>88</v>
      </c>
    </row>
    <row r="38" spans="1:23" ht="12">
      <c r="A38" s="29">
        <v>3</v>
      </c>
      <c r="B38" s="19" t="s">
        <v>58</v>
      </c>
      <c r="C38" s="16"/>
      <c r="D38" s="16"/>
      <c r="E38" s="16"/>
      <c r="F38" s="16"/>
      <c r="G38" s="16"/>
      <c r="H38" s="16"/>
      <c r="I38" s="16"/>
      <c r="J38" s="16"/>
      <c r="K38" s="16"/>
      <c r="L38" s="17">
        <v>54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v>54</v>
      </c>
      <c r="W38" s="18">
        <f>IF(COUNT(L38,V38)&gt;0,SUM(L38,V38),0)</f>
        <v>108</v>
      </c>
    </row>
    <row r="39" spans="1:23" ht="12">
      <c r="A39" s="29">
        <v>4</v>
      </c>
      <c r="B39" s="19" t="s">
        <v>59</v>
      </c>
      <c r="C39" s="16"/>
      <c r="D39" s="16"/>
      <c r="E39" s="16"/>
      <c r="F39" s="16"/>
      <c r="G39" s="16"/>
      <c r="H39" s="16"/>
      <c r="I39" s="16"/>
      <c r="J39" s="16"/>
      <c r="K39" s="16"/>
      <c r="L39" s="17">
        <v>50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v>62</v>
      </c>
      <c r="W39" s="18">
        <f>IF(COUNT(L39,V39)&gt;0,SUM(L39,V39),0)</f>
        <v>112</v>
      </c>
    </row>
    <row r="40" spans="1:23" ht="12">
      <c r="A40" s="29">
        <v>5</v>
      </c>
      <c r="B40" s="19" t="s">
        <v>60</v>
      </c>
      <c r="C40" s="16"/>
      <c r="D40" s="16"/>
      <c r="E40" s="16"/>
      <c r="F40" s="16"/>
      <c r="G40" s="16"/>
      <c r="H40" s="16"/>
      <c r="I40" s="16"/>
      <c r="J40" s="16"/>
      <c r="K40" s="16"/>
      <c r="L40" s="17">
        <v>62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v>75</v>
      </c>
      <c r="W40" s="18">
        <f>IF(COUNT(L40,V40)&gt;0,SUM(L40,V40),0)</f>
        <v>137</v>
      </c>
    </row>
    <row r="41" spans="3:23" ht="12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191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389</v>
      </c>
    </row>
    <row r="42" spans="1:23" ht="12">
      <c r="A42" s="7" t="s">
        <v>98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">
      <c r="A43" s="6" t="s">
        <v>75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76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77</v>
      </c>
      <c r="W43" s="14" t="s">
        <v>78</v>
      </c>
    </row>
    <row r="44" spans="1:23" ht="12">
      <c r="A44" s="29">
        <v>1</v>
      </c>
      <c r="B44" s="15" t="s">
        <v>61</v>
      </c>
      <c r="C44" s="16"/>
      <c r="D44" s="16"/>
      <c r="E44" s="16"/>
      <c r="F44" s="16"/>
      <c r="G44" s="16"/>
      <c r="H44" s="16"/>
      <c r="I44" s="16"/>
      <c r="J44" s="16"/>
      <c r="K44" s="16"/>
      <c r="L44" s="17">
        <v>54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v>44</v>
      </c>
      <c r="W44" s="18">
        <f>IF(COUNT(L44,V44)&gt;0,SUM(L44,V44),0)</f>
        <v>98</v>
      </c>
    </row>
    <row r="45" spans="1:23" ht="12">
      <c r="A45" s="29">
        <v>2</v>
      </c>
      <c r="B45" s="19" t="s">
        <v>62</v>
      </c>
      <c r="C45" s="16"/>
      <c r="D45" s="16"/>
      <c r="E45" s="16"/>
      <c r="F45" s="16"/>
      <c r="G45" s="16"/>
      <c r="H45" s="16"/>
      <c r="I45" s="16"/>
      <c r="J45" s="16"/>
      <c r="K45" s="16"/>
      <c r="L45" s="17">
        <v>55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v>66</v>
      </c>
      <c r="W45" s="18">
        <f>IF(COUNT(L45,V45)&gt;0,SUM(L45,V45),0)</f>
        <v>121</v>
      </c>
    </row>
    <row r="46" spans="1:23" ht="12">
      <c r="A46" s="29">
        <v>3</v>
      </c>
      <c r="B46" s="19" t="s">
        <v>63</v>
      </c>
      <c r="C46" s="16"/>
      <c r="D46" s="16"/>
      <c r="E46" s="16"/>
      <c r="F46" s="16"/>
      <c r="G46" s="16"/>
      <c r="H46" s="16"/>
      <c r="I46" s="16"/>
      <c r="J46" s="16"/>
      <c r="K46" s="16"/>
      <c r="L46" s="17">
        <v>65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v>66</v>
      </c>
      <c r="W46" s="18">
        <f>IF(COUNT(L46,V46)&gt;0,SUM(L46,V46),0)</f>
        <v>131</v>
      </c>
    </row>
    <row r="47" spans="1:23" ht="12">
      <c r="A47" s="29">
        <v>4</v>
      </c>
      <c r="B47" s="19" t="s">
        <v>64</v>
      </c>
      <c r="C47" s="16"/>
      <c r="D47" s="16"/>
      <c r="E47" s="16"/>
      <c r="F47" s="16"/>
      <c r="G47" s="16"/>
      <c r="H47" s="16"/>
      <c r="I47" s="16"/>
      <c r="J47" s="16"/>
      <c r="K47" s="16"/>
      <c r="L47" s="17">
        <v>61</v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v>68</v>
      </c>
      <c r="W47" s="18">
        <f>IF(COUNT(L47,V47)&gt;0,SUM(L47,V47),0)</f>
        <v>129</v>
      </c>
    </row>
    <row r="48" spans="1:23" ht="12">
      <c r="A48" s="29">
        <v>5</v>
      </c>
      <c r="B48" s="19" t="s">
        <v>65</v>
      </c>
      <c r="C48" s="16"/>
      <c r="D48" s="16"/>
      <c r="E48" s="16"/>
      <c r="F48" s="16"/>
      <c r="G48" s="16"/>
      <c r="H48" s="16"/>
      <c r="I48" s="16"/>
      <c r="J48" s="16"/>
      <c r="K48" s="16"/>
      <c r="L48" s="17">
        <v>61</v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v>51</v>
      </c>
      <c r="W48" s="18">
        <f>IF(COUNT(L48,V48)&gt;0,SUM(L48,V48),0)</f>
        <v>112</v>
      </c>
    </row>
    <row r="49" spans="3:23" ht="12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231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460</v>
      </c>
    </row>
    <row r="50" spans="1:23" ht="12">
      <c r="A50" s="7" t="s">
        <v>99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">
      <c r="A51" s="6" t="s">
        <v>75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76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77</v>
      </c>
      <c r="W51" s="14" t="s">
        <v>78</v>
      </c>
    </row>
    <row r="52" spans="1:23" ht="12">
      <c r="A52" s="29">
        <v>1</v>
      </c>
      <c r="B52" s="15" t="s">
        <v>66</v>
      </c>
      <c r="C52" s="16"/>
      <c r="D52" s="16"/>
      <c r="E52" s="16"/>
      <c r="F52" s="16"/>
      <c r="G52" s="16"/>
      <c r="H52" s="16"/>
      <c r="I52" s="16"/>
      <c r="J52" s="16"/>
      <c r="K52" s="16"/>
      <c r="L52" s="17">
        <v>41</v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v>37</v>
      </c>
      <c r="W52" s="18">
        <f>IF(COUNT(L52,V52)&gt;0,SUM(L52,V52),0)</f>
        <v>78</v>
      </c>
    </row>
    <row r="53" spans="1:23" ht="12">
      <c r="A53" s="29">
        <v>2</v>
      </c>
      <c r="B53" s="19" t="s">
        <v>67</v>
      </c>
      <c r="C53" s="16"/>
      <c r="D53" s="16"/>
      <c r="E53" s="16"/>
      <c r="F53" s="16"/>
      <c r="G53" s="16"/>
      <c r="H53" s="16"/>
      <c r="I53" s="16"/>
      <c r="J53" s="16"/>
      <c r="K53" s="16"/>
      <c r="L53" s="17">
        <v>44</v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v>50</v>
      </c>
      <c r="W53" s="18">
        <f>IF(COUNT(L53,V53)&gt;0,SUM(L53,V53),0)</f>
        <v>94</v>
      </c>
    </row>
    <row r="54" spans="1:23" ht="12">
      <c r="A54" s="29">
        <v>3</v>
      </c>
      <c r="B54" s="19" t="s">
        <v>68</v>
      </c>
      <c r="C54" s="16"/>
      <c r="D54" s="16"/>
      <c r="E54" s="16"/>
      <c r="F54" s="16"/>
      <c r="G54" s="16"/>
      <c r="H54" s="16"/>
      <c r="I54" s="16"/>
      <c r="J54" s="16"/>
      <c r="K54" s="16"/>
      <c r="L54" s="17">
        <v>45</v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v>51</v>
      </c>
      <c r="W54" s="18">
        <f>IF(COUNT(L54,V54)&gt;0,SUM(L54,V54),0)</f>
        <v>96</v>
      </c>
    </row>
    <row r="55" spans="1:23" ht="12">
      <c r="A55" s="29">
        <v>4</v>
      </c>
      <c r="B55" s="19" t="s">
        <v>69</v>
      </c>
      <c r="C55" s="16"/>
      <c r="D55" s="16"/>
      <c r="E55" s="16"/>
      <c r="F55" s="16"/>
      <c r="G55" s="16"/>
      <c r="H55" s="16"/>
      <c r="I55" s="16"/>
      <c r="J55" s="16"/>
      <c r="K55" s="16"/>
      <c r="L55" s="17">
        <v>67</v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v>66</v>
      </c>
      <c r="W55" s="18">
        <f>IF(COUNT(L55,V55)&gt;0,SUM(L55,V55),0)</f>
        <v>133</v>
      </c>
    </row>
    <row r="56" spans="1:23" ht="12">
      <c r="A56" s="29">
        <v>5</v>
      </c>
      <c r="B56" s="19" t="s">
        <v>70</v>
      </c>
      <c r="C56" s="16"/>
      <c r="D56" s="16"/>
      <c r="E56" s="16"/>
      <c r="F56" s="16"/>
      <c r="G56" s="16"/>
      <c r="H56" s="16"/>
      <c r="I56" s="16"/>
      <c r="J56" s="16"/>
      <c r="K56" s="16"/>
      <c r="L56" s="17">
        <v>53</v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v>69</v>
      </c>
      <c r="W56" s="18">
        <f>IF(COUNT(L56,V56)&gt;0,SUM(L56,V56),0)</f>
        <v>122</v>
      </c>
    </row>
    <row r="57" spans="3:23" ht="12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183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390</v>
      </c>
    </row>
    <row r="58" spans="1:23" ht="12">
      <c r="A58" s="7" t="s">
        <v>100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">
      <c r="A59" s="6" t="s">
        <v>75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76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77</v>
      </c>
      <c r="W59" s="14" t="s">
        <v>78</v>
      </c>
    </row>
    <row r="60" spans="1:23" ht="12">
      <c r="A60" s="29">
        <v>1</v>
      </c>
      <c r="B60" s="15" t="s">
        <v>110</v>
      </c>
      <c r="C60" s="16"/>
      <c r="D60" s="16"/>
      <c r="E60" s="16"/>
      <c r="F60" s="16"/>
      <c r="G60" s="16"/>
      <c r="H60" s="16"/>
      <c r="I60" s="16"/>
      <c r="J60" s="16"/>
      <c r="K60" s="16"/>
      <c r="L60" s="17">
        <v>47</v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v>51</v>
      </c>
      <c r="W60" s="18">
        <f>IF(COUNT(L60,V60)&gt;0,SUM(L60,V60),0)</f>
        <v>98</v>
      </c>
    </row>
    <row r="61" spans="1:23" ht="12">
      <c r="A61" s="29">
        <v>2</v>
      </c>
      <c r="B61" s="19" t="s">
        <v>111</v>
      </c>
      <c r="C61" s="16"/>
      <c r="D61" s="16"/>
      <c r="E61" s="16"/>
      <c r="F61" s="16"/>
      <c r="G61" s="16"/>
      <c r="H61" s="16"/>
      <c r="I61" s="16"/>
      <c r="J61" s="16"/>
      <c r="K61" s="16"/>
      <c r="L61" s="17">
        <v>55</v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v>48</v>
      </c>
      <c r="W61" s="18">
        <f>IF(COUNT(L61,V61)&gt;0,SUM(L61,V61),0)</f>
        <v>103</v>
      </c>
    </row>
    <row r="62" spans="1:23" ht="12">
      <c r="A62" s="29">
        <v>3</v>
      </c>
      <c r="B62" s="19" t="s">
        <v>112</v>
      </c>
      <c r="C62" s="16"/>
      <c r="D62" s="16"/>
      <c r="E62" s="16"/>
      <c r="F62" s="16"/>
      <c r="G62" s="16"/>
      <c r="H62" s="16"/>
      <c r="I62" s="16"/>
      <c r="J62" s="16"/>
      <c r="K62" s="16"/>
      <c r="L62" s="17">
        <v>55</v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v>53</v>
      </c>
      <c r="W62" s="18">
        <f>IF(COUNT(L62,V62)&gt;0,SUM(L62,V62),0)</f>
        <v>108</v>
      </c>
    </row>
    <row r="63" spans="1:23" ht="12">
      <c r="A63" s="29">
        <v>4</v>
      </c>
      <c r="B63" s="19" t="s">
        <v>35</v>
      </c>
      <c r="C63" s="16"/>
      <c r="D63" s="16"/>
      <c r="E63" s="16"/>
      <c r="F63" s="16"/>
      <c r="G63" s="16"/>
      <c r="H63" s="16"/>
      <c r="I63" s="16"/>
      <c r="J63" s="16"/>
      <c r="K63" s="16"/>
      <c r="L63" s="17">
        <v>63</v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v>67</v>
      </c>
      <c r="W63" s="18">
        <f>IF(COUNT(L63,V63)&gt;0,SUM(L63,V63),0)</f>
        <v>130</v>
      </c>
    </row>
    <row r="64" spans="1:23" ht="12">
      <c r="A64" s="29">
        <v>5</v>
      </c>
      <c r="B64" s="19" t="s">
        <v>36</v>
      </c>
      <c r="C64" s="16"/>
      <c r="D64" s="16"/>
      <c r="E64" s="16"/>
      <c r="F64" s="16"/>
      <c r="G64" s="16"/>
      <c r="H64" s="16"/>
      <c r="I64" s="16"/>
      <c r="J64" s="16"/>
      <c r="K64" s="16"/>
      <c r="L64" s="17">
        <v>54</v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v>60</v>
      </c>
      <c r="W64" s="18">
        <f>IF(COUNT(L64,V64)&gt;0,SUM(L64,V64),0)</f>
        <v>114</v>
      </c>
    </row>
    <row r="65" spans="3:23" ht="12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211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423</v>
      </c>
    </row>
    <row r="66" spans="1:23" ht="12">
      <c r="A66" s="7" t="s">
        <v>101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">
      <c r="A67" s="6" t="s">
        <v>75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76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77</v>
      </c>
      <c r="W67" s="14" t="s">
        <v>78</v>
      </c>
    </row>
    <row r="68" spans="1:23" ht="12">
      <c r="A68" s="29">
        <v>1</v>
      </c>
      <c r="B68" s="15" t="s">
        <v>37</v>
      </c>
      <c r="C68" s="16"/>
      <c r="D68" s="16"/>
      <c r="E68" s="16"/>
      <c r="F68" s="16"/>
      <c r="G68" s="16"/>
      <c r="H68" s="16"/>
      <c r="I68" s="16"/>
      <c r="J68" s="16"/>
      <c r="K68" s="16"/>
      <c r="L68" s="17">
        <v>59</v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v>55</v>
      </c>
      <c r="W68" s="18">
        <f>IF(COUNT(L68,V68)&gt;0,SUM(L68,V68),0)</f>
        <v>114</v>
      </c>
    </row>
    <row r="69" spans="1:23" ht="12">
      <c r="A69" s="29">
        <v>2</v>
      </c>
      <c r="B69" s="19" t="s">
        <v>38</v>
      </c>
      <c r="C69" s="16"/>
      <c r="D69" s="16"/>
      <c r="E69" s="16"/>
      <c r="F69" s="16"/>
      <c r="G69" s="16"/>
      <c r="H69" s="16"/>
      <c r="I69" s="16"/>
      <c r="J69" s="16"/>
      <c r="K69" s="16"/>
      <c r="L69" s="17">
        <v>61</v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v>66</v>
      </c>
      <c r="W69" s="18">
        <f>IF(COUNT(L69,V69)&gt;0,SUM(L69,V69),0)</f>
        <v>127</v>
      </c>
    </row>
    <row r="70" spans="1:23" ht="12">
      <c r="A70" s="29">
        <v>3</v>
      </c>
      <c r="B70" s="19" t="s">
        <v>39</v>
      </c>
      <c r="C70" s="16"/>
      <c r="D70" s="16"/>
      <c r="E70" s="16"/>
      <c r="F70" s="16"/>
      <c r="G70" s="16"/>
      <c r="H70" s="16"/>
      <c r="I70" s="16"/>
      <c r="J70" s="16"/>
      <c r="K70" s="16"/>
      <c r="L70" s="17">
        <v>67</v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v>62</v>
      </c>
      <c r="W70" s="18">
        <f>IF(COUNT(L70,V70)&gt;0,SUM(L70,V70),0)</f>
        <v>129</v>
      </c>
    </row>
    <row r="71" spans="1:23" ht="12">
      <c r="A71" s="29">
        <v>4</v>
      </c>
      <c r="B71" s="19" t="s">
        <v>40</v>
      </c>
      <c r="C71" s="16"/>
      <c r="D71" s="16"/>
      <c r="E71" s="16"/>
      <c r="F71" s="16"/>
      <c r="G71" s="16"/>
      <c r="H71" s="16"/>
      <c r="I71" s="16"/>
      <c r="J71" s="16"/>
      <c r="K71" s="16"/>
      <c r="L71" s="17">
        <v>68</v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v>65</v>
      </c>
      <c r="W71" s="18">
        <f>IF(COUNT(L71,V71)&gt;0,SUM(L71,V71),0)</f>
        <v>133</v>
      </c>
    </row>
    <row r="72" spans="1:23" ht="12">
      <c r="A72" s="29">
        <v>5</v>
      </c>
      <c r="B72" s="19" t="s">
        <v>109</v>
      </c>
      <c r="C72" s="16"/>
      <c r="D72" s="16"/>
      <c r="E72" s="16"/>
      <c r="F72" s="16"/>
      <c r="G72" s="16"/>
      <c r="H72" s="16"/>
      <c r="I72" s="16"/>
      <c r="J72" s="16"/>
      <c r="K72" s="16"/>
      <c r="L72" s="17">
        <v>99</v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v>99</v>
      </c>
      <c r="W72" s="18">
        <f>IF(COUNT(L72,V72)&gt;0,SUM(L72,V72),0)</f>
        <v>198</v>
      </c>
    </row>
    <row r="73" spans="3:23" ht="12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255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503</v>
      </c>
    </row>
    <row r="74" spans="1:23" ht="12">
      <c r="A74" s="7" t="s">
        <v>102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">
      <c r="A75" s="6" t="s">
        <v>75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76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77</v>
      </c>
      <c r="W75" s="14" t="s">
        <v>78</v>
      </c>
    </row>
    <row r="76" spans="1:23" ht="12">
      <c r="A76" s="29">
        <v>1</v>
      </c>
      <c r="B76" s="15" t="s">
        <v>71</v>
      </c>
      <c r="C76" s="16"/>
      <c r="D76" s="16"/>
      <c r="E76" s="16"/>
      <c r="F76" s="16"/>
      <c r="G76" s="16"/>
      <c r="H76" s="16"/>
      <c r="I76" s="16"/>
      <c r="J76" s="16"/>
      <c r="K76" s="16"/>
      <c r="L76" s="17">
        <v>49</v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v>48</v>
      </c>
      <c r="W76" s="18">
        <f>IF(COUNT(L76,V76)&gt;0,SUM(L76,V76),0)</f>
        <v>97</v>
      </c>
    </row>
    <row r="77" spans="1:23" ht="12">
      <c r="A77" s="29">
        <v>2</v>
      </c>
      <c r="B77" s="19" t="s">
        <v>72</v>
      </c>
      <c r="C77" s="16"/>
      <c r="D77" s="16"/>
      <c r="E77" s="16"/>
      <c r="F77" s="16"/>
      <c r="G77" s="16"/>
      <c r="H77" s="16"/>
      <c r="I77" s="16"/>
      <c r="J77" s="16"/>
      <c r="K77" s="16"/>
      <c r="L77" s="17">
        <v>47</v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v>55</v>
      </c>
      <c r="W77" s="18">
        <f>IF(COUNT(L77,V77)&gt;0,SUM(L77,V77),0)</f>
        <v>102</v>
      </c>
    </row>
    <row r="78" spans="1:23" ht="12">
      <c r="A78" s="29">
        <v>3</v>
      </c>
      <c r="B78" s="19" t="s">
        <v>73</v>
      </c>
      <c r="C78" s="16"/>
      <c r="D78" s="16"/>
      <c r="E78" s="16"/>
      <c r="F78" s="16"/>
      <c r="G78" s="16"/>
      <c r="H78" s="16"/>
      <c r="I78" s="16"/>
      <c r="J78" s="16"/>
      <c r="K78" s="16"/>
      <c r="L78" s="17">
        <v>53</v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v>55</v>
      </c>
      <c r="W78" s="18">
        <f>IF(COUNT(L78,V78)&gt;0,SUM(L78,V78),0)</f>
        <v>108</v>
      </c>
    </row>
    <row r="79" spans="1:23" ht="12">
      <c r="A79" s="29">
        <v>4</v>
      </c>
      <c r="B79" s="19" t="s">
        <v>74</v>
      </c>
      <c r="C79" s="16"/>
      <c r="D79" s="16"/>
      <c r="E79" s="16"/>
      <c r="F79" s="16"/>
      <c r="G79" s="16"/>
      <c r="H79" s="16"/>
      <c r="I79" s="16"/>
      <c r="J79" s="16"/>
      <c r="K79" s="16"/>
      <c r="L79" s="17">
        <v>55</v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v>58</v>
      </c>
      <c r="W79" s="18">
        <f>IF(COUNT(L79,V79)&gt;0,SUM(L79,V79),0)</f>
        <v>113</v>
      </c>
    </row>
    <row r="80" spans="1:23" ht="12">
      <c r="A80" s="29">
        <v>5</v>
      </c>
      <c r="B80" s="19" t="s">
        <v>0</v>
      </c>
      <c r="C80" s="16"/>
      <c r="D80" s="16"/>
      <c r="E80" s="16"/>
      <c r="F80" s="16"/>
      <c r="G80" s="16"/>
      <c r="H80" s="16"/>
      <c r="I80" s="16"/>
      <c r="J80" s="16"/>
      <c r="K80" s="16"/>
      <c r="L80" s="17">
        <v>68</v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v>72</v>
      </c>
      <c r="W80" s="18">
        <f>IF(COUNT(L80,V80)&gt;0,SUM(L80,V80),0)</f>
        <v>140</v>
      </c>
    </row>
    <row r="81" spans="3:23" ht="12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204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420</v>
      </c>
    </row>
    <row r="82" spans="1:23" ht="12">
      <c r="A82" s="7" t="s">
        <v>103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">
      <c r="A83" s="6" t="s">
        <v>75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76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77</v>
      </c>
      <c r="W83" s="14" t="s">
        <v>78</v>
      </c>
    </row>
    <row r="84" spans="1:23" ht="12">
      <c r="A84" s="29">
        <v>1</v>
      </c>
      <c r="B84" s="15" t="s">
        <v>1</v>
      </c>
      <c r="C84" s="16"/>
      <c r="D84" s="16"/>
      <c r="E84" s="16"/>
      <c r="F84" s="16"/>
      <c r="G84" s="16"/>
      <c r="H84" s="16"/>
      <c r="I84" s="16"/>
      <c r="J84" s="16"/>
      <c r="K84" s="16"/>
      <c r="L84" s="17">
        <v>41</v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v>44</v>
      </c>
      <c r="W84" s="18">
        <f>IF(COUNT(L84,V84)&gt;0,SUM(L84,V84),0)</f>
        <v>85</v>
      </c>
    </row>
    <row r="85" spans="1:23" ht="12">
      <c r="A85" s="29">
        <v>2</v>
      </c>
      <c r="B85" s="19" t="s">
        <v>2</v>
      </c>
      <c r="C85" s="16"/>
      <c r="D85" s="16"/>
      <c r="E85" s="16"/>
      <c r="F85" s="16"/>
      <c r="G85" s="16"/>
      <c r="H85" s="16"/>
      <c r="I85" s="16"/>
      <c r="J85" s="16"/>
      <c r="K85" s="16"/>
      <c r="L85" s="17">
        <v>51</v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v>49</v>
      </c>
      <c r="W85" s="18">
        <f>IF(COUNT(L85,V85)&gt;0,SUM(L85,V85),0)</f>
        <v>100</v>
      </c>
    </row>
    <row r="86" spans="1:23" ht="12">
      <c r="A86" s="29">
        <v>3</v>
      </c>
      <c r="B86" s="19" t="s">
        <v>3</v>
      </c>
      <c r="C86" s="16"/>
      <c r="D86" s="16"/>
      <c r="E86" s="16"/>
      <c r="F86" s="16"/>
      <c r="G86" s="16"/>
      <c r="H86" s="16"/>
      <c r="I86" s="16"/>
      <c r="J86" s="16"/>
      <c r="K86" s="16"/>
      <c r="L86" s="17">
        <v>51</v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v>55</v>
      </c>
      <c r="W86" s="18">
        <f>IF(COUNT(L86,V86)&gt;0,SUM(L86,V86),0)</f>
        <v>106</v>
      </c>
    </row>
    <row r="87" spans="1:23" ht="12">
      <c r="A87" s="29">
        <v>4</v>
      </c>
      <c r="B87" s="19" t="s">
        <v>4</v>
      </c>
      <c r="C87" s="16"/>
      <c r="D87" s="16"/>
      <c r="E87" s="16"/>
      <c r="F87" s="16"/>
      <c r="G87" s="16"/>
      <c r="H87" s="16"/>
      <c r="I87" s="16"/>
      <c r="J87" s="16"/>
      <c r="K87" s="16"/>
      <c r="L87" s="17">
        <v>50</v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v>53</v>
      </c>
      <c r="W87" s="18">
        <f>IF(COUNT(L87,V87)&gt;0,SUM(L87,V87),0)</f>
        <v>103</v>
      </c>
    </row>
    <row r="88" spans="1:23" ht="12">
      <c r="A88" s="29">
        <v>5</v>
      </c>
      <c r="B88" s="19" t="s">
        <v>5</v>
      </c>
      <c r="C88" s="16"/>
      <c r="D88" s="16"/>
      <c r="E88" s="16"/>
      <c r="F88" s="16"/>
      <c r="G88" s="16"/>
      <c r="H88" s="16"/>
      <c r="I88" s="16"/>
      <c r="J88" s="16"/>
      <c r="K88" s="16"/>
      <c r="L88" s="17">
        <v>53</v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v>50</v>
      </c>
      <c r="W88" s="18">
        <f>IF(COUNT(L88,V88)&gt;0,SUM(L88,V88),0)</f>
        <v>103</v>
      </c>
    </row>
    <row r="89" spans="3:23" ht="12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193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391</v>
      </c>
    </row>
    <row r="90" spans="1:23" ht="12">
      <c r="A90" s="7" t="s">
        <v>104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">
      <c r="A91" s="6" t="s">
        <v>75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76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77</v>
      </c>
      <c r="W91" s="14" t="s">
        <v>78</v>
      </c>
    </row>
    <row r="92" spans="1:23" ht="12">
      <c r="A92" s="29">
        <v>1</v>
      </c>
      <c r="B92" s="15" t="s">
        <v>6</v>
      </c>
      <c r="C92" s="16"/>
      <c r="D92" s="16"/>
      <c r="E92" s="16"/>
      <c r="F92" s="16"/>
      <c r="G92" s="16"/>
      <c r="H92" s="16"/>
      <c r="I92" s="16"/>
      <c r="J92" s="16"/>
      <c r="K92" s="16"/>
      <c r="L92" s="17">
        <v>61</v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v>56</v>
      </c>
      <c r="W92" s="18">
        <f>IF(COUNT(L92,V92)&gt;0,SUM(L92,V92),0)</f>
        <v>117</v>
      </c>
    </row>
    <row r="93" spans="1:23" ht="12">
      <c r="A93" s="29">
        <v>2</v>
      </c>
      <c r="B93" s="19" t="s">
        <v>7</v>
      </c>
      <c r="C93" s="16"/>
      <c r="D93" s="16"/>
      <c r="E93" s="16"/>
      <c r="F93" s="16"/>
      <c r="G93" s="16"/>
      <c r="H93" s="16"/>
      <c r="I93" s="16"/>
      <c r="J93" s="16"/>
      <c r="K93" s="16"/>
      <c r="L93" s="17">
        <v>58</v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v>58</v>
      </c>
      <c r="W93" s="18">
        <f>IF(COUNT(L93,V93)&gt;0,SUM(L93,V93),0)</f>
        <v>116</v>
      </c>
    </row>
    <row r="94" spans="1:23" ht="12">
      <c r="A94" s="29">
        <v>3</v>
      </c>
      <c r="B94" s="19" t="s">
        <v>8</v>
      </c>
      <c r="C94" s="16"/>
      <c r="D94" s="16"/>
      <c r="E94" s="16"/>
      <c r="F94" s="16"/>
      <c r="G94" s="16"/>
      <c r="H94" s="16"/>
      <c r="I94" s="16"/>
      <c r="J94" s="16"/>
      <c r="K94" s="16"/>
      <c r="L94" s="17">
        <v>64</v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v>65</v>
      </c>
      <c r="W94" s="18">
        <f>IF(COUNT(L94,V94)&gt;0,SUM(L94,V94),0)</f>
        <v>129</v>
      </c>
    </row>
    <row r="95" spans="1:23" ht="12">
      <c r="A95" s="29">
        <v>4</v>
      </c>
      <c r="B95" s="19" t="s">
        <v>9</v>
      </c>
      <c r="C95" s="16"/>
      <c r="D95" s="16"/>
      <c r="E95" s="16"/>
      <c r="F95" s="16"/>
      <c r="G95" s="16"/>
      <c r="H95" s="16"/>
      <c r="I95" s="16"/>
      <c r="J95" s="16"/>
      <c r="K95" s="16"/>
      <c r="L95" s="17">
        <v>57</v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v>52</v>
      </c>
      <c r="W95" s="18">
        <f>IF(COUNT(L95,V95)&gt;0,SUM(L95,V95),0)</f>
        <v>109</v>
      </c>
    </row>
    <row r="96" spans="1:23" ht="12">
      <c r="A96" s="29">
        <v>5</v>
      </c>
      <c r="B96" s="19" t="s">
        <v>109</v>
      </c>
      <c r="C96" s="16"/>
      <c r="D96" s="16"/>
      <c r="E96" s="16"/>
      <c r="F96" s="16"/>
      <c r="G96" s="16"/>
      <c r="H96" s="16"/>
      <c r="I96" s="16"/>
      <c r="J96" s="16"/>
      <c r="K96" s="16"/>
      <c r="L96" s="17">
        <v>99</v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v>99</v>
      </c>
      <c r="W96" s="18">
        <f>IF(COUNT(L96,V96)&gt;0,SUM(L96,V96),0)</f>
        <v>198</v>
      </c>
    </row>
    <row r="97" spans="3:23" ht="12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240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471</v>
      </c>
    </row>
    <row r="98" spans="1:23" ht="12">
      <c r="A98" s="7" t="s">
        <v>105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">
      <c r="A99" s="6" t="s">
        <v>75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76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77</v>
      </c>
      <c r="W99" s="14" t="s">
        <v>78</v>
      </c>
    </row>
    <row r="100" spans="1:23" ht="12">
      <c r="A100" s="29">
        <v>1</v>
      </c>
      <c r="B100" s="15" t="s">
        <v>10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v>45</v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v>40</v>
      </c>
      <c r="W100" s="18">
        <f>IF(COUNT(L100,V100)&gt;0,SUM(L100,V100),0)</f>
        <v>85</v>
      </c>
    </row>
    <row r="101" spans="1:23" ht="12">
      <c r="A101" s="29">
        <v>2</v>
      </c>
      <c r="B101" s="19" t="s">
        <v>11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v>48</v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v>46</v>
      </c>
      <c r="W101" s="18">
        <f>IF(COUNT(L101,V101)&gt;0,SUM(L101,V101),0)</f>
        <v>94</v>
      </c>
    </row>
    <row r="102" spans="1:23" ht="12">
      <c r="A102" s="29">
        <v>3</v>
      </c>
      <c r="B102" s="19" t="s">
        <v>12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v>52</v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v>49</v>
      </c>
      <c r="W102" s="18">
        <f>IF(COUNT(L102,V102)&gt;0,SUM(L102,V102),0)</f>
        <v>101</v>
      </c>
    </row>
    <row r="103" spans="1:23" ht="12">
      <c r="A103" s="29">
        <v>4</v>
      </c>
      <c r="B103" s="19" t="s">
        <v>13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v>40</v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v>49</v>
      </c>
      <c r="W103" s="18">
        <f>IF(COUNT(L103,V103)&gt;0,SUM(L103,V103),0)</f>
        <v>89</v>
      </c>
    </row>
    <row r="104" spans="1:23" ht="12">
      <c r="A104" s="29">
        <v>5</v>
      </c>
      <c r="B104" s="19" t="s">
        <v>14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v>48</v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v>46</v>
      </c>
      <c r="W104" s="18">
        <f>IF(COUNT(L104,V104)&gt;0,SUM(L104,V104),0)</f>
        <v>94</v>
      </c>
    </row>
    <row r="105" spans="3:23" ht="12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181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362</v>
      </c>
    </row>
    <row r="106" spans="1:23" ht="12">
      <c r="A106" s="7" t="s">
        <v>106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">
      <c r="A107" s="6" t="s">
        <v>75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76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77</v>
      </c>
      <c r="W107" s="14" t="s">
        <v>78</v>
      </c>
    </row>
    <row r="108" spans="1:23" ht="12">
      <c r="A108" s="29">
        <v>1</v>
      </c>
      <c r="B108" s="15" t="s">
        <v>15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v>41</v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v>44</v>
      </c>
      <c r="W108" s="18">
        <f>IF(COUNT(L108,V108)&gt;0,SUM(L108,V108),0)</f>
        <v>85</v>
      </c>
    </row>
    <row r="109" spans="1:23" ht="12">
      <c r="A109" s="29">
        <v>2</v>
      </c>
      <c r="B109" s="19" t="s">
        <v>16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v>45</v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v>49</v>
      </c>
      <c r="W109" s="18">
        <f>IF(COUNT(L109,V109)&gt;0,SUM(L109,V109),0)</f>
        <v>94</v>
      </c>
    </row>
    <row r="110" spans="1:23" ht="12">
      <c r="A110" s="29">
        <v>3</v>
      </c>
      <c r="B110" s="19" t="s">
        <v>17</v>
      </c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v>47</v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v>45</v>
      </c>
      <c r="W110" s="18">
        <f>IF(COUNT(L110,V110)&gt;0,SUM(L110,V110),0)</f>
        <v>92</v>
      </c>
    </row>
    <row r="111" spans="1:23" ht="12">
      <c r="A111" s="29">
        <v>4</v>
      </c>
      <c r="B111" s="19" t="s">
        <v>18</v>
      </c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v>48</v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v>48</v>
      </c>
      <c r="W111" s="18">
        <f>IF(COUNT(L111,V111)&gt;0,SUM(L111,V111),0)</f>
        <v>96</v>
      </c>
    </row>
    <row r="112" spans="1:23" ht="12">
      <c r="A112" s="29">
        <v>5</v>
      </c>
      <c r="B112" s="19" t="s">
        <v>19</v>
      </c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v>51</v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v>52</v>
      </c>
      <c r="W112" s="18">
        <f>IF(COUNT(L112,V112)&gt;0,SUM(L112,V112),0)</f>
        <v>103</v>
      </c>
    </row>
    <row r="113" spans="3:23" ht="12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181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367</v>
      </c>
    </row>
    <row r="114" spans="1:23" ht="12">
      <c r="A114" s="7" t="s">
        <v>107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">
      <c r="A115" s="6" t="s">
        <v>75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76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77</v>
      </c>
      <c r="W115" s="14" t="s">
        <v>78</v>
      </c>
    </row>
    <row r="116" spans="1:23" ht="12">
      <c r="A116" s="29">
        <v>1</v>
      </c>
      <c r="B116" s="15" t="s">
        <v>20</v>
      </c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v>49</v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v>55</v>
      </c>
      <c r="W116" s="18">
        <f>IF(COUNT(L116,V116)&gt;0,SUM(L116,V116),0)</f>
        <v>104</v>
      </c>
    </row>
    <row r="117" spans="1:23" ht="12">
      <c r="A117" s="29">
        <v>2</v>
      </c>
      <c r="B117" s="19" t="s">
        <v>21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v>42</v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v>48</v>
      </c>
      <c r="W117" s="18">
        <f>IF(COUNT(L117,V117)&gt;0,SUM(L117,V117),0)</f>
        <v>90</v>
      </c>
    </row>
    <row r="118" spans="1:23" ht="12">
      <c r="A118" s="29">
        <v>3</v>
      </c>
      <c r="B118" s="19" t="s">
        <v>22</v>
      </c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v>47</v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v>46</v>
      </c>
      <c r="W118" s="18">
        <f>IF(COUNT(L118,V118)&gt;0,SUM(L118,V118),0)</f>
        <v>93</v>
      </c>
    </row>
    <row r="119" spans="1:23" ht="12">
      <c r="A119" s="29">
        <v>4</v>
      </c>
      <c r="B119" s="19" t="s">
        <v>23</v>
      </c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v>46</v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v>58</v>
      </c>
      <c r="W119" s="18">
        <f>IF(COUNT(L119,V119)&gt;0,SUM(L119,V119),0)</f>
        <v>104</v>
      </c>
    </row>
    <row r="120" spans="1:23" ht="12">
      <c r="A120" s="29">
        <v>5</v>
      </c>
      <c r="B120" s="19" t="s">
        <v>24</v>
      </c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v>52</v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v>49</v>
      </c>
      <c r="W120" s="18">
        <f>IF(COUNT(L120,V120)&gt;0,SUM(L120,V120),0)</f>
        <v>101</v>
      </c>
    </row>
    <row r="121" spans="3:23" ht="12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184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388</v>
      </c>
    </row>
    <row r="122" spans="1:23" ht="12">
      <c r="A122" s="7" t="s">
        <v>108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">
      <c r="A123" s="6" t="s">
        <v>75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76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77</v>
      </c>
      <c r="W123" s="14" t="s">
        <v>78</v>
      </c>
    </row>
    <row r="124" spans="1:23" ht="12">
      <c r="A124" s="29">
        <v>1</v>
      </c>
      <c r="B124" s="15" t="s">
        <v>25</v>
      </c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v>53</v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v>58</v>
      </c>
      <c r="W124" s="18">
        <f>IF(COUNT(L124,V124)&gt;0,SUM(L124,V124),0)</f>
        <v>111</v>
      </c>
    </row>
    <row r="125" spans="1:23" ht="12">
      <c r="A125" s="29">
        <v>2</v>
      </c>
      <c r="B125" s="19" t="s">
        <v>26</v>
      </c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v>54</v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v>48</v>
      </c>
      <c r="W125" s="18">
        <f>IF(COUNT(L125,V125)&gt;0,SUM(L125,V125),0)</f>
        <v>102</v>
      </c>
    </row>
    <row r="126" spans="1:23" ht="12">
      <c r="A126" s="29">
        <v>3</v>
      </c>
      <c r="B126" s="19" t="s">
        <v>109</v>
      </c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v>99</v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v>99</v>
      </c>
      <c r="W126" s="18">
        <f>IF(COUNT(L126,V126)&gt;0,SUM(L126,V126),0)</f>
        <v>198</v>
      </c>
    </row>
    <row r="127" spans="1:23" ht="12">
      <c r="A127" s="29">
        <v>4</v>
      </c>
      <c r="B127" s="19" t="s">
        <v>27</v>
      </c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v>49</v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v>55</v>
      </c>
      <c r="W127" s="18">
        <f>IF(COUNT(L127,V127)&gt;0,SUM(L127,V127),0)</f>
        <v>104</v>
      </c>
    </row>
    <row r="128" spans="1:23" ht="12">
      <c r="A128" s="29">
        <v>5</v>
      </c>
      <c r="B128" s="19" t="s">
        <v>28</v>
      </c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v>70</v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v>63</v>
      </c>
      <c r="W128" s="18">
        <f>IF(COUNT(L128,V128)&gt;0,SUM(L128,V128),0)</f>
        <v>133</v>
      </c>
    </row>
    <row r="129" spans="3:23" ht="12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226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450</v>
      </c>
    </row>
    <row r="130" spans="1:23" ht="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 t="s">
        <v>33</v>
      </c>
      <c r="V131" s="1"/>
      <c r="W131" s="1"/>
    </row>
    <row r="132" spans="1:23" ht="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3:15" ht="12"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</row>
    <row r="204" spans="3:15" ht="12"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</row>
    <row r="205" spans="3:15" ht="12"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</row>
    <row r="206" spans="3:15" ht="12"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</row>
    <row r="207" spans="3:15" ht="12"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</row>
    <row r="208" spans="3:15" ht="12"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</row>
    <row r="209" spans="3:15" ht="12"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</row>
    <row r="210" spans="3:15" ht="12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B6" sqref="B6"/>
    </sheetView>
  </sheetViews>
  <sheetFormatPr defaultColWidth="8.57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  <col min="4" max="16384" width="8.421875" style="0" customWidth="1"/>
  </cols>
  <sheetData>
    <row r="1" spans="1:3" s="3" customFormat="1" ht="12">
      <c r="A1" s="4" t="s">
        <v>81</v>
      </c>
      <c r="B1" s="3" t="s">
        <v>79</v>
      </c>
      <c r="C1" s="4" t="s">
        <v>80</v>
      </c>
    </row>
    <row r="2" spans="1:3" ht="12.75">
      <c r="A2" s="30">
        <v>1</v>
      </c>
      <c r="B2" t="str">
        <f>IF('Automatic Scoresheet'!W105&gt;0,'Automatic Scoresheet'!A98,"")</f>
        <v>SUN PRAIRIE</v>
      </c>
      <c r="C2" s="5">
        <f>IF(COUNTBLANK(B2)=0,'Automatic Scoresheet'!W105,"")</f>
        <v>362</v>
      </c>
    </row>
    <row r="3" spans="1:3" ht="12.75">
      <c r="A3" s="30">
        <v>2</v>
      </c>
      <c r="B3" t="str">
        <f>IF('Automatic Scoresheet'!W113&gt;0,'Automatic Scoresheet'!A106,"")</f>
        <v>VERONA</v>
      </c>
      <c r="C3" s="5">
        <f>IF(COUNTBLANK(B3)=0,'Automatic Scoresheet'!W113,"")</f>
        <v>367</v>
      </c>
    </row>
    <row r="4" spans="1:3" ht="12.75">
      <c r="A4" s="30">
        <v>3</v>
      </c>
      <c r="B4" t="str">
        <f>IF('Automatic Scoresheet'!W121&gt;0,'Automatic Scoresheet'!A114,"")</f>
        <v>WAUNAKEE</v>
      </c>
      <c r="C4" s="5">
        <f>IF(COUNTBLANK(B4)=0,'Automatic Scoresheet'!W121,"")</f>
        <v>388</v>
      </c>
    </row>
    <row r="5" spans="1:3" ht="12.75">
      <c r="A5" s="30">
        <v>4</v>
      </c>
      <c r="B5" t="str">
        <f>IF('Automatic Scoresheet'!W41&gt;0,'Automatic Scoresheet'!A34,"")</f>
        <v>MONONA GROVE</v>
      </c>
      <c r="C5" s="5">
        <f>IF(COUNTBLANK(B5)=0,'Automatic Scoresheet'!W41,"")</f>
        <v>389</v>
      </c>
    </row>
    <row r="6" spans="1:3" ht="12.75">
      <c r="A6" s="30">
        <v>5</v>
      </c>
      <c r="B6" t="str">
        <f>IF('Automatic Scoresheet'!W57&gt;0,'Automatic Scoresheet'!A50,"")</f>
        <v>OREGON</v>
      </c>
      <c r="C6" s="5">
        <f>IF(COUNTBLANK(B6)=0,'Automatic Scoresheet'!W57,"")</f>
        <v>390</v>
      </c>
    </row>
    <row r="7" spans="1:3" ht="12.75">
      <c r="A7" s="30">
        <v>6</v>
      </c>
      <c r="B7" t="str">
        <f>IF('Automatic Scoresheet'!W89&gt;0,'Automatic Scoresheet'!A82,"")</f>
        <v>STOUGHTON "PURPLE"</v>
      </c>
      <c r="C7" s="5">
        <f>IF(COUNTBLANK(B7)=0,'Automatic Scoresheet'!W89,"")</f>
        <v>391</v>
      </c>
    </row>
    <row r="8" spans="1:3" ht="12.75">
      <c r="A8" s="30">
        <v>7</v>
      </c>
      <c r="B8" t="str">
        <f>IF('Automatic Scoresheet'!W81&gt;0,'Automatic Scoresheet'!A74,"")</f>
        <v>REEDSBURG</v>
      </c>
      <c r="C8" s="5">
        <f>IF(COUNTBLANK(B8)=0,'Automatic Scoresheet'!W81,"")</f>
        <v>420</v>
      </c>
    </row>
    <row r="9" spans="1:3" ht="12.75">
      <c r="A9" s="30">
        <v>8</v>
      </c>
      <c r="B9" t="str">
        <f>IF('Automatic Scoresheet'!W65&gt;0,'Automatic Scoresheet'!A58,"")</f>
        <v>PORTAGE "ORANGE"</v>
      </c>
      <c r="C9" s="5">
        <f>IF(COUNTBLANK(B9)=0,'Automatic Scoresheet'!W65,"")</f>
        <v>423</v>
      </c>
    </row>
    <row r="10" spans="1:3" ht="12.75">
      <c r="A10" s="30">
        <v>9</v>
      </c>
      <c r="B10" t="str">
        <f>IF('Automatic Scoresheet'!W33&gt;0,'Automatic Scoresheet'!A26,"")</f>
        <v>JANESVILLE CRAIG</v>
      </c>
      <c r="C10" s="5">
        <f>IF(COUNTBLANK(B10)=0,'Automatic Scoresheet'!W33,"")</f>
        <v>432</v>
      </c>
    </row>
    <row r="11" spans="1:3" ht="12.75">
      <c r="A11" s="30">
        <v>10</v>
      </c>
      <c r="B11" t="str">
        <f>IF('Automatic Scoresheet'!W25&gt;0,'Automatic Scoresheet'!A18,"")</f>
        <v>FORT ATKINSON</v>
      </c>
      <c r="C11" s="5">
        <f>IF(COUNTBLANK(B11)=0,'Automatic Scoresheet'!W25,"")</f>
        <v>442</v>
      </c>
    </row>
    <row r="12" spans="1:3" ht="12.75">
      <c r="A12" s="30">
        <v>11</v>
      </c>
      <c r="B12" t="str">
        <f>IF('Automatic Scoresheet'!W129&gt;0,'Automatic Scoresheet'!A122,"")</f>
        <v>WISCONSIN DELLS</v>
      </c>
      <c r="C12" s="5">
        <f>IF(COUNTBLANK(B12)=0,'Automatic Scoresheet'!W129,"")</f>
        <v>450</v>
      </c>
    </row>
    <row r="13" spans="1:3" ht="12.75">
      <c r="A13" s="30">
        <v>12</v>
      </c>
      <c r="B13" t="str">
        <f>IF('Automatic Scoresheet'!W49&gt;0,'Automatic Scoresheet'!A42,"")</f>
        <v>MOUNT HOREB</v>
      </c>
      <c r="C13" s="5">
        <f>IF(COUNTBLANK(B13)=0,'Automatic Scoresheet'!W49,"")</f>
        <v>460</v>
      </c>
    </row>
    <row r="14" spans="1:3" ht="12.75">
      <c r="A14" s="30">
        <v>13</v>
      </c>
      <c r="B14" t="str">
        <f>IF('Automatic Scoresheet'!W97&gt;0,'Automatic Scoresheet'!A90,"")</f>
        <v>STOUGHTON "WHITE"</v>
      </c>
      <c r="C14" s="5">
        <f>IF(COUNTBLANK(B14)=0,'Automatic Scoresheet'!W97,"")</f>
        <v>471</v>
      </c>
    </row>
    <row r="15" spans="1:3" ht="12.75">
      <c r="A15" s="30">
        <v>15</v>
      </c>
      <c r="B15" t="str">
        <f>IF('Automatic Scoresheet'!W17&gt;0,'Automatic Scoresheet'!A10,"")</f>
        <v>BARABOO</v>
      </c>
      <c r="C15" s="5">
        <f>IF(COUNTBLANK(B15)=0,'Automatic Scoresheet'!W17,"")</f>
        <v>478</v>
      </c>
    </row>
    <row r="16" spans="1:3" ht="12.75">
      <c r="A16" s="30">
        <v>16</v>
      </c>
      <c r="B16" t="str">
        <f>IF('Automatic Scoresheet'!W73&gt;0,'Automatic Scoresheet'!A66,"")</f>
        <v>PORTAGE "BLACK"</v>
      </c>
      <c r="C16" s="5">
        <f>IF(COUNTBLANK(B16)=0,'Automatic Scoresheet'!W73,"")</f>
        <v>503</v>
      </c>
    </row>
    <row r="17" spans="1:3" ht="12.75">
      <c r="A17" s="30">
        <v>17</v>
      </c>
      <c r="C17"/>
    </row>
    <row r="18" spans="1:3" ht="12.75">
      <c r="A18" s="30">
        <v>18</v>
      </c>
      <c r="C18"/>
    </row>
    <row r="19" spans="1:3" ht="12.75">
      <c r="A19" s="30">
        <v>19</v>
      </c>
      <c r="C19"/>
    </row>
    <row r="20" spans="1:3" ht="12.75">
      <c r="A20" s="30">
        <v>20</v>
      </c>
      <c r="C20"/>
    </row>
    <row r="21" spans="1:3" ht="12.75">
      <c r="A21" s="30">
        <v>21</v>
      </c>
      <c r="C21"/>
    </row>
    <row r="22" spans="1:3" ht="12.75">
      <c r="A22" s="30">
        <v>22</v>
      </c>
      <c r="C22"/>
    </row>
    <row r="23" spans="1:3" ht="12.75">
      <c r="A23" s="30">
        <v>23</v>
      </c>
      <c r="C23"/>
    </row>
    <row r="24" spans="1:3" ht="12.75">
      <c r="A24" s="30">
        <v>24</v>
      </c>
      <c r="C24"/>
    </row>
    <row r="25" spans="1:3" ht="12.75">
      <c r="A25" s="30">
        <v>25</v>
      </c>
      <c r="C25"/>
    </row>
  </sheetData>
  <sheetProtection/>
  <printOptions gridLines="1"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65" sqref="G65"/>
    </sheetView>
  </sheetViews>
  <sheetFormatPr defaultColWidth="8.57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  <col min="5" max="16384" width="8.421875" style="0" customWidth="1"/>
  </cols>
  <sheetData>
    <row r="1" spans="1:4" s="3" customFormat="1" ht="12">
      <c r="A1" s="4" t="s">
        <v>81</v>
      </c>
      <c r="B1" s="3" t="s">
        <v>75</v>
      </c>
      <c r="C1" s="3" t="s">
        <v>79</v>
      </c>
      <c r="D1" s="4" t="s">
        <v>80</v>
      </c>
    </row>
    <row r="2" spans="1:4" s="3" customFormat="1" ht="12.75">
      <c r="A2" s="27">
        <v>1</v>
      </c>
      <c r="B2" t="str">
        <f>IF('Automatic Scoresheet'!W52&gt;0,'Automatic Scoresheet'!B52,"")</f>
        <v>Taylor McCorkle</v>
      </c>
      <c r="C2" t="str">
        <f>IF(COUNTBLANK(B2)=1,"",'Automatic Scoresheet'!$A$50)</f>
        <v>OREGON</v>
      </c>
      <c r="D2" s="5">
        <f>IF(COUNTBLANK(B2)=1,"",'Automatic Scoresheet'!W52)</f>
        <v>78</v>
      </c>
    </row>
    <row r="3" spans="1:4" ht="12.75">
      <c r="A3" s="30">
        <v>2</v>
      </c>
      <c r="B3" t="str">
        <f>IF('Automatic Scoresheet'!W36&gt;0,'Automatic Scoresheet'!B36,"")</f>
        <v>Ione Dyer</v>
      </c>
      <c r="C3" t="str">
        <f>IF(COUNTBLANK(B3)=1,"",'Automatic Scoresheet'!$A$34)</f>
        <v>MONONA GROVE</v>
      </c>
      <c r="D3" s="5">
        <f>IF(COUNTBLANK(B3)=1,"",'Automatic Scoresheet'!W36)</f>
        <v>81</v>
      </c>
    </row>
    <row r="4" spans="1:4" ht="12.75">
      <c r="A4" s="30">
        <v>3</v>
      </c>
      <c r="B4" t="str">
        <f>IF('Automatic Scoresheet'!W84&gt;0,'Automatic Scoresheet'!B84,"")</f>
        <v>Kelsey "Cobra" Taebel</v>
      </c>
      <c r="C4" t="str">
        <f>IF(COUNTBLANK(B4)=1,"",'Automatic Scoresheet'!$A$82)</f>
        <v>STOUGHTON "PURPLE"</v>
      </c>
      <c r="D4" s="5">
        <f>IF(COUNTBLANK(B4)=1,"",'Automatic Scoresheet'!W84)</f>
        <v>85</v>
      </c>
    </row>
    <row r="5" spans="1:4" ht="12.75">
      <c r="A5" s="27">
        <v>4</v>
      </c>
      <c r="B5" t="str">
        <f>IF('Automatic Scoresheet'!W100&gt;0,'Automatic Scoresheet'!B100,"")</f>
        <v>Jessica Rudnicki</v>
      </c>
      <c r="C5" t="str">
        <f>IF(COUNTBLANK(B5)=1,"",'Automatic Scoresheet'!$A$98)</f>
        <v>SUN PRAIRIE</v>
      </c>
      <c r="D5" s="5">
        <f>IF(COUNTBLANK(B5)=1,"",'Automatic Scoresheet'!W100)</f>
        <v>85</v>
      </c>
    </row>
    <row r="6" spans="1:4" ht="12.75">
      <c r="A6" s="30">
        <v>5</v>
      </c>
      <c r="B6" t="str">
        <f>IF('Automatic Scoresheet'!W108&gt;0,'Automatic Scoresheet'!B108,"")</f>
        <v>Lauren Shorter</v>
      </c>
      <c r="C6" t="s">
        <v>29</v>
      </c>
      <c r="D6" s="5">
        <f>IF(COUNTBLANK(B6)=1,"",'Automatic Scoresheet'!W108)</f>
        <v>85</v>
      </c>
    </row>
    <row r="7" spans="1:4" ht="12.75">
      <c r="A7" s="30">
        <v>6</v>
      </c>
      <c r="B7" t="str">
        <f>IF('Automatic Scoresheet'!W37&gt;0,'Automatic Scoresheet'!B37,"")</f>
        <v>Klaire O'Reilly-Dye</v>
      </c>
      <c r="C7" t="str">
        <f>IF(COUNTBLANK(B7)=1,"",'Automatic Scoresheet'!$A$34)</f>
        <v>MONONA GROVE</v>
      </c>
      <c r="D7" s="5">
        <f>IF(COUNTBLANK(B7)=1,"",'Automatic Scoresheet'!W37)</f>
        <v>88</v>
      </c>
    </row>
    <row r="8" spans="1:4" ht="12.75">
      <c r="A8" s="27">
        <v>7</v>
      </c>
      <c r="B8" t="str">
        <f>IF('Automatic Scoresheet'!W103&gt;0,'Automatic Scoresheet'!B103,"")</f>
        <v>Meghan Wilhemi</v>
      </c>
      <c r="C8" t="str">
        <f>IF(COUNTBLANK(B8)=1,"",'Automatic Scoresheet'!$A$98)</f>
        <v>SUN PRAIRIE</v>
      </c>
      <c r="D8" s="5">
        <f>IF(COUNTBLANK(B8)=1,"",'Automatic Scoresheet'!W103)</f>
        <v>89</v>
      </c>
    </row>
    <row r="9" spans="1:4" ht="12.75">
      <c r="A9" s="30">
        <v>8</v>
      </c>
      <c r="B9" t="str">
        <f>IF('Automatic Scoresheet'!W117&gt;0,'Automatic Scoresheet'!B117,"")</f>
        <v>Kennedy McCarthy</v>
      </c>
      <c r="C9" t="s">
        <v>31</v>
      </c>
      <c r="D9" s="5">
        <f>IF(COUNTBLANK(B9)=1,"",'Automatic Scoresheet'!W117)</f>
        <v>90</v>
      </c>
    </row>
    <row r="10" spans="1:4" ht="12.75">
      <c r="A10" s="30">
        <v>9</v>
      </c>
      <c r="B10" t="str">
        <f>IF('Automatic Scoresheet'!W20&gt;0,'Automatic Scoresheet'!B20,"")</f>
        <v>Kaitlyn Schneider</v>
      </c>
      <c r="C10" t="str">
        <f>IF(COUNTBLANK(B10)=1,"",'Automatic Scoresheet'!$A$18)</f>
        <v>FORT ATKINSON</v>
      </c>
      <c r="D10" s="5">
        <f>IF(COUNTBLANK(B10)=1,"",'Automatic Scoresheet'!W20)</f>
        <v>92</v>
      </c>
    </row>
    <row r="11" spans="1:4" ht="12.75">
      <c r="A11" s="27">
        <v>10</v>
      </c>
      <c r="B11" t="str">
        <f>IF('Automatic Scoresheet'!W110&gt;0,'Automatic Scoresheet'!B110,"")</f>
        <v>Alexis Gaillard</v>
      </c>
      <c r="C11" t="s">
        <v>30</v>
      </c>
      <c r="D11" s="5">
        <f>IF(COUNTBLANK(B11)=1,"",'Automatic Scoresheet'!W110)</f>
        <v>92</v>
      </c>
    </row>
    <row r="12" spans="1:4" ht="12.75">
      <c r="A12" s="30">
        <v>11</v>
      </c>
      <c r="B12" t="str">
        <f>IF('Automatic Scoresheet'!W118&gt;0,'Automatic Scoresheet'!B118,"")</f>
        <v>Sam Soulier</v>
      </c>
      <c r="C12" t="s">
        <v>31</v>
      </c>
      <c r="D12" s="5">
        <f>IF(COUNTBLANK(B12)=1,"",'Automatic Scoresheet'!W118)</f>
        <v>93</v>
      </c>
    </row>
    <row r="13" spans="1:4" ht="12.75">
      <c r="A13" s="30">
        <v>12</v>
      </c>
      <c r="B13" t="str">
        <f>IF('Automatic Scoresheet'!W53&gt;0,'Automatic Scoresheet'!B53,"")</f>
        <v>Andi McCorkle</v>
      </c>
      <c r="C13" t="str">
        <f>IF(COUNTBLANK(B13)=1,"",'Automatic Scoresheet'!$A$50)</f>
        <v>OREGON</v>
      </c>
      <c r="D13" s="5">
        <f>IF(COUNTBLANK(B13)=1,"",'Automatic Scoresheet'!W53)</f>
        <v>94</v>
      </c>
    </row>
    <row r="14" spans="1:4" ht="12.75">
      <c r="A14" s="27">
        <v>13</v>
      </c>
      <c r="B14" t="str">
        <f>IF('Automatic Scoresheet'!W101&gt;0,'Automatic Scoresheet'!B101,"")</f>
        <v>Claire Finucane</v>
      </c>
      <c r="C14" t="str">
        <f>IF(COUNTBLANK(B14)=1,"",'Automatic Scoresheet'!$A$98)</f>
        <v>SUN PRAIRIE</v>
      </c>
      <c r="D14" s="5">
        <f>IF(COUNTBLANK(B14)=1,"",'Automatic Scoresheet'!W101)</f>
        <v>94</v>
      </c>
    </row>
    <row r="15" spans="1:4" ht="12.75">
      <c r="A15" s="30">
        <v>14</v>
      </c>
      <c r="B15" t="str">
        <f>IF('Automatic Scoresheet'!W104&gt;0,'Automatic Scoresheet'!B104,"")</f>
        <v>Jada Ward</v>
      </c>
      <c r="C15" t="str">
        <f>IF(COUNTBLANK(B15)=1,"",'Automatic Scoresheet'!$A$98)</f>
        <v>SUN PRAIRIE</v>
      </c>
      <c r="D15" s="5">
        <f>IF(COUNTBLANK(B15)=1,"",'Automatic Scoresheet'!W104)</f>
        <v>94</v>
      </c>
    </row>
    <row r="16" spans="1:4" ht="12.75">
      <c r="A16" s="30">
        <v>15</v>
      </c>
      <c r="B16" t="str">
        <f>IF('Automatic Scoresheet'!W109&gt;0,'Automatic Scoresheet'!B109,"")</f>
        <v>Courtney Shorter</v>
      </c>
      <c r="C16" t="s">
        <v>30</v>
      </c>
      <c r="D16" s="5">
        <f>IF(COUNTBLANK(B16)=1,"",'Automatic Scoresheet'!W109)</f>
        <v>94</v>
      </c>
    </row>
    <row r="17" spans="1:4" ht="12.75">
      <c r="A17" s="27">
        <v>16</v>
      </c>
      <c r="B17" t="str">
        <f>IF('Automatic Scoresheet'!W54&gt;0,'Automatic Scoresheet'!B54,"")</f>
        <v>Ally Payne</v>
      </c>
      <c r="C17" t="str">
        <f>IF(COUNTBLANK(B17)=1,"",'Automatic Scoresheet'!$A$50)</f>
        <v>OREGON</v>
      </c>
      <c r="D17" s="5">
        <f>IF(COUNTBLANK(B17)=1,"",'Automatic Scoresheet'!W54)</f>
        <v>96</v>
      </c>
    </row>
    <row r="18" spans="1:4" ht="12.75">
      <c r="A18" s="30">
        <v>17</v>
      </c>
      <c r="B18" t="str">
        <f>IF('Automatic Scoresheet'!W111&gt;0,'Automatic Scoresheet'!B111,"")</f>
        <v>Kailey Olson</v>
      </c>
      <c r="C18" t="s">
        <v>30</v>
      </c>
      <c r="D18" s="5">
        <f>IF(COUNTBLANK(B18)=1,"",'Automatic Scoresheet'!W111)</f>
        <v>96</v>
      </c>
    </row>
    <row r="19" spans="1:4" ht="12.75">
      <c r="A19" s="30">
        <v>18</v>
      </c>
      <c r="B19" t="str">
        <f>IF('Automatic Scoresheet'!W76&gt;0,'Automatic Scoresheet'!B76,"")</f>
        <v>Sarah Christensen</v>
      </c>
      <c r="C19" t="str">
        <f>IF(COUNTBLANK(B19)=1,"",'Automatic Scoresheet'!$A$74)</f>
        <v>REEDSBURG</v>
      </c>
      <c r="D19" s="5">
        <f>IF(COUNTBLANK(B19)=1,"",'Automatic Scoresheet'!W76)</f>
        <v>97</v>
      </c>
    </row>
    <row r="20" spans="1:4" ht="12.75">
      <c r="A20" s="27">
        <v>19</v>
      </c>
      <c r="B20" t="str">
        <f>IF('Automatic Scoresheet'!W44&gt;0,'Automatic Scoresheet'!B44,"")</f>
        <v>Alayna Kuntz</v>
      </c>
      <c r="C20" t="str">
        <f>IF(COUNTBLANK(B20)=1,"",'Automatic Scoresheet'!$A$42)</f>
        <v>MOUNT HOREB</v>
      </c>
      <c r="D20" s="5">
        <f>IF(COUNTBLANK(B20)=1,"",'Automatic Scoresheet'!W44)</f>
        <v>98</v>
      </c>
    </row>
    <row r="21" spans="1:4" ht="12.75">
      <c r="A21" s="30">
        <v>20</v>
      </c>
      <c r="B21" t="str">
        <f>IF('Automatic Scoresheet'!W60&gt;0,'Automatic Scoresheet'!B60,"")</f>
        <v>Elise Liegel</v>
      </c>
      <c r="C21" t="str">
        <f>IF(COUNTBLANK(B21)=1,"",'Automatic Scoresheet'!$A$58)</f>
        <v>PORTAGE "ORANGE"</v>
      </c>
      <c r="D21" s="5">
        <f>IF(COUNTBLANK(B21)=1,"",'Automatic Scoresheet'!W60)</f>
        <v>98</v>
      </c>
    </row>
    <row r="22" spans="1:4" ht="12.75">
      <c r="A22" s="30">
        <v>21</v>
      </c>
      <c r="B22" t="str">
        <f>IF('Automatic Scoresheet'!W28&gt;0,'Automatic Scoresheet'!B28,"")</f>
        <v>Lauren Schmitt</v>
      </c>
      <c r="C22" t="str">
        <f>IF(COUNTBLANK(B22)=1,"",'Automatic Scoresheet'!$A$26)</f>
        <v>JANESVILLE CRAIG</v>
      </c>
      <c r="D22" s="5">
        <f>IF(COUNTBLANK(B22)=1,"",'Automatic Scoresheet'!W28)</f>
        <v>100</v>
      </c>
    </row>
    <row r="23" spans="1:4" ht="12.75">
      <c r="A23" s="27">
        <v>22</v>
      </c>
      <c r="B23" t="str">
        <f>IF('Automatic Scoresheet'!W85&gt;0,'Automatic Scoresheet'!B85,"")</f>
        <v>Bre Viken</v>
      </c>
      <c r="C23" t="str">
        <f>IF(COUNTBLANK(B23)=1,"",'Automatic Scoresheet'!$A$82)</f>
        <v>STOUGHTON "PURPLE"</v>
      </c>
      <c r="D23" s="5">
        <f>IF(COUNTBLANK(B23)=1,"",'Automatic Scoresheet'!W85)</f>
        <v>100</v>
      </c>
    </row>
    <row r="24" spans="1:4" ht="12.75">
      <c r="A24" s="30">
        <v>23</v>
      </c>
      <c r="B24" t="str">
        <f>IF('Automatic Scoresheet'!W102&gt;0,'Automatic Scoresheet'!B102,"")</f>
        <v>Megan Lipke</v>
      </c>
      <c r="C24" t="str">
        <f>IF(COUNTBLANK(B24)=1,"",'Automatic Scoresheet'!$A$98)</f>
        <v>SUN PRAIRIE</v>
      </c>
      <c r="D24" s="5">
        <f>IF(COUNTBLANK(B24)=1,"",'Automatic Scoresheet'!W102)</f>
        <v>101</v>
      </c>
    </row>
    <row r="25" spans="1:4" ht="12.75">
      <c r="A25" s="30">
        <v>24</v>
      </c>
      <c r="B25" t="str">
        <f>IF('Automatic Scoresheet'!W120&gt;0,'Automatic Scoresheet'!B120,"")</f>
        <v>Brooke Ehle</v>
      </c>
      <c r="C25" t="s">
        <v>31</v>
      </c>
      <c r="D25" s="5">
        <f>IF(COUNTBLANK(B25)=1,"",'Automatic Scoresheet'!W120)</f>
        <v>101</v>
      </c>
    </row>
    <row r="26" spans="1:4" ht="12.75">
      <c r="A26" s="27">
        <v>25</v>
      </c>
      <c r="B26" t="str">
        <f>IF('Automatic Scoresheet'!W29&gt;0,'Automatic Scoresheet'!B29,"")</f>
        <v>Catherine Roe</v>
      </c>
      <c r="C26" t="str">
        <f>IF(COUNTBLANK(B26)=1,"",'Automatic Scoresheet'!$A$26)</f>
        <v>JANESVILLE CRAIG</v>
      </c>
      <c r="D26" s="5">
        <f>IF(COUNTBLANK(B26)=1,"",'Automatic Scoresheet'!W29)</f>
        <v>102</v>
      </c>
    </row>
    <row r="27" spans="1:4" ht="12.75">
      <c r="A27" s="30">
        <v>26</v>
      </c>
      <c r="B27" t="str">
        <f>IF('Automatic Scoresheet'!W77&gt;0,'Automatic Scoresheet'!B77,"")</f>
        <v>Hannah Feller</v>
      </c>
      <c r="C27" t="str">
        <f>IF(COUNTBLANK(B27)=1,"",'Automatic Scoresheet'!$A$74)</f>
        <v>REEDSBURG</v>
      </c>
      <c r="D27" s="5">
        <f>IF(COUNTBLANK(B27)=1,"",'Automatic Scoresheet'!W77)</f>
        <v>102</v>
      </c>
    </row>
    <row r="28" spans="1:4" ht="12.75">
      <c r="A28" s="30">
        <v>27</v>
      </c>
      <c r="B28" t="str">
        <f>IF('Automatic Scoresheet'!W125&gt;0,'Automatic Scoresheet'!B125,"")</f>
        <v>Claire Nate</v>
      </c>
      <c r="C28" t="str">
        <f>IF(COUNTBLANK(B28)=1,"",'Automatic Scoresheet'!$A$122)</f>
        <v>WISCONSIN DELLS</v>
      </c>
      <c r="D28" s="5">
        <f>IF(COUNTBLANK(B28)=1,"",'Automatic Scoresheet'!W125)</f>
        <v>102</v>
      </c>
    </row>
    <row r="29" spans="1:4" ht="12.75">
      <c r="A29" s="27">
        <v>28</v>
      </c>
      <c r="B29" t="str">
        <f>IF('Automatic Scoresheet'!W61&gt;0,'Automatic Scoresheet'!B61,"")</f>
        <v>Kelsey Blankenheim</v>
      </c>
      <c r="C29" t="str">
        <f>IF(COUNTBLANK(B29)=1,"",'Automatic Scoresheet'!$A$58)</f>
        <v>PORTAGE "ORANGE"</v>
      </c>
      <c r="D29" s="5">
        <f>IF(COUNTBLANK(B29)=1,"",'Automatic Scoresheet'!W61)</f>
        <v>103</v>
      </c>
    </row>
    <row r="30" spans="1:4" ht="12.75">
      <c r="A30" s="30">
        <v>29</v>
      </c>
      <c r="B30" t="str">
        <f>IF('Automatic Scoresheet'!W87&gt;0,'Automatic Scoresheet'!B87,"")</f>
        <v>Sam Zweck</v>
      </c>
      <c r="C30" t="str">
        <f>IF(COUNTBLANK(B30)=1,"",'Automatic Scoresheet'!$A$82)</f>
        <v>STOUGHTON "PURPLE"</v>
      </c>
      <c r="D30" s="5">
        <f>IF(COUNTBLANK(B30)=1,"",'Automatic Scoresheet'!W87)</f>
        <v>103</v>
      </c>
    </row>
    <row r="31" spans="1:4" ht="12.75">
      <c r="A31" s="30">
        <v>30</v>
      </c>
      <c r="B31" t="str">
        <f>IF('Automatic Scoresheet'!W88&gt;0,'Automatic Scoresheet'!B88,"")</f>
        <v>Myranda Kotlowski</v>
      </c>
      <c r="C31" t="str">
        <f>IF(COUNTBLANK(B31)=1,"",'Automatic Scoresheet'!$A$82)</f>
        <v>STOUGHTON "PURPLE"</v>
      </c>
      <c r="D31" s="5">
        <f>IF(COUNTBLANK(B31)=1,"",'Automatic Scoresheet'!W88)</f>
        <v>103</v>
      </c>
    </row>
    <row r="32" spans="1:4" ht="12.75">
      <c r="A32" s="27">
        <v>31</v>
      </c>
      <c r="B32" t="str">
        <f>IF('Automatic Scoresheet'!W112&gt;0,'Automatic Scoresheet'!B112,"")</f>
        <v>Nicole Thomas</v>
      </c>
      <c r="C32" t="s">
        <v>30</v>
      </c>
      <c r="D32" s="5">
        <f>IF(COUNTBLANK(B32)=1,"",'Automatic Scoresheet'!W112)</f>
        <v>103</v>
      </c>
    </row>
    <row r="33" spans="1:4" ht="12.75">
      <c r="A33" s="30">
        <v>32</v>
      </c>
      <c r="B33" t="str">
        <f>IF('Automatic Scoresheet'!W116&gt;0,'Automatic Scoresheet'!B116,"")</f>
        <v>Sarah Pophal</v>
      </c>
      <c r="C33" t="s">
        <v>31</v>
      </c>
      <c r="D33" s="5">
        <f>IF(COUNTBLANK(B33)=1,"",'Automatic Scoresheet'!W116)</f>
        <v>104</v>
      </c>
    </row>
    <row r="34" spans="1:4" ht="12.75">
      <c r="A34" s="30">
        <v>33</v>
      </c>
      <c r="B34" t="str">
        <f>IF('Automatic Scoresheet'!W119&gt;0,'Automatic Scoresheet'!B119,"")</f>
        <v>Olivia Carroll</v>
      </c>
      <c r="C34" t="s">
        <v>32</v>
      </c>
      <c r="D34" s="5">
        <f>IF(COUNTBLANK(B34)=1,"",'Automatic Scoresheet'!W119)</f>
        <v>104</v>
      </c>
    </row>
    <row r="35" spans="1:4" ht="12.75">
      <c r="A35" s="27">
        <v>34</v>
      </c>
      <c r="B35" t="str">
        <f>IF('Automatic Scoresheet'!W127&gt;0,'Automatic Scoresheet'!B127,"")</f>
        <v>Kailey Collar</v>
      </c>
      <c r="C35" t="str">
        <f>IF(COUNTBLANK(B35)=1,"",'Automatic Scoresheet'!$A$122)</f>
        <v>WISCONSIN DELLS</v>
      </c>
      <c r="D35" s="5">
        <f>IF(COUNTBLANK(B35)=1,"",'Automatic Scoresheet'!W127)</f>
        <v>104</v>
      </c>
    </row>
    <row r="36" spans="1:4" ht="12.75">
      <c r="A36" s="30">
        <v>35</v>
      </c>
      <c r="B36" t="str">
        <f>IF('Automatic Scoresheet'!W86&gt;0,'Automatic Scoresheet'!B86,"")</f>
        <v>Renee Anderson</v>
      </c>
      <c r="C36" t="str">
        <f>IF(COUNTBLANK(B36)=1,"",'Automatic Scoresheet'!$A$82)</f>
        <v>STOUGHTON "PURPLE"</v>
      </c>
      <c r="D36" s="5">
        <f>IF(COUNTBLANK(B36)=1,"",'Automatic Scoresheet'!W86)</f>
        <v>106</v>
      </c>
    </row>
    <row r="37" spans="1:4" ht="12.75">
      <c r="A37" s="30">
        <v>36</v>
      </c>
      <c r="B37" t="str">
        <f>IF('Automatic Scoresheet'!W38&gt;0,'Automatic Scoresheet'!B38,"")</f>
        <v>Maeve Kim</v>
      </c>
      <c r="C37" t="str">
        <f>IF(COUNTBLANK(B37)=1,"",'Automatic Scoresheet'!$A$34)</f>
        <v>MONONA GROVE</v>
      </c>
      <c r="D37" s="5">
        <f>IF(COUNTBLANK(B37)=1,"",'Automatic Scoresheet'!W38)</f>
        <v>108</v>
      </c>
    </row>
    <row r="38" spans="1:4" ht="12.75">
      <c r="A38" s="27">
        <v>37</v>
      </c>
      <c r="B38" t="str">
        <f>IF('Automatic Scoresheet'!W62&gt;0,'Automatic Scoresheet'!B62,"")</f>
        <v>Anna Davidson</v>
      </c>
      <c r="C38" t="str">
        <f>IF(COUNTBLANK(B38)=1,"",'Automatic Scoresheet'!$A$58)</f>
        <v>PORTAGE "ORANGE"</v>
      </c>
      <c r="D38" s="5">
        <f>IF(COUNTBLANK(B38)=1,"",'Automatic Scoresheet'!W62)</f>
        <v>108</v>
      </c>
    </row>
    <row r="39" spans="1:4" ht="12.75">
      <c r="A39" s="30">
        <v>38</v>
      </c>
      <c r="B39" t="str">
        <f>IF('Automatic Scoresheet'!W78&gt;0,'Automatic Scoresheet'!B78,"")</f>
        <v>Allie Bulin</v>
      </c>
      <c r="C39" t="str">
        <f>IF(COUNTBLANK(B39)=1,"",'Automatic Scoresheet'!$A$74)</f>
        <v>REEDSBURG</v>
      </c>
      <c r="D39" s="5">
        <f>IF(COUNTBLANK(B39)=1,"",'Automatic Scoresheet'!W78)</f>
        <v>108</v>
      </c>
    </row>
    <row r="40" spans="1:4" ht="12.75">
      <c r="A40" s="30">
        <v>39</v>
      </c>
      <c r="B40" t="str">
        <f>IF('Automatic Scoresheet'!W12&gt;0,'Automatic Scoresheet'!B12,"")</f>
        <v>Carly Moon</v>
      </c>
      <c r="C40" t="str">
        <f>IF(COUNTBLANK(B40)=1,"",'Automatic Scoresheet'!$A$10)</f>
        <v>BARABOO</v>
      </c>
      <c r="D40" s="27">
        <f>IF(COUNTBLANK(B40)=1,"",'Automatic Scoresheet'!W12)</f>
        <v>109</v>
      </c>
    </row>
    <row r="41" spans="1:4" ht="12.75">
      <c r="A41" s="27">
        <v>40</v>
      </c>
      <c r="B41" t="str">
        <f>IF('Automatic Scoresheet'!W21&gt;0,'Automatic Scoresheet'!B21,"")</f>
        <v>Kate England</v>
      </c>
      <c r="C41" t="str">
        <f>IF(COUNTBLANK(B41)=1,"",'Automatic Scoresheet'!$A$18)</f>
        <v>FORT ATKINSON</v>
      </c>
      <c r="D41" s="5">
        <f>IF(COUNTBLANK(B41)=1,"",'Automatic Scoresheet'!W21)</f>
        <v>109</v>
      </c>
    </row>
    <row r="42" spans="1:4" ht="12.75">
      <c r="A42" s="30">
        <v>41</v>
      </c>
      <c r="B42" t="str">
        <f>IF('Automatic Scoresheet'!W30&gt;0,'Automatic Scoresheet'!B30,"")</f>
        <v>Sara Nerad</v>
      </c>
      <c r="C42" t="str">
        <f>IF(COUNTBLANK(B42)=1,"",'Automatic Scoresheet'!$A$26)</f>
        <v>JANESVILLE CRAIG</v>
      </c>
      <c r="D42" s="5">
        <f>IF(COUNTBLANK(B42)=1,"",'Automatic Scoresheet'!W30)</f>
        <v>109</v>
      </c>
    </row>
    <row r="43" spans="1:4" ht="12.75">
      <c r="A43" s="30">
        <v>42</v>
      </c>
      <c r="B43" t="str">
        <f>IF('Automatic Scoresheet'!W95&gt;0,'Automatic Scoresheet'!B95,"")</f>
        <v>Ashley Nelson</v>
      </c>
      <c r="C43" t="str">
        <f>IF(COUNTBLANK(B43)=1,"",'Automatic Scoresheet'!$A$90)</f>
        <v>STOUGHTON "WHITE"</v>
      </c>
      <c r="D43" s="5">
        <f>IF(COUNTBLANK(B43)=1,"",'Automatic Scoresheet'!W95)</f>
        <v>109</v>
      </c>
    </row>
    <row r="44" spans="1:4" ht="12.75">
      <c r="A44" s="27">
        <v>43</v>
      </c>
      <c r="B44" t="str">
        <f>IF('Automatic Scoresheet'!W124&gt;0,'Automatic Scoresheet'!B124,"")</f>
        <v>Allison Anderson</v>
      </c>
      <c r="C44" t="str">
        <f>IF(COUNTBLANK(B44)=1,"",'Automatic Scoresheet'!$A$122)</f>
        <v>WISCONSIN DELLS</v>
      </c>
      <c r="D44" s="5">
        <f>IF(COUNTBLANK(B44)=1,"",'Automatic Scoresheet'!W124)</f>
        <v>111</v>
      </c>
    </row>
    <row r="45" spans="1:4" ht="12.75">
      <c r="A45" s="30">
        <v>44</v>
      </c>
      <c r="B45" t="str">
        <f>IF('Automatic Scoresheet'!W39&gt;0,'Automatic Scoresheet'!B39,"")</f>
        <v>Taylor Knudtson</v>
      </c>
      <c r="C45" t="str">
        <f>IF(COUNTBLANK(B45)=1,"",'Automatic Scoresheet'!$A$34)</f>
        <v>MONONA GROVE</v>
      </c>
      <c r="D45" s="5">
        <f>IF(COUNTBLANK(B45)=1,"",'Automatic Scoresheet'!W39)</f>
        <v>112</v>
      </c>
    </row>
    <row r="46" spans="1:4" ht="12.75">
      <c r="A46" s="30">
        <v>45</v>
      </c>
      <c r="B46" t="str">
        <f>IF('Automatic Scoresheet'!W48&gt;0,'Automatic Scoresheet'!B48,"")</f>
        <v>Claire Hamburg</v>
      </c>
      <c r="C46" t="str">
        <f>IF(COUNTBLANK(B46)=1,"",'Automatic Scoresheet'!$A$42)</f>
        <v>MOUNT HOREB</v>
      </c>
      <c r="D46" s="5">
        <f>IF(COUNTBLANK(B46)=1,"",'Automatic Scoresheet'!W48)</f>
        <v>112</v>
      </c>
    </row>
    <row r="47" spans="1:4" ht="12.75">
      <c r="A47" s="27">
        <v>46</v>
      </c>
      <c r="B47" t="str">
        <f>IF('Automatic Scoresheet'!W79&gt;0,'Automatic Scoresheet'!B79,"")</f>
        <v>Caylee Beyer</v>
      </c>
      <c r="C47" t="str">
        <f>IF(COUNTBLANK(B47)=1,"",'Automatic Scoresheet'!$A$74)</f>
        <v>REEDSBURG</v>
      </c>
      <c r="D47" s="5">
        <f>IF(COUNTBLANK(B47)=1,"",'Automatic Scoresheet'!W79)</f>
        <v>113</v>
      </c>
    </row>
    <row r="48" spans="1:4" ht="12.75">
      <c r="A48" s="30">
        <v>47</v>
      </c>
      <c r="B48" t="str">
        <f>IF('Automatic Scoresheet'!W14&gt;0,'Automatic Scoresheet'!B14,"")</f>
        <v>Tayla Lochner</v>
      </c>
      <c r="C48" t="str">
        <f>IF(COUNTBLANK(B48)=1,"",'Automatic Scoresheet'!$A$10)</f>
        <v>BARABOO</v>
      </c>
      <c r="D48" s="5">
        <f>IF(COUNTBLANK(B48)=1,"",'Automatic Scoresheet'!W14)</f>
        <v>114</v>
      </c>
    </row>
    <row r="49" spans="1:4" ht="12.75">
      <c r="A49" s="30">
        <v>48</v>
      </c>
      <c r="B49" t="str">
        <f>IF('Automatic Scoresheet'!W64&gt;0,'Automatic Scoresheet'!B64,"")</f>
        <v>Brooke Atkinson</v>
      </c>
      <c r="C49" t="str">
        <f>IF(COUNTBLANK(B49)=1,"",'Automatic Scoresheet'!$A$58)</f>
        <v>PORTAGE "ORANGE"</v>
      </c>
      <c r="D49" s="5">
        <f>IF(COUNTBLANK(B49)=1,"",'Automatic Scoresheet'!W64)</f>
        <v>114</v>
      </c>
    </row>
    <row r="50" spans="1:4" ht="12.75">
      <c r="A50" s="27">
        <v>49</v>
      </c>
      <c r="B50" t="str">
        <f>IF('Automatic Scoresheet'!W68&gt;0,'Automatic Scoresheet'!B68,"")</f>
        <v>McKayla McTier</v>
      </c>
      <c r="C50" t="str">
        <f>IF(COUNTBLANK(B50)=1,"",'Automatic Scoresheet'!$A$66)</f>
        <v>PORTAGE "BLACK"</v>
      </c>
      <c r="D50" s="5">
        <f>IF(COUNTBLANK(B50)=1,"",'Automatic Scoresheet'!W68)</f>
        <v>114</v>
      </c>
    </row>
    <row r="51" spans="1:4" ht="12.75">
      <c r="A51" s="30">
        <v>50</v>
      </c>
      <c r="B51" t="str">
        <f>IF('Automatic Scoresheet'!W93&gt;0,'Automatic Scoresheet'!B93,"")</f>
        <v>Bryanna Aaroen</v>
      </c>
      <c r="C51" t="str">
        <f>IF(COUNTBLANK(B51)=1,"",'Automatic Scoresheet'!$A$90)</f>
        <v>STOUGHTON "WHITE"</v>
      </c>
      <c r="D51" s="5">
        <f>IF(COUNTBLANK(B51)=1,"",'Automatic Scoresheet'!W93)</f>
        <v>116</v>
      </c>
    </row>
    <row r="52" spans="1:4" ht="12.75">
      <c r="A52" s="30">
        <v>51</v>
      </c>
      <c r="B52" t="str">
        <f>IF('Automatic Scoresheet'!W22&gt;0,'Automatic Scoresheet'!B22,"")</f>
        <v>Miranda Aalto</v>
      </c>
      <c r="C52" t="str">
        <f>IF(COUNTBLANK(B52)=1,"",'Automatic Scoresheet'!$A$18)</f>
        <v>FORT ATKINSON</v>
      </c>
      <c r="D52" s="5">
        <f>IF(COUNTBLANK(B52)=1,"",'Automatic Scoresheet'!W22)</f>
        <v>117</v>
      </c>
    </row>
    <row r="53" spans="1:4" ht="12.75">
      <c r="A53" s="27">
        <v>52</v>
      </c>
      <c r="B53" t="str">
        <f>IF('Automatic Scoresheet'!W92&gt;0,'Automatic Scoresheet'!B92,"")</f>
        <v>Jenny Marshall</v>
      </c>
      <c r="C53" t="str">
        <f>IF(COUNTBLANK(B53)=1,"",'Automatic Scoresheet'!$A$90)</f>
        <v>STOUGHTON "WHITE"</v>
      </c>
      <c r="D53" s="5">
        <f>IF(COUNTBLANK(B53)=1,"",'Automatic Scoresheet'!W92)</f>
        <v>117</v>
      </c>
    </row>
    <row r="54" spans="1:4" ht="12.75">
      <c r="A54" s="30">
        <v>53</v>
      </c>
      <c r="B54" t="str">
        <f>IF('Automatic Scoresheet'!W31&gt;0,'Automatic Scoresheet'!B31,"")</f>
        <v>Caytie Sandmire</v>
      </c>
      <c r="C54" t="str">
        <f>IF(COUNTBLANK(B54)=1,"",'Automatic Scoresheet'!$A$26)</f>
        <v>JANESVILLE CRAIG</v>
      </c>
      <c r="D54" s="5">
        <f>IF(COUNTBLANK(B54)=1,"",'Automatic Scoresheet'!W31)</f>
        <v>121</v>
      </c>
    </row>
    <row r="55" spans="1:4" ht="12.75">
      <c r="A55" s="30">
        <v>54</v>
      </c>
      <c r="B55" t="str">
        <f>IF('Automatic Scoresheet'!W45&gt;0,'Automatic Scoresheet'!B45,"")</f>
        <v>Ashley Banfield</v>
      </c>
      <c r="C55" t="str">
        <f>IF(COUNTBLANK(B55)=1,"",'Automatic Scoresheet'!$A$42)</f>
        <v>MOUNT HOREB</v>
      </c>
      <c r="D55" s="5">
        <f>IF(COUNTBLANK(B55)=1,"",'Automatic Scoresheet'!W45)</f>
        <v>121</v>
      </c>
    </row>
    <row r="56" spans="1:4" ht="12.75">
      <c r="A56" s="27">
        <v>55</v>
      </c>
      <c r="B56" t="str">
        <f>IF('Automatic Scoresheet'!W56&gt;0,'Automatic Scoresheet'!B56,"")</f>
        <v>Brooke McCallum</v>
      </c>
      <c r="C56" t="str">
        <f>IF(COUNTBLANK(B56)=1,"",'Automatic Scoresheet'!$A$50)</f>
        <v>OREGON</v>
      </c>
      <c r="D56" s="5">
        <f>IF(COUNTBLANK(B56)=1,"",'Automatic Scoresheet'!W56)</f>
        <v>122</v>
      </c>
    </row>
    <row r="57" spans="1:4" ht="12.75">
      <c r="A57" s="30">
        <v>56</v>
      </c>
      <c r="B57" t="str">
        <f>IF('Automatic Scoresheet'!W15&gt;0,'Automatic Scoresheet'!B15,"")</f>
        <v>Halle Hickey</v>
      </c>
      <c r="C57" t="str">
        <f>IF(COUNTBLANK(B57)=1,"",'Automatic Scoresheet'!$A$10)</f>
        <v>BARABOO</v>
      </c>
      <c r="D57" s="5">
        <f>IF(COUNTBLANK(B57)=1,"",'Automatic Scoresheet'!W15)</f>
        <v>124</v>
      </c>
    </row>
    <row r="58" spans="1:4" ht="12.75">
      <c r="A58" s="30">
        <v>57</v>
      </c>
      <c r="B58" t="str">
        <f>IF('Automatic Scoresheet'!W23&gt;0,'Automatic Scoresheet'!B23,"")</f>
        <v>Emily Veenhuis</v>
      </c>
      <c r="C58" t="str">
        <f>IF(COUNTBLANK(B58)=1,"",'Automatic Scoresheet'!$A$18)</f>
        <v>FORT ATKINSON</v>
      </c>
      <c r="D58" s="5">
        <f>IF(COUNTBLANK(B58)=1,"",'Automatic Scoresheet'!W23)</f>
        <v>124</v>
      </c>
    </row>
    <row r="59" spans="1:4" ht="12.75">
      <c r="A59" s="27">
        <v>58</v>
      </c>
      <c r="B59" t="str">
        <f>IF('Automatic Scoresheet'!W24&gt;0,'Automatic Scoresheet'!B24,"")</f>
        <v>Kourtney Huppert</v>
      </c>
      <c r="C59" t="str">
        <f>IF(COUNTBLANK(B59)=1,"",'Automatic Scoresheet'!$A$18)</f>
        <v>FORT ATKINSON</v>
      </c>
      <c r="D59" s="5">
        <f>IF(COUNTBLANK(B59)=1,"",'Automatic Scoresheet'!W24)</f>
        <v>126</v>
      </c>
    </row>
    <row r="60" spans="1:4" ht="12.75">
      <c r="A60" s="30">
        <v>59</v>
      </c>
      <c r="B60" t="str">
        <f>IF('Automatic Scoresheet'!W69&gt;0,'Automatic Scoresheet'!B69,"")</f>
        <v>Divya Van Pietersom</v>
      </c>
      <c r="C60" t="str">
        <f>IF(COUNTBLANK(B60)=1,"",'Automatic Scoresheet'!$A$66)</f>
        <v>PORTAGE "BLACK"</v>
      </c>
      <c r="D60" s="5">
        <f>IF(COUNTBLANK(B60)=1,"",'Automatic Scoresheet'!W69)</f>
        <v>127</v>
      </c>
    </row>
    <row r="61" spans="1:4" ht="12.75">
      <c r="A61" s="30">
        <v>60</v>
      </c>
      <c r="B61" t="str">
        <f>IF('Automatic Scoresheet'!W47&gt;0,'Automatic Scoresheet'!B47,"")</f>
        <v>Kady Peterson</v>
      </c>
      <c r="C61" t="str">
        <f>IF(COUNTBLANK(B61)=1,"",'Automatic Scoresheet'!$A$42)</f>
        <v>MOUNT HOREB</v>
      </c>
      <c r="D61" s="5">
        <f>IF(COUNTBLANK(B61)=1,"",'Automatic Scoresheet'!W47)</f>
        <v>129</v>
      </c>
    </row>
    <row r="62" spans="1:4" ht="12.75">
      <c r="A62" s="27">
        <v>61</v>
      </c>
      <c r="B62" t="str">
        <f>IF('Automatic Scoresheet'!W70&gt;0,'Automatic Scoresheet'!B70,"")</f>
        <v>Rachel Hepler</v>
      </c>
      <c r="C62" t="str">
        <f>IF(COUNTBLANK(B62)=1,"",'Automatic Scoresheet'!$A$66)</f>
        <v>PORTAGE "BLACK"</v>
      </c>
      <c r="D62" s="5">
        <f>IF(COUNTBLANK(B62)=1,"",'Automatic Scoresheet'!W70)</f>
        <v>129</v>
      </c>
    </row>
    <row r="63" spans="1:4" ht="12.75">
      <c r="A63" s="30">
        <v>62</v>
      </c>
      <c r="B63" t="str">
        <f>IF('Automatic Scoresheet'!W94&gt;0,'Automatic Scoresheet'!B94,"")</f>
        <v>Genna Stout</v>
      </c>
      <c r="C63" t="str">
        <f>IF(COUNTBLANK(B63)=1,"",'Automatic Scoresheet'!$A$90)</f>
        <v>STOUGHTON "WHITE"</v>
      </c>
      <c r="D63" s="5">
        <f>IF(COUNTBLANK(B63)=1,"",'Automatic Scoresheet'!W94)</f>
        <v>129</v>
      </c>
    </row>
    <row r="64" spans="1:4" ht="12.75">
      <c r="A64" s="30">
        <v>63</v>
      </c>
      <c r="B64" t="str">
        <f>IF('Automatic Scoresheet'!W63&gt;0,'Automatic Scoresheet'!B63,"")</f>
        <v>Haley Tollison</v>
      </c>
      <c r="C64" t="str">
        <f>IF(COUNTBLANK(B64)=1,"",'Automatic Scoresheet'!$A$58)</f>
        <v>PORTAGE "ORANGE"</v>
      </c>
      <c r="D64" s="5">
        <f>IF(COUNTBLANK(B64)=1,"",'Automatic Scoresheet'!W63)</f>
        <v>130</v>
      </c>
    </row>
    <row r="65" spans="1:4" ht="12.75">
      <c r="A65" s="27">
        <v>64</v>
      </c>
      <c r="B65" t="str">
        <f>IF('Automatic Scoresheet'!W16&gt;0,'Automatic Scoresheet'!B16,"")</f>
        <v>Kaylin McCauley</v>
      </c>
      <c r="C65" t="str">
        <f>IF(COUNTBLANK(B65)=1,"",'Automatic Scoresheet'!$A$10)</f>
        <v>BARABOO</v>
      </c>
      <c r="D65" s="5">
        <f>IF(COUNTBLANK(B65)=1,"",'Automatic Scoresheet'!W16)</f>
        <v>131</v>
      </c>
    </row>
    <row r="66" spans="1:4" ht="12.75">
      <c r="A66" s="30">
        <v>65</v>
      </c>
      <c r="B66" t="str">
        <f>IF('Automatic Scoresheet'!W46&gt;0,'Automatic Scoresheet'!B46,"")</f>
        <v>Dalany Zimmer</v>
      </c>
      <c r="C66" t="str">
        <f>IF(COUNTBLANK(B66)=1,"",'Automatic Scoresheet'!$A$42)</f>
        <v>MOUNT HOREB</v>
      </c>
      <c r="D66" s="5">
        <f>IF(COUNTBLANK(B66)=1,"",'Automatic Scoresheet'!W46)</f>
        <v>131</v>
      </c>
    </row>
    <row r="67" spans="1:4" ht="12.75">
      <c r="A67" s="30">
        <v>66</v>
      </c>
      <c r="B67" t="str">
        <f>IF('Automatic Scoresheet'!W13&gt;0,'Automatic Scoresheet'!B13,"")</f>
        <v>Elise Lewison</v>
      </c>
      <c r="C67" t="str">
        <f>IF(COUNTBLANK(B67)=1,"",'Automatic Scoresheet'!$A$10)</f>
        <v>BARABOO</v>
      </c>
      <c r="D67" s="5">
        <f>IF(COUNTBLANK(B67)=1,"",'Automatic Scoresheet'!W13)</f>
        <v>132</v>
      </c>
    </row>
    <row r="68" spans="1:4" ht="12.75">
      <c r="A68" s="27">
        <v>67</v>
      </c>
      <c r="B68" t="str">
        <f>IF('Automatic Scoresheet'!W55&gt;0,'Automatic Scoresheet'!B55,"")</f>
        <v>Anna Urbanowicz</v>
      </c>
      <c r="C68" t="str">
        <f>IF(COUNTBLANK(B68)=1,"",'Automatic Scoresheet'!$A$50)</f>
        <v>OREGON</v>
      </c>
      <c r="D68" s="5">
        <f>IF(COUNTBLANK(B68)=1,"",'Automatic Scoresheet'!W55)</f>
        <v>133</v>
      </c>
    </row>
    <row r="69" spans="1:4" ht="12.75">
      <c r="A69" s="30">
        <v>68</v>
      </c>
      <c r="B69" t="str">
        <f>IF('Automatic Scoresheet'!W71&gt;0,'Automatic Scoresheet'!B71,"")</f>
        <v>Kayle Hibner</v>
      </c>
      <c r="C69" t="str">
        <f>IF(COUNTBLANK(B69)=1,"",'Automatic Scoresheet'!$A$66)</f>
        <v>PORTAGE "BLACK"</v>
      </c>
      <c r="D69" s="5">
        <f>IF(COUNTBLANK(B69)=1,"",'Automatic Scoresheet'!W71)</f>
        <v>133</v>
      </c>
    </row>
    <row r="70" spans="1:4" ht="12.75">
      <c r="A70" s="30">
        <v>69</v>
      </c>
      <c r="B70" t="str">
        <f>IF('Automatic Scoresheet'!W128&gt;0,'Automatic Scoresheet'!B128,"")</f>
        <v>Riley Lange</v>
      </c>
      <c r="C70" t="str">
        <f>IF(COUNTBLANK(B70)=1,"",'Automatic Scoresheet'!$A$122)</f>
        <v>WISCONSIN DELLS</v>
      </c>
      <c r="D70" s="5">
        <f>IF(COUNTBLANK(B70)=1,"",'Automatic Scoresheet'!W128)</f>
        <v>133</v>
      </c>
    </row>
    <row r="71" spans="1:4" ht="12.75">
      <c r="A71" s="27">
        <v>70</v>
      </c>
      <c r="B71" t="str">
        <f>IF('Automatic Scoresheet'!W40&gt;0,'Automatic Scoresheet'!B40,"")</f>
        <v>Liesel Koopmans</v>
      </c>
      <c r="C71" t="str">
        <f>IF(COUNTBLANK(B71)=1,"",'Automatic Scoresheet'!$A$34)</f>
        <v>MONONA GROVE</v>
      </c>
      <c r="D71" s="5">
        <f>IF(COUNTBLANK(B71)=1,"",'Automatic Scoresheet'!W40)</f>
        <v>137</v>
      </c>
    </row>
    <row r="72" spans="1:4" ht="12.75">
      <c r="A72" s="30">
        <v>71</v>
      </c>
      <c r="B72" t="str">
        <f>IF('Automatic Scoresheet'!W80&gt;0,'Automatic Scoresheet'!B80,"")</f>
        <v>Josie Fry</v>
      </c>
      <c r="C72" t="str">
        <f>IF(COUNTBLANK(B72)=1,"",'Automatic Scoresheet'!$A$74)</f>
        <v>REEDSBURG</v>
      </c>
      <c r="D72" s="5">
        <f>IF(COUNTBLANK(B72)=1,"",'Automatic Scoresheet'!W80)</f>
        <v>140</v>
      </c>
    </row>
    <row r="73" spans="1:4" ht="12.75">
      <c r="A73" s="30">
        <v>72</v>
      </c>
      <c r="B73" t="str">
        <f>IF('Automatic Scoresheet'!W32&gt;0,'Automatic Scoresheet'!B32,"")</f>
        <v>Lexi Hoium</v>
      </c>
      <c r="C73" t="str">
        <f>IF(COUNTBLANK(B73)=1,"",'Automatic Scoresheet'!$A$26)</f>
        <v>JANESVILLE CRAIG</v>
      </c>
      <c r="D73" s="5">
        <f>IF(COUNTBLANK(B73)=1,"",'Automatic Scoresheet'!W32)</f>
        <v>155</v>
      </c>
    </row>
    <row r="74" spans="1:4" ht="12.75">
      <c r="A74" s="27">
        <v>73</v>
      </c>
      <c r="D74"/>
    </row>
    <row r="75" spans="1:4" ht="12.75">
      <c r="A75" s="30">
        <v>74</v>
      </c>
      <c r="D75"/>
    </row>
    <row r="76" spans="1:4" ht="12.75">
      <c r="A76" s="30">
        <v>75</v>
      </c>
      <c r="D76"/>
    </row>
    <row r="77" spans="1:4" ht="12.75">
      <c r="A77" s="27">
        <v>76</v>
      </c>
      <c r="D77"/>
    </row>
    <row r="78" spans="1:4" ht="12.75">
      <c r="A78" s="30">
        <v>77</v>
      </c>
      <c r="D78"/>
    </row>
    <row r="79" spans="1:4" ht="12.75">
      <c r="A79" s="30">
        <v>78</v>
      </c>
      <c r="D79"/>
    </row>
    <row r="80" spans="1:4" ht="12.75">
      <c r="A80" s="27">
        <v>79</v>
      </c>
      <c r="D80"/>
    </row>
    <row r="81" spans="1:4" ht="12.75">
      <c r="A81" s="30">
        <v>80</v>
      </c>
      <c r="D81"/>
    </row>
    <row r="82" spans="1:4" ht="12.75">
      <c r="A82" s="30">
        <v>81</v>
      </c>
      <c r="D82"/>
    </row>
    <row r="83" spans="1:4" ht="12.75">
      <c r="A83" s="27">
        <v>82</v>
      </c>
      <c r="D83"/>
    </row>
    <row r="84" spans="1:4" ht="12.75">
      <c r="A84" s="30">
        <v>83</v>
      </c>
      <c r="D84"/>
    </row>
    <row r="85" spans="1:4" ht="12.75">
      <c r="A85" s="30">
        <v>84</v>
      </c>
      <c r="D85"/>
    </row>
    <row r="86" spans="1:4" ht="12.75">
      <c r="A86" s="27">
        <v>85</v>
      </c>
      <c r="D86"/>
    </row>
    <row r="87" spans="1:4" ht="12.75">
      <c r="A87" s="30">
        <v>86</v>
      </c>
      <c r="D87"/>
    </row>
    <row r="88" spans="1:4" ht="12.75">
      <c r="A88" s="30">
        <v>87</v>
      </c>
      <c r="D88"/>
    </row>
    <row r="89" spans="1:4" ht="12.75">
      <c r="A89" s="27">
        <v>88</v>
      </c>
      <c r="D89"/>
    </row>
    <row r="90" spans="1:4" ht="12.75">
      <c r="A90" s="30">
        <v>89</v>
      </c>
      <c r="D90"/>
    </row>
    <row r="91" spans="1:4" ht="12.75">
      <c r="A91" s="30">
        <v>90</v>
      </c>
      <c r="D91"/>
    </row>
    <row r="92" spans="1:4" ht="12.75">
      <c r="A92" s="27">
        <v>91</v>
      </c>
      <c r="D92"/>
    </row>
    <row r="93" spans="1:4" ht="12.75">
      <c r="A93" s="30">
        <v>92</v>
      </c>
      <c r="D93"/>
    </row>
    <row r="94" spans="1:4" ht="12.75">
      <c r="A94" s="30">
        <v>93</v>
      </c>
      <c r="D94"/>
    </row>
    <row r="95" spans="1:4" ht="12.75">
      <c r="A95" s="27">
        <v>94</v>
      </c>
      <c r="D95"/>
    </row>
    <row r="96" spans="1:4" ht="12.75">
      <c r="A96" s="30">
        <v>95</v>
      </c>
      <c r="D96"/>
    </row>
    <row r="97" spans="1:4" ht="12.75">
      <c r="A97" s="30">
        <v>96</v>
      </c>
      <c r="D97"/>
    </row>
    <row r="98" spans="1:4" ht="12.75">
      <c r="A98" s="27">
        <v>97</v>
      </c>
      <c r="D98"/>
    </row>
    <row r="99" spans="1:4" ht="12.75">
      <c r="A99" s="30">
        <v>98</v>
      </c>
      <c r="D99"/>
    </row>
    <row r="100" spans="1:4" ht="12.75">
      <c r="A100" s="30">
        <v>99</v>
      </c>
      <c r="D100"/>
    </row>
    <row r="101" spans="1:4" ht="12.75">
      <c r="A101" s="27">
        <v>100</v>
      </c>
      <c r="D101"/>
    </row>
    <row r="102" spans="1:4" ht="12.75">
      <c r="A102" s="30">
        <v>101</v>
      </c>
      <c r="D102"/>
    </row>
    <row r="103" spans="1:4" ht="12.75">
      <c r="A103" s="30">
        <v>102</v>
      </c>
      <c r="D103"/>
    </row>
    <row r="104" spans="1:4" ht="12.75">
      <c r="A104" s="27">
        <v>103</v>
      </c>
      <c r="D104"/>
    </row>
    <row r="105" spans="1:4" ht="12.75">
      <c r="A105" s="30">
        <v>104</v>
      </c>
      <c r="D105"/>
    </row>
    <row r="106" spans="1:4" ht="12.75">
      <c r="A106" s="30">
        <v>105</v>
      </c>
      <c r="D106"/>
    </row>
    <row r="107" spans="1:4" ht="12.75">
      <c r="A107" s="27">
        <v>106</v>
      </c>
      <c r="D107"/>
    </row>
    <row r="108" spans="1:4" ht="12.75">
      <c r="A108" s="30">
        <v>107</v>
      </c>
      <c r="D108"/>
    </row>
    <row r="109" spans="1:4" ht="12.75">
      <c r="A109" s="30">
        <v>108</v>
      </c>
      <c r="D109"/>
    </row>
    <row r="110" spans="1:4" ht="12.75">
      <c r="A110" s="27">
        <v>109</v>
      </c>
      <c r="D110"/>
    </row>
    <row r="111" spans="1:4" ht="12.75">
      <c r="A111" s="30">
        <v>110</v>
      </c>
      <c r="D111"/>
    </row>
    <row r="112" spans="1:4" ht="12.75">
      <c r="A112" s="30">
        <v>111</v>
      </c>
      <c r="D112"/>
    </row>
    <row r="113" spans="1:4" ht="12.75">
      <c r="A113" s="27">
        <v>112</v>
      </c>
      <c r="D113"/>
    </row>
    <row r="114" spans="1:4" ht="12.75">
      <c r="A114" s="30">
        <v>113</v>
      </c>
      <c r="D114"/>
    </row>
    <row r="115" spans="1:4" ht="12.75">
      <c r="A115" s="30">
        <v>114</v>
      </c>
      <c r="D115"/>
    </row>
    <row r="116" spans="1:4" ht="12.75">
      <c r="A116" s="27">
        <v>115</v>
      </c>
      <c r="D116"/>
    </row>
    <row r="117" spans="1:4" ht="12.75">
      <c r="A117" s="30">
        <v>116</v>
      </c>
      <c r="D117"/>
    </row>
    <row r="118" spans="1:4" ht="12.75">
      <c r="A118" s="30">
        <v>117</v>
      </c>
      <c r="D118"/>
    </row>
    <row r="119" spans="1:4" ht="12.75">
      <c r="A119" s="27">
        <v>118</v>
      </c>
      <c r="D119"/>
    </row>
    <row r="120" spans="1:4" ht="12.75">
      <c r="A120" s="30">
        <v>119</v>
      </c>
      <c r="D120"/>
    </row>
    <row r="121" spans="1:4" ht="12.75">
      <c r="A121" s="30">
        <v>120</v>
      </c>
      <c r="D121"/>
    </row>
    <row r="122" ht="12.75">
      <c r="A122" s="27">
        <v>121</v>
      </c>
    </row>
    <row r="123" ht="12.75">
      <c r="A123" s="30">
        <v>122</v>
      </c>
    </row>
    <row r="124" ht="12.75">
      <c r="A124" s="30">
        <v>123</v>
      </c>
    </row>
    <row r="125" ht="12.75">
      <c r="A125" s="27">
        <v>124</v>
      </c>
    </row>
    <row r="126" ht="12.75">
      <c r="A126" s="30">
        <v>125</v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Mac Admin</cp:lastModifiedBy>
  <cp:lastPrinted>2007-04-30T22:53:30Z</cp:lastPrinted>
  <dcterms:created xsi:type="dcterms:W3CDTF">2006-04-11T14:41:07Z</dcterms:created>
  <dcterms:modified xsi:type="dcterms:W3CDTF">2016-08-24T22:43:37Z</dcterms:modified>
  <cp:category/>
  <cp:version/>
  <cp:contentType/>
  <cp:contentStatus/>
</cp:coreProperties>
</file>