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35" yWindow="465" windowWidth="19320" windowHeight="11640" activeTab="0"/>
  </bookViews>
  <sheets>
    <sheet name="Players and Scores" sheetId="1" r:id="rId1"/>
    <sheet name="Individual Scores" sheetId="2" r:id="rId2"/>
    <sheet name="Team Scores" sheetId="3" r:id="rId3"/>
  </sheets>
  <definedNames>
    <definedName name="_xlnm.Print_Area" localSheetId="1">'Individual Scores'!$A$1:$E$101</definedName>
    <definedName name="_xlnm.Print_Area" localSheetId="0">'Players and Scores'!$A$1:$Y$143</definedName>
    <definedName name="_xlnm.Print_Area" localSheetId="2">'Team Scores'!$A$1:$D$21</definedName>
  </definedNames>
  <calcPr fullCalcOnLoad="1"/>
</workbook>
</file>

<file path=xl/sharedStrings.xml><?xml version="1.0" encoding="utf-8"?>
<sst xmlns="http://schemas.openxmlformats.org/spreadsheetml/2006/main" count="361" uniqueCount="185">
  <si>
    <t>School</t>
  </si>
  <si>
    <t> </t>
  </si>
  <si>
    <t>Player</t>
  </si>
  <si>
    <t>Out</t>
  </si>
  <si>
    <t>In</t>
  </si>
  <si>
    <t>Total</t>
  </si>
  <si>
    <t>Relate to Par</t>
  </si>
  <si>
    <t>TEAM</t>
  </si>
  <si>
    <t>TOTALS</t>
  </si>
  <si>
    <t>Par</t>
  </si>
  <si>
    <t>NAME</t>
  </si>
  <si>
    <t>SCORE</t>
  </si>
  <si>
    <t>OFF PACE</t>
  </si>
  <si>
    <t>RELATE TO PAR</t>
  </si>
  <si>
    <t>TEAM RESULTS</t>
  </si>
  <si>
    <t>HOW TO:</t>
  </si>
  <si>
    <t>2) Enter players names and year in school (optional) in boxes indicated.</t>
  </si>
  <si>
    <t>If course is only nine holes, this number needs to reflect the par for that nine.</t>
  </si>
  <si>
    <t>4) As players finish their front and back nine rounds, enter scores into</t>
  </si>
  <si>
    <t>Go to sheet entitled "Individual Scores"</t>
  </si>
  <si>
    <t>***DO NOT HIGHLIGHT COLUMNS D AND/OR E***</t>
  </si>
  <si>
    <t>2) This will give you the results off all players having competed from the medalist up.</t>
  </si>
  <si>
    <t>Go to sheet entitled "Team Scores"</t>
  </si>
  <si>
    <t>1) When all players have finished their round, highlight columns A-C, click on Data on the toolbar, click on Sort,</t>
  </si>
  <si>
    <t>change the drop down menu to column "Score", be sure Ascending order is checked and hit OK</t>
  </si>
  <si>
    <t>click on Sort, change the drop down box to "Score", be sure Ascending order is checked and click OK</t>
  </si>
  <si>
    <t>***DO NOT HIGHLIGHT COLUMNS C AND/OR D***</t>
  </si>
  <si>
    <t>2) This will give you the results off all teams having competed from the winner on.</t>
  </si>
  <si>
    <t xml:space="preserve">1) When all the teams have finished competition, highlight columns A-B, click on Data in the toolbar, </t>
  </si>
  <si>
    <t>1) Enter course, team name and coaches name in boxes indicated.</t>
  </si>
  <si>
    <t xml:space="preserve">3) Adjust cell (AB2) to reflect the proper par for the course played.  </t>
  </si>
  <si>
    <t>the hole cells next to their name.</t>
  </si>
  <si>
    <t>automatically.  If a player withdraws or is disqualified, place a "WD" or "DQ"</t>
  </si>
  <si>
    <t>into the appropriate hole which this took place.  DO NOT type the WD or DQ in the</t>
  </si>
  <si>
    <t>OUT or IN column.</t>
  </si>
  <si>
    <r>
      <t xml:space="preserve">5) </t>
    </r>
    <r>
      <rPr>
        <b/>
        <sz val="9"/>
        <rFont val="Geneva"/>
        <family val="0"/>
      </rPr>
      <t>DO NOT type anything under the OUT or IN columns.</t>
    </r>
    <r>
      <rPr>
        <sz val="9"/>
        <rFont val="Geneva"/>
        <family val="0"/>
      </rPr>
      <t xml:space="preserve">  This will all calculate</t>
    </r>
  </si>
  <si>
    <t>Ashwaubenon</t>
  </si>
  <si>
    <t>Badger</t>
  </si>
  <si>
    <t>Brookfied Central</t>
  </si>
  <si>
    <t>De Pere</t>
  </si>
  <si>
    <t>Kaukauna</t>
  </si>
  <si>
    <t>Menomonee Falls</t>
  </si>
  <si>
    <t>Middleton</t>
  </si>
  <si>
    <t>Mukwonago</t>
  </si>
  <si>
    <t>Neenah</t>
  </si>
  <si>
    <t>Notre Dame</t>
  </si>
  <si>
    <t>Plymouth</t>
  </si>
  <si>
    <t>Sheboygan South</t>
  </si>
  <si>
    <t>GB Southwest</t>
  </si>
  <si>
    <t>GB Preble</t>
  </si>
  <si>
    <t>Stevens Point</t>
  </si>
  <si>
    <t>West Bend East</t>
  </si>
  <si>
    <t>Bay Port</t>
  </si>
  <si>
    <t>Sheboygan north</t>
  </si>
  <si>
    <t>West Bend West</t>
  </si>
  <si>
    <t>Craig Hoiska</t>
  </si>
  <si>
    <t>Dave DeShambo</t>
  </si>
  <si>
    <t>Craig Buchinger</t>
  </si>
  <si>
    <t>Brian Scrobel</t>
  </si>
  <si>
    <t>Dave Minten</t>
  </si>
  <si>
    <t>Ray Johnson</t>
  </si>
  <si>
    <t>Cedarburg</t>
  </si>
  <si>
    <t>Jeff Vanstraten</t>
  </si>
  <si>
    <t>Matt Martin</t>
  </si>
  <si>
    <t>Pete Benson</t>
  </si>
  <si>
    <t>Tony Pritchard</t>
  </si>
  <si>
    <t>Tom Cabalka</t>
  </si>
  <si>
    <t>Bob Anderson</t>
  </si>
  <si>
    <t>Tony White</t>
  </si>
  <si>
    <t>Brian Bobinski</t>
  </si>
  <si>
    <t>Dan Knaus</t>
  </si>
  <si>
    <t>Andrew Delong</t>
  </si>
  <si>
    <t>Sim Safford</t>
  </si>
  <si>
    <t>Mark Vrieze</t>
  </si>
  <si>
    <t>Jay Krueger</t>
  </si>
  <si>
    <t>Paul Ley</t>
  </si>
  <si>
    <t>The Irish Course at Whistling Straits</t>
  </si>
  <si>
    <t>Sheboygan North Invitational</t>
  </si>
  <si>
    <t>Ryan Hughes (11)</t>
  </si>
  <si>
    <t>Daniel Hughes (11)</t>
  </si>
  <si>
    <t>PJ Clemins (10)</t>
  </si>
  <si>
    <t xml:space="preserve">Kraig Perlberg (12) </t>
  </si>
  <si>
    <t>Dane Rainhardt (9)</t>
  </si>
  <si>
    <t>Evan Owens (11)</t>
  </si>
  <si>
    <t>Bronco Belich (11)</t>
  </si>
  <si>
    <t>Steve Morman (12)</t>
  </si>
  <si>
    <t>Nick Pickering (10)</t>
  </si>
  <si>
    <t>Ben Nichols (9)</t>
  </si>
  <si>
    <t>Garrett Lubbers (11)</t>
  </si>
  <si>
    <t>Casey Vannes (10)</t>
  </si>
  <si>
    <t>Luke Welsing (10)</t>
  </si>
  <si>
    <t>Nick Hubbard (11)</t>
  </si>
  <si>
    <t>Bobby Allen (12)</t>
  </si>
  <si>
    <t>Max Van Veghel (12)</t>
  </si>
  <si>
    <t>Curtis Larson (12)</t>
  </si>
  <si>
    <t>Kevin Lang (11)</t>
  </si>
  <si>
    <t>Alex Gray (11)</t>
  </si>
  <si>
    <t>Paul Frank (12)</t>
  </si>
  <si>
    <t>Logan Donovan (10)</t>
  </si>
  <si>
    <t>Ryan Wischow (10)</t>
  </si>
  <si>
    <t>Sam Wellhouse (9)</t>
  </si>
  <si>
    <t>Greg Signorelli (12)</t>
  </si>
  <si>
    <t>Jeremy Lutz  (12)</t>
  </si>
  <si>
    <t>Trevor Knop  (11)</t>
  </si>
  <si>
    <t>Colin Vuyk  (12)</t>
  </si>
  <si>
    <t>Cody Breuer  (11)</t>
  </si>
  <si>
    <t>Kyle Rebholz  (10)</t>
  </si>
  <si>
    <t>Eddie Wajda (10)</t>
  </si>
  <si>
    <t>Kevin Coakley (12)</t>
  </si>
  <si>
    <t>Eric Anderson (11)</t>
  </si>
  <si>
    <t>Eric Schleicher (11)</t>
  </si>
  <si>
    <t>Noah Olander (11)</t>
  </si>
  <si>
    <t>Brett Pokrzywinski (10)</t>
  </si>
  <si>
    <t>Chad Westenberg (12)</t>
  </si>
  <si>
    <t>Andy Miske (12)</t>
  </si>
  <si>
    <t>Trevor Kim (12)</t>
  </si>
  <si>
    <t>Evan Thielen (12)</t>
  </si>
  <si>
    <t>Alex White (12)</t>
  </si>
  <si>
    <t>Brendan Paule (11)</t>
  </si>
  <si>
    <t>Kevin Burchardt (12)</t>
  </si>
  <si>
    <t>Joe Serio (12)</t>
  </si>
  <si>
    <t>Brandon Cole (11)</t>
  </si>
  <si>
    <t>Zak Kachelek (10)</t>
  </si>
  <si>
    <t>Andrew Schmidt (12)</t>
  </si>
  <si>
    <t>Rocky Roznowski (12)</t>
  </si>
  <si>
    <t>Joel Kaster (12)</t>
  </si>
  <si>
    <t>Nolan Jones (12)</t>
  </si>
  <si>
    <t>Danny Christensen (11)</t>
  </si>
  <si>
    <t>Willie Wittmann (12)</t>
  </si>
  <si>
    <t>Evan Rabas (11)</t>
  </si>
  <si>
    <t>Mitchell Whitmann (9)</t>
  </si>
  <si>
    <t>Tommy Sturdivant (12)</t>
  </si>
  <si>
    <t>Nahan Shortess (12)</t>
  </si>
  <si>
    <t>Chad Lawrence (12)</t>
  </si>
  <si>
    <t>Tyler Gordon (11)</t>
  </si>
  <si>
    <t>Dan Shircel (12)</t>
  </si>
  <si>
    <t>Ryan Wagner (11)</t>
  </si>
  <si>
    <t>Ryan Hintz (11)</t>
  </si>
  <si>
    <t>Cullen Maricque (12)</t>
  </si>
  <si>
    <t>William Fridland (12)</t>
  </si>
  <si>
    <t>Patrick Fridland (12)</t>
  </si>
  <si>
    <t>Jared Bursik (12)</t>
  </si>
  <si>
    <t>Chris Plog (12)</t>
  </si>
  <si>
    <t>Mitch Johnson (12)</t>
  </si>
  <si>
    <t>Eric Hagstrom (12)</t>
  </si>
  <si>
    <t>Mike Wiebe (11)</t>
  </si>
  <si>
    <t>Enrique Gilmas (10)</t>
  </si>
  <si>
    <t>Drew Docter (11)</t>
  </si>
  <si>
    <t>Ryan Hofemister (12)</t>
  </si>
  <si>
    <t>Alex Okray (12)</t>
  </si>
  <si>
    <t>Trevor Thomas (10)</t>
  </si>
  <si>
    <t>James McDonald (11)</t>
  </si>
  <si>
    <t>Colton Woyak (12)</t>
  </si>
  <si>
    <t>Peter Karr (12)</t>
  </si>
  <si>
    <t>Keith Schwefel (10)</t>
  </si>
  <si>
    <t>Tom Schneider (10)</t>
  </si>
  <si>
    <t>Adam Evans (9)</t>
  </si>
  <si>
    <t>Hayden Hochevar (11)</t>
  </si>
  <si>
    <t>Henry Mulvey (12)</t>
  </si>
  <si>
    <t>Tony Chiodi (12)</t>
  </si>
  <si>
    <t>Jordan Entwisle (12)</t>
  </si>
  <si>
    <t>Brad Veldhorst (11)</t>
  </si>
  <si>
    <t>Isaac Quella (10)</t>
  </si>
  <si>
    <t>Tyler Siech (11)</t>
  </si>
  <si>
    <t>Garrett Beger (12)</t>
  </si>
  <si>
    <t>Tony Arnold (11)</t>
  </si>
  <si>
    <t>Matt Gannon (11)</t>
  </si>
  <si>
    <t>Branden Steiner (10)</t>
  </si>
  <si>
    <t>Jim Liddy (12)</t>
  </si>
  <si>
    <t>Matt Smilanich (12)</t>
  </si>
  <si>
    <t>Zach Diestler (12)</t>
  </si>
  <si>
    <t>Brendan Smyth (11)</t>
  </si>
  <si>
    <t>Ben Wagner (10)</t>
  </si>
  <si>
    <t>Alex Nannetti (12)</t>
  </si>
  <si>
    <t>Austin Benz (12)</t>
  </si>
  <si>
    <t>Andy Albrecht (11)</t>
  </si>
  <si>
    <t>Zach Beaver (12)</t>
  </si>
  <si>
    <t>Daniel Schwalen (10)</t>
  </si>
  <si>
    <t>Andrew Schmidt</t>
  </si>
  <si>
    <t>Rocky Roznowski</t>
  </si>
  <si>
    <t>Chad Westenberg</t>
  </si>
  <si>
    <t>Nolan Jones</t>
  </si>
  <si>
    <t>Joel Kaster</t>
  </si>
  <si>
    <t>Danny Christianson</t>
  </si>
  <si>
    <t>Kevin Coakley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</si>
</sst>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u val="single"/>
      <sz val="9"/>
      <name val="Geneva"/>
      <family val="0"/>
    </font>
    <font>
      <b/>
      <sz val="10"/>
      <name val="Geneva"/>
      <family val="0"/>
    </font>
    <font>
      <sz val="10"/>
      <name val="Geneva"/>
      <family val="0"/>
    </font>
    <font>
      <sz val="8"/>
      <name val="Verdan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DD0806"/>
      </font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43"/>
  <sheetViews>
    <sheetView tabSelected="1" zoomScalePageLayoutView="0" workbookViewId="0" topLeftCell="A1">
      <selection activeCell="C29" sqref="C29"/>
    </sheetView>
  </sheetViews>
  <sheetFormatPr defaultColWidth="7.25390625" defaultRowHeight="12"/>
  <cols>
    <col min="1" max="1" width="14.25390625" style="0" bestFit="1" customWidth="1"/>
    <col min="2" max="2" width="5.875" style="0" customWidth="1"/>
    <col min="3" max="3" width="18.75390625" style="0" customWidth="1"/>
    <col min="4" max="12" width="3.125" style="0" customWidth="1"/>
    <col min="13" max="13" width="7.25390625" style="0" customWidth="1"/>
    <col min="14" max="22" width="3.375" style="0" bestFit="1" customWidth="1"/>
    <col min="23" max="24" width="7.25390625" style="0" customWidth="1"/>
    <col min="25" max="25" width="13.125" style="0" bestFit="1" customWidth="1"/>
    <col min="26" max="27" width="7.25390625" style="0" customWidth="1"/>
    <col min="28" max="28" width="9.375" style="0" customWidth="1"/>
  </cols>
  <sheetData>
    <row r="1" spans="1:28" ht="25.5" customHeight="1">
      <c r="A1" s="18" t="s">
        <v>76</v>
      </c>
      <c r="B1" s="18"/>
      <c r="C1" s="18"/>
      <c r="D1" s="19"/>
      <c r="E1" s="19"/>
      <c r="F1" s="16">
        <v>39548</v>
      </c>
      <c r="G1" s="17"/>
      <c r="H1" s="17"/>
      <c r="I1" s="17"/>
      <c r="J1" s="20" t="s">
        <v>77</v>
      </c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11"/>
      <c r="AA1" s="11"/>
      <c r="AB1" s="11"/>
    </row>
    <row r="2" spans="1:28" ht="12">
      <c r="A2" s="9" t="s">
        <v>0</v>
      </c>
      <c r="B2" s="9" t="s">
        <v>1</v>
      </c>
      <c r="C2" s="9" t="s">
        <v>2</v>
      </c>
      <c r="D2" s="9">
        <v>4</v>
      </c>
      <c r="E2" s="9">
        <v>4</v>
      </c>
      <c r="F2" s="9">
        <v>3</v>
      </c>
      <c r="G2" s="9">
        <v>4</v>
      </c>
      <c r="H2" s="9">
        <v>5</v>
      </c>
      <c r="I2" s="9">
        <v>3</v>
      </c>
      <c r="J2" s="9">
        <v>4</v>
      </c>
      <c r="K2" s="9">
        <v>5</v>
      </c>
      <c r="L2" s="9">
        <v>4</v>
      </c>
      <c r="M2" s="10" t="s">
        <v>3</v>
      </c>
      <c r="N2" s="10">
        <v>4</v>
      </c>
      <c r="O2" s="10">
        <v>3</v>
      </c>
      <c r="P2" s="10">
        <v>4</v>
      </c>
      <c r="Q2" s="10">
        <v>3</v>
      </c>
      <c r="R2" s="10">
        <v>5</v>
      </c>
      <c r="S2" s="10">
        <v>4</v>
      </c>
      <c r="T2" s="10">
        <v>4</v>
      </c>
      <c r="U2" s="10">
        <v>4</v>
      </c>
      <c r="V2" s="10">
        <v>5</v>
      </c>
      <c r="W2" s="10" t="s">
        <v>4</v>
      </c>
      <c r="X2" s="10" t="s">
        <v>5</v>
      </c>
      <c r="Y2" s="9" t="s">
        <v>6</v>
      </c>
      <c r="AA2" t="s">
        <v>9</v>
      </c>
      <c r="AB2">
        <v>72</v>
      </c>
    </row>
    <row r="3" spans="1:24" ht="12">
      <c r="A3" t="s">
        <v>1</v>
      </c>
      <c r="B3" s="1" t="s">
        <v>1</v>
      </c>
      <c r="C3" t="s">
        <v>1</v>
      </c>
      <c r="D3" s="13">
        <v>1</v>
      </c>
      <c r="E3" s="13">
        <v>2</v>
      </c>
      <c r="F3" s="13">
        <v>3</v>
      </c>
      <c r="G3" s="13">
        <v>4</v>
      </c>
      <c r="H3" s="13">
        <v>5</v>
      </c>
      <c r="I3" s="13">
        <v>6</v>
      </c>
      <c r="J3" s="13">
        <v>7</v>
      </c>
      <c r="K3" s="13">
        <v>8</v>
      </c>
      <c r="L3" s="13">
        <v>9</v>
      </c>
      <c r="M3" s="10" t="s">
        <v>1</v>
      </c>
      <c r="N3" s="14">
        <v>10</v>
      </c>
      <c r="O3" s="14">
        <v>11</v>
      </c>
      <c r="P3" s="14">
        <v>12</v>
      </c>
      <c r="Q3" s="14">
        <v>13</v>
      </c>
      <c r="R3" s="14">
        <v>14</v>
      </c>
      <c r="S3" s="14">
        <v>15</v>
      </c>
      <c r="T3" s="14">
        <v>16</v>
      </c>
      <c r="U3" s="14">
        <v>17</v>
      </c>
      <c r="V3" s="14">
        <v>18</v>
      </c>
      <c r="W3" s="2" t="s">
        <v>1</v>
      </c>
      <c r="X3" s="2" t="s">
        <v>1</v>
      </c>
    </row>
    <row r="4" spans="1:25" ht="12">
      <c r="A4" s="3" t="s">
        <v>36</v>
      </c>
      <c r="B4" s="1">
        <v>1</v>
      </c>
      <c r="C4" t="s">
        <v>101</v>
      </c>
      <c r="D4">
        <v>5</v>
      </c>
      <c r="E4">
        <v>6</v>
      </c>
      <c r="F4">
        <v>5</v>
      </c>
      <c r="G4">
        <v>8</v>
      </c>
      <c r="H4">
        <v>5</v>
      </c>
      <c r="I4">
        <v>6</v>
      </c>
      <c r="J4">
        <v>7</v>
      </c>
      <c r="K4">
        <v>7</v>
      </c>
      <c r="L4">
        <v>4</v>
      </c>
      <c r="M4" s="1">
        <f>SUM(D4:L4)</f>
        <v>53</v>
      </c>
      <c r="N4" s="1">
        <v>5</v>
      </c>
      <c r="O4" s="1">
        <v>5</v>
      </c>
      <c r="P4" s="1">
        <v>4</v>
      </c>
      <c r="Q4" s="1">
        <v>3</v>
      </c>
      <c r="R4" s="1">
        <v>6</v>
      </c>
      <c r="S4" s="1">
        <v>4</v>
      </c>
      <c r="T4" s="1">
        <v>6</v>
      </c>
      <c r="U4" s="1">
        <v>7</v>
      </c>
      <c r="V4" s="1">
        <v>8</v>
      </c>
      <c r="W4" s="1">
        <f>SUM(N4:V4)</f>
        <v>48</v>
      </c>
      <c r="X4" s="2">
        <f>IF(M4="WD","WD",IF(W4="WD","WD",IF(M4="DQ","DQ",IF(W4="DQ","DQ",(SUM(M4+W4))))))</f>
        <v>101</v>
      </c>
      <c r="Y4" s="4">
        <f>IF(X4="WD","WD",IF(X4="DQ","DQ",(X4-$AB$2)))</f>
        <v>29</v>
      </c>
    </row>
    <row r="5" spans="1:27" ht="12">
      <c r="A5" s="15" t="s">
        <v>55</v>
      </c>
      <c r="B5" s="1">
        <v>2</v>
      </c>
      <c r="C5" t="s">
        <v>100</v>
      </c>
      <c r="D5">
        <v>5</v>
      </c>
      <c r="E5">
        <v>4</v>
      </c>
      <c r="F5">
        <v>6</v>
      </c>
      <c r="G5">
        <v>6</v>
      </c>
      <c r="H5">
        <v>6</v>
      </c>
      <c r="I5">
        <v>4</v>
      </c>
      <c r="J5">
        <v>8</v>
      </c>
      <c r="K5">
        <v>6</v>
      </c>
      <c r="L5">
        <v>5</v>
      </c>
      <c r="M5" s="1">
        <f aca="true" t="shared" si="0" ref="M5:M29">SUM(D5:L5)</f>
        <v>50</v>
      </c>
      <c r="N5" s="1">
        <v>5</v>
      </c>
      <c r="O5" s="1">
        <v>5</v>
      </c>
      <c r="P5" s="1">
        <v>5</v>
      </c>
      <c r="Q5" s="1">
        <v>5</v>
      </c>
      <c r="R5" s="1">
        <v>8</v>
      </c>
      <c r="S5" s="1">
        <v>4</v>
      </c>
      <c r="T5" s="1">
        <v>7</v>
      </c>
      <c r="U5" s="1">
        <v>7</v>
      </c>
      <c r="V5" s="1">
        <v>6</v>
      </c>
      <c r="W5" s="1">
        <f aca="true" t="shared" si="1" ref="W5:W29">SUM(N5:V5)</f>
        <v>52</v>
      </c>
      <c r="X5" s="2">
        <f>IF(M5="WD","WD",IF(W5="WD","WD",IF(M5="DQ","DQ",IF(W5="DQ","DQ",(SUM(M5+W5))))))</f>
        <v>102</v>
      </c>
      <c r="Y5" s="4">
        <f>IF(X5="WD","WD",IF(X5="DQ","DQ",(X5-$AB$2)))</f>
        <v>30</v>
      </c>
      <c r="AA5" s="8" t="s">
        <v>15</v>
      </c>
    </row>
    <row r="6" spans="1:27" ht="12">
      <c r="A6" s="3" t="s">
        <v>1</v>
      </c>
      <c r="B6" s="1">
        <v>3</v>
      </c>
      <c r="C6" t="s">
        <v>99</v>
      </c>
      <c r="D6">
        <v>6</v>
      </c>
      <c r="E6">
        <v>10</v>
      </c>
      <c r="F6">
        <v>3</v>
      </c>
      <c r="G6">
        <v>7</v>
      </c>
      <c r="H6">
        <v>6</v>
      </c>
      <c r="I6">
        <v>3</v>
      </c>
      <c r="J6">
        <v>5</v>
      </c>
      <c r="K6">
        <v>8</v>
      </c>
      <c r="L6">
        <v>4</v>
      </c>
      <c r="M6" s="1">
        <f t="shared" si="0"/>
        <v>52</v>
      </c>
      <c r="N6" s="1">
        <v>8</v>
      </c>
      <c r="O6" s="1">
        <v>5</v>
      </c>
      <c r="P6" s="1">
        <v>6</v>
      </c>
      <c r="Q6" s="1">
        <v>3</v>
      </c>
      <c r="R6" s="1">
        <v>7</v>
      </c>
      <c r="S6" s="1">
        <v>5</v>
      </c>
      <c r="T6" s="1">
        <v>6</v>
      </c>
      <c r="U6" s="1">
        <v>4</v>
      </c>
      <c r="V6" s="1">
        <v>10</v>
      </c>
      <c r="W6" s="1">
        <f t="shared" si="1"/>
        <v>54</v>
      </c>
      <c r="X6" s="2">
        <f>IF(M6="WD","WD",IF(W6="WD","WD",IF(M6="DQ","DQ",IF(W6="DQ","DQ",(SUM(M6+W6))))))</f>
        <v>106</v>
      </c>
      <c r="Y6" s="4">
        <f>IF(X6="WD","WD",IF(X6="DQ","DQ",(X6-$AB$2)))</f>
        <v>34</v>
      </c>
      <c r="AA6" t="s">
        <v>29</v>
      </c>
    </row>
    <row r="7" spans="1:25" ht="12">
      <c r="A7" s="3" t="s">
        <v>1</v>
      </c>
      <c r="B7" s="1">
        <v>4</v>
      </c>
      <c r="C7" t="s">
        <v>98</v>
      </c>
      <c r="D7">
        <v>8</v>
      </c>
      <c r="E7">
        <v>4</v>
      </c>
      <c r="F7">
        <v>5</v>
      </c>
      <c r="G7">
        <v>6</v>
      </c>
      <c r="H7">
        <v>8</v>
      </c>
      <c r="I7">
        <v>8</v>
      </c>
      <c r="J7">
        <v>6</v>
      </c>
      <c r="K7">
        <v>5</v>
      </c>
      <c r="L7">
        <v>7</v>
      </c>
      <c r="M7" s="1">
        <f t="shared" si="0"/>
        <v>57</v>
      </c>
      <c r="N7" s="1">
        <v>6</v>
      </c>
      <c r="O7" s="1">
        <v>5</v>
      </c>
      <c r="P7" s="1">
        <v>3</v>
      </c>
      <c r="Q7" s="1">
        <v>6</v>
      </c>
      <c r="R7" s="1">
        <v>7</v>
      </c>
      <c r="S7" s="1">
        <v>7</v>
      </c>
      <c r="T7" s="1">
        <v>4</v>
      </c>
      <c r="U7" s="1">
        <v>6</v>
      </c>
      <c r="V7" s="1">
        <v>4</v>
      </c>
      <c r="W7" s="1">
        <f t="shared" si="1"/>
        <v>48</v>
      </c>
      <c r="X7" s="2">
        <f>IF(M7="WD","WD",IF(W7="WD","WD",IF(M7="DQ","DQ",IF(W7="DQ","DQ",(SUM(M7+W7))))))</f>
        <v>105</v>
      </c>
      <c r="Y7" s="4">
        <f>IF(X7="WD","WD",IF(X7="DQ","DQ",(X7-$AB$2)))</f>
        <v>33</v>
      </c>
    </row>
    <row r="8" spans="1:27" ht="12">
      <c r="A8" s="3" t="s">
        <v>1</v>
      </c>
      <c r="B8" s="1">
        <v>5</v>
      </c>
      <c r="C8" t="s">
        <v>97</v>
      </c>
      <c r="D8">
        <v>7</v>
      </c>
      <c r="E8">
        <v>4</v>
      </c>
      <c r="F8">
        <v>5</v>
      </c>
      <c r="G8">
        <v>9</v>
      </c>
      <c r="H8">
        <v>6</v>
      </c>
      <c r="I8">
        <v>4</v>
      </c>
      <c r="J8">
        <v>8</v>
      </c>
      <c r="K8">
        <v>8</v>
      </c>
      <c r="L8">
        <v>7</v>
      </c>
      <c r="M8" s="1">
        <f t="shared" si="0"/>
        <v>58</v>
      </c>
      <c r="N8" s="1">
        <v>7</v>
      </c>
      <c r="O8" s="1">
        <v>5</v>
      </c>
      <c r="P8" s="1">
        <v>7</v>
      </c>
      <c r="Q8" s="1">
        <v>4</v>
      </c>
      <c r="R8" s="1">
        <v>9</v>
      </c>
      <c r="S8" s="1">
        <v>8</v>
      </c>
      <c r="T8" s="1">
        <v>11</v>
      </c>
      <c r="U8" s="1">
        <v>5</v>
      </c>
      <c r="V8" s="1">
        <v>13</v>
      </c>
      <c r="W8" s="1">
        <f t="shared" si="1"/>
        <v>69</v>
      </c>
      <c r="X8" s="2">
        <f>IF(M8="WD","WD",IF(W8="WD","WD",IF(M8="DQ","DQ",IF(W8="DQ","DQ",(SUM(M8+W8))))))</f>
        <v>127</v>
      </c>
      <c r="Y8" s="4">
        <f>IF(X8="WD","WD",IF(X8="DQ","DQ",(X8-$AB$2)))</f>
        <v>55</v>
      </c>
      <c r="AA8" t="s">
        <v>16</v>
      </c>
    </row>
    <row r="9" spans="1:24" ht="12">
      <c r="A9" s="3" t="s">
        <v>1</v>
      </c>
      <c r="B9" s="1" t="s">
        <v>1</v>
      </c>
      <c r="C9" s="5" t="s">
        <v>8</v>
      </c>
      <c r="D9" s="5"/>
      <c r="E9" s="5"/>
      <c r="F9" s="5"/>
      <c r="G9" s="5"/>
      <c r="H9" s="5"/>
      <c r="I9" s="5"/>
      <c r="J9" s="5"/>
      <c r="K9" s="5"/>
      <c r="L9" s="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6">
        <f>SMALL(X4:X8,1)+SMALL(X4:X8,2)+SMALL(X4:X8,3)+SMALL(X4:X8,4)</f>
        <v>414</v>
      </c>
    </row>
    <row r="10" spans="1:27" ht="12">
      <c r="A10" s="3" t="s">
        <v>1</v>
      </c>
      <c r="B10" s="1" t="s">
        <v>1</v>
      </c>
      <c r="C10" t="s">
        <v>1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7" t="s">
        <v>1</v>
      </c>
      <c r="AA10" t="s">
        <v>30</v>
      </c>
    </row>
    <row r="11" spans="1:27" ht="12">
      <c r="A11" s="3" t="s">
        <v>37</v>
      </c>
      <c r="B11" s="1">
        <v>1</v>
      </c>
      <c r="C11" t="s">
        <v>153</v>
      </c>
      <c r="D11">
        <v>4</v>
      </c>
      <c r="E11">
        <v>4</v>
      </c>
      <c r="F11">
        <v>6</v>
      </c>
      <c r="G11">
        <v>5</v>
      </c>
      <c r="H11">
        <v>7</v>
      </c>
      <c r="I11">
        <v>3</v>
      </c>
      <c r="J11">
        <v>4</v>
      </c>
      <c r="K11">
        <v>6</v>
      </c>
      <c r="L11">
        <v>4</v>
      </c>
      <c r="M11" s="1">
        <f t="shared" si="0"/>
        <v>43</v>
      </c>
      <c r="N11" s="1">
        <v>5</v>
      </c>
      <c r="O11" s="1">
        <v>3</v>
      </c>
      <c r="P11" s="1">
        <v>5</v>
      </c>
      <c r="Q11" s="1">
        <v>5</v>
      </c>
      <c r="R11" s="1">
        <v>8</v>
      </c>
      <c r="S11" s="1">
        <v>5</v>
      </c>
      <c r="T11" s="1">
        <v>5</v>
      </c>
      <c r="U11" s="1">
        <v>5</v>
      </c>
      <c r="V11" s="1">
        <v>6</v>
      </c>
      <c r="W11" s="1">
        <f t="shared" si="1"/>
        <v>47</v>
      </c>
      <c r="X11" s="2">
        <f>IF(M11="WD","WD",IF(W11="WD","WD",IF(M11="DQ","DQ",IF(W11="DQ","DQ",(SUM(M11+W11))))))</f>
        <v>90</v>
      </c>
      <c r="Y11" s="4">
        <f>IF(X11="WD","WD",IF(X11="DQ","DQ",(X11-$AB$2)))</f>
        <v>18</v>
      </c>
      <c r="AA11" t="s">
        <v>17</v>
      </c>
    </row>
    <row r="12" spans="1:25" ht="12">
      <c r="A12" s="15" t="s">
        <v>56</v>
      </c>
      <c r="B12" s="1">
        <v>2</v>
      </c>
      <c r="C12" t="s">
        <v>154</v>
      </c>
      <c r="D12">
        <v>5</v>
      </c>
      <c r="E12">
        <v>5</v>
      </c>
      <c r="F12">
        <v>4</v>
      </c>
      <c r="G12">
        <v>7</v>
      </c>
      <c r="H12">
        <v>8</v>
      </c>
      <c r="I12">
        <v>5</v>
      </c>
      <c r="J12">
        <v>5</v>
      </c>
      <c r="K12">
        <v>6</v>
      </c>
      <c r="L12">
        <v>6</v>
      </c>
      <c r="M12" s="1">
        <f t="shared" si="0"/>
        <v>51</v>
      </c>
      <c r="N12" s="1">
        <v>6</v>
      </c>
      <c r="O12" s="1">
        <v>4</v>
      </c>
      <c r="P12" s="1">
        <v>6</v>
      </c>
      <c r="Q12" s="1">
        <v>5</v>
      </c>
      <c r="R12" s="1">
        <v>8</v>
      </c>
      <c r="S12" s="1">
        <v>9</v>
      </c>
      <c r="T12" s="1">
        <v>5</v>
      </c>
      <c r="U12" s="1">
        <v>4</v>
      </c>
      <c r="V12" s="1">
        <v>6</v>
      </c>
      <c r="W12" s="1">
        <f t="shared" si="1"/>
        <v>53</v>
      </c>
      <c r="X12" s="2">
        <f>IF(M12="WD","WD",IF(W12="WD","WD",IF(M12="DQ","DQ",IF(W12="DQ","DQ",(SUM(M12+W12))))))</f>
        <v>104</v>
      </c>
      <c r="Y12" s="4">
        <f>IF(X12="WD","WD",IF(X12="DQ","DQ",(X12-$AB$2)))</f>
        <v>32</v>
      </c>
    </row>
    <row r="13" spans="1:27" ht="12">
      <c r="A13" s="3" t="s">
        <v>1</v>
      </c>
      <c r="B13" s="1">
        <v>3</v>
      </c>
      <c r="C13" t="s">
        <v>155</v>
      </c>
      <c r="D13">
        <v>5</v>
      </c>
      <c r="E13">
        <v>7</v>
      </c>
      <c r="F13">
        <v>4</v>
      </c>
      <c r="G13">
        <v>7</v>
      </c>
      <c r="H13">
        <v>5</v>
      </c>
      <c r="I13">
        <v>4</v>
      </c>
      <c r="J13">
        <v>6</v>
      </c>
      <c r="K13">
        <v>5</v>
      </c>
      <c r="L13">
        <v>5</v>
      </c>
      <c r="M13" s="1">
        <f t="shared" si="0"/>
        <v>48</v>
      </c>
      <c r="N13" s="1">
        <v>6</v>
      </c>
      <c r="O13" s="1">
        <v>5</v>
      </c>
      <c r="P13" s="1">
        <v>4</v>
      </c>
      <c r="Q13" s="1">
        <v>6</v>
      </c>
      <c r="R13" s="1">
        <v>6</v>
      </c>
      <c r="S13" s="1">
        <v>6</v>
      </c>
      <c r="T13" s="1">
        <v>6</v>
      </c>
      <c r="U13" s="1">
        <v>5</v>
      </c>
      <c r="V13" s="1">
        <v>7</v>
      </c>
      <c r="W13" s="1">
        <f t="shared" si="1"/>
        <v>51</v>
      </c>
      <c r="X13" s="2">
        <f>IF(M13="WD","WD",IF(W13="WD","WD",IF(M13="DQ","DQ",IF(W13="DQ","DQ",(SUM(M13+W13))))))</f>
        <v>99</v>
      </c>
      <c r="Y13" s="4">
        <f>IF(X13="WD","WD",IF(X13="DQ","DQ",(X13-$AB$2)))</f>
        <v>27</v>
      </c>
      <c r="AA13" t="s">
        <v>18</v>
      </c>
    </row>
    <row r="14" spans="1:27" ht="12">
      <c r="A14" s="3" t="s">
        <v>1</v>
      </c>
      <c r="B14" s="1">
        <v>4</v>
      </c>
      <c r="C14" t="s">
        <v>156</v>
      </c>
      <c r="D14">
        <v>6</v>
      </c>
      <c r="E14">
        <v>6</v>
      </c>
      <c r="F14">
        <v>4</v>
      </c>
      <c r="G14">
        <v>6</v>
      </c>
      <c r="H14">
        <v>8</v>
      </c>
      <c r="I14">
        <v>3</v>
      </c>
      <c r="J14">
        <v>9</v>
      </c>
      <c r="K14">
        <v>10</v>
      </c>
      <c r="L14">
        <v>4</v>
      </c>
      <c r="M14" s="1">
        <f t="shared" si="0"/>
        <v>56</v>
      </c>
      <c r="N14" s="1">
        <v>10</v>
      </c>
      <c r="O14" s="1">
        <v>4</v>
      </c>
      <c r="P14" s="1">
        <v>5</v>
      </c>
      <c r="Q14" s="1">
        <v>5</v>
      </c>
      <c r="R14" s="1">
        <v>9</v>
      </c>
      <c r="S14" s="1">
        <v>5</v>
      </c>
      <c r="T14" s="1">
        <v>5</v>
      </c>
      <c r="U14" s="1">
        <v>4</v>
      </c>
      <c r="V14" s="1">
        <v>8</v>
      </c>
      <c r="W14" s="1">
        <f t="shared" si="1"/>
        <v>55</v>
      </c>
      <c r="X14" s="2">
        <f>IF(M14="WD","WD",IF(W14="WD","WD",IF(M14="DQ","DQ",IF(W14="DQ","DQ",(SUM(M14+W14))))))</f>
        <v>111</v>
      </c>
      <c r="Y14" s="4">
        <f>IF(X14="WD","WD",IF(X14="DQ","DQ",(X14-$AB$2)))</f>
        <v>39</v>
      </c>
      <c r="AA14" t="s">
        <v>31</v>
      </c>
    </row>
    <row r="15" spans="1:25" ht="12">
      <c r="A15" s="3" t="s">
        <v>1</v>
      </c>
      <c r="B15" s="1">
        <v>5</v>
      </c>
      <c r="C15" t="s">
        <v>157</v>
      </c>
      <c r="D15">
        <v>6</v>
      </c>
      <c r="E15">
        <v>6</v>
      </c>
      <c r="F15">
        <v>4</v>
      </c>
      <c r="G15">
        <v>6</v>
      </c>
      <c r="H15">
        <v>6</v>
      </c>
      <c r="I15">
        <v>4</v>
      </c>
      <c r="J15">
        <v>5</v>
      </c>
      <c r="K15">
        <v>7</v>
      </c>
      <c r="L15">
        <v>6</v>
      </c>
      <c r="M15" s="1">
        <f t="shared" si="0"/>
        <v>50</v>
      </c>
      <c r="N15" s="1">
        <v>5</v>
      </c>
      <c r="O15" s="1">
        <v>3</v>
      </c>
      <c r="P15" s="1">
        <v>5</v>
      </c>
      <c r="Q15" s="1">
        <v>4</v>
      </c>
      <c r="R15" s="1">
        <v>7</v>
      </c>
      <c r="S15" s="1">
        <v>5</v>
      </c>
      <c r="T15" s="1">
        <v>6</v>
      </c>
      <c r="U15" s="1">
        <v>8</v>
      </c>
      <c r="V15" s="1">
        <v>6</v>
      </c>
      <c r="W15" s="1">
        <f t="shared" si="1"/>
        <v>49</v>
      </c>
      <c r="X15" s="2">
        <f>IF(M15="WD","WD",IF(W15="WD","WD",IF(M15="DQ","DQ",IF(W15="DQ","DQ",(SUM(M15+W15))))))</f>
        <v>99</v>
      </c>
      <c r="Y15" s="4">
        <f>IF(X15="WD","WD",IF(X15="DQ","DQ",(X15-$AB$2)))</f>
        <v>27</v>
      </c>
    </row>
    <row r="16" spans="1:27" ht="12">
      <c r="A16" s="3" t="s">
        <v>1</v>
      </c>
      <c r="B16" s="1" t="s">
        <v>1</v>
      </c>
      <c r="C16" s="5" t="s">
        <v>8</v>
      </c>
      <c r="D16" s="5"/>
      <c r="E16" s="5"/>
      <c r="F16" s="5"/>
      <c r="G16" s="5"/>
      <c r="H16" s="5"/>
      <c r="I16" s="5"/>
      <c r="J16" s="5"/>
      <c r="K16" s="5"/>
      <c r="L16" s="5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6">
        <f>SMALL(X11:X15,1)+SMALL(X11:X15,2)+SMALL(X11:X15,3)+SMALL(X11:X15,4)</f>
        <v>392</v>
      </c>
      <c r="AA16" t="s">
        <v>35</v>
      </c>
    </row>
    <row r="17" spans="1:27" ht="12">
      <c r="A17" s="3" t="s">
        <v>1</v>
      </c>
      <c r="B17" s="1" t="s">
        <v>1</v>
      </c>
      <c r="C17" t="s">
        <v>1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7" t="s">
        <v>1</v>
      </c>
      <c r="AA17" t="s">
        <v>32</v>
      </c>
    </row>
    <row r="18" spans="1:27" ht="12">
      <c r="A18" s="15" t="s">
        <v>52</v>
      </c>
      <c r="B18" s="1">
        <v>1</v>
      </c>
      <c r="C18" t="s">
        <v>92</v>
      </c>
      <c r="D18">
        <v>4</v>
      </c>
      <c r="E18">
        <v>6</v>
      </c>
      <c r="F18">
        <v>4</v>
      </c>
      <c r="G18">
        <v>5</v>
      </c>
      <c r="H18">
        <v>4</v>
      </c>
      <c r="I18">
        <v>3</v>
      </c>
      <c r="J18">
        <v>5</v>
      </c>
      <c r="K18">
        <v>5</v>
      </c>
      <c r="L18">
        <v>4</v>
      </c>
      <c r="M18" s="1">
        <f t="shared" si="0"/>
        <v>40</v>
      </c>
      <c r="N18" s="1">
        <v>5</v>
      </c>
      <c r="O18" s="1">
        <v>2</v>
      </c>
      <c r="P18" s="1">
        <v>4</v>
      </c>
      <c r="Q18" s="1">
        <v>4</v>
      </c>
      <c r="R18" s="1">
        <v>8</v>
      </c>
      <c r="S18" s="1">
        <v>4</v>
      </c>
      <c r="T18" s="1">
        <v>5</v>
      </c>
      <c r="U18" s="1">
        <v>7</v>
      </c>
      <c r="V18" s="1">
        <v>9</v>
      </c>
      <c r="W18" s="1">
        <f t="shared" si="1"/>
        <v>48</v>
      </c>
      <c r="X18" s="2">
        <f>IF(M18="WD","WD",IF(W18="WD","WD",IF(M18="DQ","DQ",IF(W18="DQ","DQ",(SUM(M18+W18))))))</f>
        <v>88</v>
      </c>
      <c r="Y18" s="4">
        <f>IF(X18="WD","WD",IF(X18="DQ","DQ",(X18-$AB$2)))</f>
        <v>16</v>
      </c>
      <c r="AA18" t="s">
        <v>33</v>
      </c>
    </row>
    <row r="19" spans="1:27" ht="12">
      <c r="A19" s="15" t="s">
        <v>57</v>
      </c>
      <c r="B19" s="1">
        <v>2</v>
      </c>
      <c r="C19" t="s">
        <v>91</v>
      </c>
      <c r="D19">
        <v>5</v>
      </c>
      <c r="E19">
        <v>4</v>
      </c>
      <c r="F19">
        <v>3</v>
      </c>
      <c r="G19">
        <v>5</v>
      </c>
      <c r="H19">
        <v>6</v>
      </c>
      <c r="I19">
        <v>3</v>
      </c>
      <c r="J19">
        <v>5</v>
      </c>
      <c r="K19">
        <v>5</v>
      </c>
      <c r="L19">
        <v>4</v>
      </c>
      <c r="M19" s="1">
        <f t="shared" si="0"/>
        <v>40</v>
      </c>
      <c r="N19" s="1">
        <v>7</v>
      </c>
      <c r="O19" s="1">
        <v>5</v>
      </c>
      <c r="P19" s="1">
        <v>6</v>
      </c>
      <c r="Q19" s="1">
        <v>3</v>
      </c>
      <c r="R19" s="1">
        <v>5</v>
      </c>
      <c r="S19" s="1">
        <v>4</v>
      </c>
      <c r="T19" s="1">
        <v>6</v>
      </c>
      <c r="U19" s="1">
        <v>6</v>
      </c>
      <c r="V19" s="1">
        <v>6</v>
      </c>
      <c r="W19" s="1">
        <f t="shared" si="1"/>
        <v>48</v>
      </c>
      <c r="X19" s="2">
        <f>IF(M19="WD","WD",IF(W19="WD","WD",IF(M19="DQ","DQ",IF(W19="DQ","DQ",(SUM(M19+W19))))))</f>
        <v>88</v>
      </c>
      <c r="Y19" s="4">
        <f>IF(X19="WD","WD",IF(X19="DQ","DQ",(X19-$AB$2)))</f>
        <v>16</v>
      </c>
      <c r="AA19" t="s">
        <v>34</v>
      </c>
    </row>
    <row r="20" spans="1:25" ht="12">
      <c r="A20" s="3" t="s">
        <v>1</v>
      </c>
      <c r="B20" s="1">
        <v>3</v>
      </c>
      <c r="C20" t="s">
        <v>90</v>
      </c>
      <c r="D20">
        <v>4</v>
      </c>
      <c r="E20">
        <v>4</v>
      </c>
      <c r="F20">
        <v>3</v>
      </c>
      <c r="G20">
        <v>5</v>
      </c>
      <c r="H20">
        <v>6</v>
      </c>
      <c r="I20">
        <v>5</v>
      </c>
      <c r="J20">
        <v>5</v>
      </c>
      <c r="K20">
        <v>6</v>
      </c>
      <c r="L20">
        <v>4</v>
      </c>
      <c r="M20" s="1">
        <f t="shared" si="0"/>
        <v>42</v>
      </c>
      <c r="N20" s="1">
        <v>6</v>
      </c>
      <c r="O20" s="1">
        <v>4</v>
      </c>
      <c r="P20" s="1">
        <v>4</v>
      </c>
      <c r="Q20" s="1">
        <v>3</v>
      </c>
      <c r="R20" s="1">
        <v>5</v>
      </c>
      <c r="S20" s="1">
        <v>5</v>
      </c>
      <c r="T20" s="1">
        <v>6</v>
      </c>
      <c r="U20" s="1">
        <v>6</v>
      </c>
      <c r="V20" s="1">
        <v>5</v>
      </c>
      <c r="W20" s="1">
        <f t="shared" si="1"/>
        <v>44</v>
      </c>
      <c r="X20" s="2">
        <f>IF(M20="WD","WD",IF(W20="WD","WD",IF(M20="DQ","DQ",IF(W20="DQ","DQ",(SUM(M20+W20))))))</f>
        <v>86</v>
      </c>
      <c r="Y20" s="4">
        <f>IF(X20="WD","WD",IF(X20="DQ","DQ",(X20-$AB$2)))</f>
        <v>14</v>
      </c>
    </row>
    <row r="21" spans="1:27" ht="12">
      <c r="A21" s="3" t="s">
        <v>1</v>
      </c>
      <c r="B21" s="1">
        <v>4</v>
      </c>
      <c r="C21" t="s">
        <v>89</v>
      </c>
      <c r="D21">
        <v>6</v>
      </c>
      <c r="E21">
        <v>6</v>
      </c>
      <c r="F21">
        <v>3</v>
      </c>
      <c r="G21">
        <v>6</v>
      </c>
      <c r="H21">
        <v>6</v>
      </c>
      <c r="I21">
        <v>3</v>
      </c>
      <c r="J21">
        <v>5</v>
      </c>
      <c r="K21">
        <v>7</v>
      </c>
      <c r="L21">
        <v>4</v>
      </c>
      <c r="M21" s="1">
        <f t="shared" si="0"/>
        <v>46</v>
      </c>
      <c r="N21" s="1">
        <v>6</v>
      </c>
      <c r="O21" s="1">
        <v>4</v>
      </c>
      <c r="P21" s="1">
        <v>4</v>
      </c>
      <c r="Q21" s="1">
        <v>4</v>
      </c>
      <c r="R21" s="1">
        <v>6</v>
      </c>
      <c r="S21" s="1">
        <v>5</v>
      </c>
      <c r="T21" s="1">
        <v>7</v>
      </c>
      <c r="U21" s="1">
        <v>7</v>
      </c>
      <c r="V21" s="1">
        <v>6</v>
      </c>
      <c r="W21" s="1">
        <f t="shared" si="1"/>
        <v>49</v>
      </c>
      <c r="X21" s="2">
        <f>IF(M21="WD","WD",IF(W21="WD","WD",IF(M21="DQ","DQ",IF(W21="DQ","DQ",(SUM(M21+W21))))))</f>
        <v>95</v>
      </c>
      <c r="Y21" s="4">
        <f>IF(X21="WD","WD",IF(X21="DQ","DQ",(X21-$AB$2)))</f>
        <v>23</v>
      </c>
      <c r="AA21" t="s">
        <v>19</v>
      </c>
    </row>
    <row r="22" spans="1:25" ht="12">
      <c r="A22" s="3" t="s">
        <v>1</v>
      </c>
      <c r="B22" s="1">
        <v>5</v>
      </c>
      <c r="C22" t="s">
        <v>88</v>
      </c>
      <c r="D22">
        <v>5</v>
      </c>
      <c r="E22">
        <v>8</v>
      </c>
      <c r="F22">
        <v>4</v>
      </c>
      <c r="G22">
        <v>6</v>
      </c>
      <c r="H22">
        <v>6</v>
      </c>
      <c r="I22">
        <v>6</v>
      </c>
      <c r="J22">
        <v>6</v>
      </c>
      <c r="K22">
        <v>7</v>
      </c>
      <c r="L22">
        <v>3</v>
      </c>
      <c r="M22" s="1">
        <f t="shared" si="0"/>
        <v>51</v>
      </c>
      <c r="N22" s="1">
        <v>5</v>
      </c>
      <c r="O22" s="1">
        <v>3</v>
      </c>
      <c r="P22" s="1">
        <v>5</v>
      </c>
      <c r="Q22" s="1">
        <v>4</v>
      </c>
      <c r="R22" s="1">
        <v>8</v>
      </c>
      <c r="S22" s="1">
        <v>6</v>
      </c>
      <c r="T22" s="1">
        <v>5</v>
      </c>
      <c r="U22" s="1">
        <v>4</v>
      </c>
      <c r="V22" s="1">
        <v>6</v>
      </c>
      <c r="W22" s="1">
        <f t="shared" si="1"/>
        <v>46</v>
      </c>
      <c r="X22" s="2">
        <f>IF(M22="WD","WD",IF(W22="WD","WD",IF(M22="DQ","DQ",IF(W22="DQ","DQ",(SUM(M22+W22))))))</f>
        <v>97</v>
      </c>
      <c r="Y22" s="4">
        <f>IF(X22="WD","WD",IF(X22="DQ","DQ",(X22-$AB$2)))</f>
        <v>25</v>
      </c>
    </row>
    <row r="23" spans="1:24" ht="12">
      <c r="A23" s="3" t="s">
        <v>1</v>
      </c>
      <c r="B23" s="1" t="s">
        <v>1</v>
      </c>
      <c r="C23" s="5" t="s">
        <v>8</v>
      </c>
      <c r="D23" s="5"/>
      <c r="E23" s="5"/>
      <c r="F23" s="5"/>
      <c r="G23" s="5"/>
      <c r="H23" s="5"/>
      <c r="I23" s="5"/>
      <c r="J23" s="5"/>
      <c r="K23" s="5"/>
      <c r="L23" s="5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6">
        <f>SMALL(X18:X22,1)+SMALL(X18:X22,2)+SMALL(X18:X22,3)+SMALL(X18:X22,4)</f>
        <v>357</v>
      </c>
    </row>
    <row r="24" spans="13:23" ht="12">
      <c r="M24" s="1"/>
      <c r="W24" s="1"/>
    </row>
    <row r="25" spans="1:25" ht="12">
      <c r="A25" s="3" t="s">
        <v>38</v>
      </c>
      <c r="B25" s="1">
        <v>1</v>
      </c>
      <c r="C25" t="s">
        <v>107</v>
      </c>
      <c r="D25">
        <v>4</v>
      </c>
      <c r="E25">
        <v>4</v>
      </c>
      <c r="F25">
        <v>3</v>
      </c>
      <c r="G25">
        <v>6</v>
      </c>
      <c r="H25">
        <v>5</v>
      </c>
      <c r="I25">
        <v>2</v>
      </c>
      <c r="J25">
        <v>4</v>
      </c>
      <c r="K25">
        <v>5</v>
      </c>
      <c r="L25">
        <v>4</v>
      </c>
      <c r="M25" s="1">
        <f t="shared" si="0"/>
        <v>37</v>
      </c>
      <c r="N25" s="1">
        <v>5</v>
      </c>
      <c r="O25" s="1">
        <v>3</v>
      </c>
      <c r="P25" s="1">
        <v>3</v>
      </c>
      <c r="Q25" s="1">
        <v>4</v>
      </c>
      <c r="R25" s="1">
        <v>5</v>
      </c>
      <c r="S25" s="1">
        <v>4</v>
      </c>
      <c r="T25" s="1">
        <v>5</v>
      </c>
      <c r="U25" s="1">
        <v>4</v>
      </c>
      <c r="V25" s="1">
        <v>6</v>
      </c>
      <c r="W25" s="1">
        <f t="shared" si="1"/>
        <v>39</v>
      </c>
      <c r="X25" s="2">
        <f>IF(M25="WD","WD",IF(W25="WD","WD",IF(M25="DQ","DQ",IF(W25="DQ","DQ",(SUM(M25+W25))))))</f>
        <v>76</v>
      </c>
      <c r="Y25" s="4">
        <f>IF(X25="WD","WD",IF(X25="DQ","DQ",(X25-$AB$2)))</f>
        <v>4</v>
      </c>
    </row>
    <row r="26" spans="1:25" ht="12">
      <c r="A26" s="15" t="s">
        <v>58</v>
      </c>
      <c r="B26" s="1">
        <v>2</v>
      </c>
      <c r="C26" t="s">
        <v>109</v>
      </c>
      <c r="D26">
        <v>4</v>
      </c>
      <c r="E26">
        <v>5</v>
      </c>
      <c r="F26">
        <v>3</v>
      </c>
      <c r="G26">
        <v>5</v>
      </c>
      <c r="H26">
        <v>4</v>
      </c>
      <c r="I26">
        <v>3</v>
      </c>
      <c r="J26">
        <v>5</v>
      </c>
      <c r="K26">
        <v>5</v>
      </c>
      <c r="L26">
        <v>4</v>
      </c>
      <c r="M26" s="1">
        <f t="shared" si="0"/>
        <v>38</v>
      </c>
      <c r="N26" s="1">
        <v>4</v>
      </c>
      <c r="O26" s="1">
        <v>3</v>
      </c>
      <c r="P26" s="1">
        <v>5</v>
      </c>
      <c r="Q26" s="1">
        <v>3</v>
      </c>
      <c r="R26" s="1">
        <v>5</v>
      </c>
      <c r="S26" s="1">
        <v>5</v>
      </c>
      <c r="T26" s="1">
        <v>4</v>
      </c>
      <c r="U26" s="1">
        <v>5</v>
      </c>
      <c r="V26" s="1">
        <v>5</v>
      </c>
      <c r="W26" s="1">
        <f t="shared" si="1"/>
        <v>39</v>
      </c>
      <c r="X26" s="2">
        <f>IF(M26="WD","WD",IF(W26="WD","WD",IF(M26="DQ","DQ",IF(W26="DQ","DQ",(SUM(M26+W26))))))</f>
        <v>77</v>
      </c>
      <c r="Y26" s="4">
        <f>IF(X26="WD","WD",IF(X26="DQ","DQ",(X26-$AB$2)))</f>
        <v>5</v>
      </c>
    </row>
    <row r="27" spans="1:25" ht="12">
      <c r="A27" s="3" t="s">
        <v>1</v>
      </c>
      <c r="B27" s="1">
        <v>3</v>
      </c>
      <c r="C27" t="s">
        <v>110</v>
      </c>
      <c r="D27">
        <v>5</v>
      </c>
      <c r="E27">
        <v>6</v>
      </c>
      <c r="F27">
        <v>4</v>
      </c>
      <c r="G27">
        <v>4</v>
      </c>
      <c r="H27">
        <v>6</v>
      </c>
      <c r="I27">
        <v>4</v>
      </c>
      <c r="J27">
        <v>4</v>
      </c>
      <c r="K27">
        <v>6</v>
      </c>
      <c r="L27">
        <v>4</v>
      </c>
      <c r="M27" s="1">
        <f t="shared" si="0"/>
        <v>43</v>
      </c>
      <c r="N27" s="1">
        <v>5</v>
      </c>
      <c r="O27" s="1">
        <v>3</v>
      </c>
      <c r="P27" s="1">
        <v>4</v>
      </c>
      <c r="Q27" s="1">
        <v>4</v>
      </c>
      <c r="R27" s="1">
        <v>8</v>
      </c>
      <c r="S27" s="1">
        <v>5</v>
      </c>
      <c r="T27" s="1">
        <v>4</v>
      </c>
      <c r="U27" s="1">
        <v>4</v>
      </c>
      <c r="V27" s="1">
        <v>5</v>
      </c>
      <c r="W27" s="1">
        <f t="shared" si="1"/>
        <v>42</v>
      </c>
      <c r="X27" s="2">
        <f>IF(M27="WD","WD",IF(W27="WD","WD",IF(M27="DQ","DQ",IF(W27="DQ","DQ",(SUM(M27+W27))))))</f>
        <v>85</v>
      </c>
      <c r="Y27" s="4">
        <f>IF(X27="WD","WD",IF(X27="DQ","DQ",(X27-$AB$2)))</f>
        <v>13</v>
      </c>
    </row>
    <row r="28" spans="1:25" ht="12">
      <c r="A28" s="3" t="s">
        <v>1</v>
      </c>
      <c r="B28" s="1">
        <v>4</v>
      </c>
      <c r="C28" t="s">
        <v>111</v>
      </c>
      <c r="D28">
        <v>4</v>
      </c>
      <c r="E28">
        <v>3</v>
      </c>
      <c r="F28">
        <v>3</v>
      </c>
      <c r="G28">
        <v>6</v>
      </c>
      <c r="H28">
        <v>4</v>
      </c>
      <c r="I28">
        <v>4</v>
      </c>
      <c r="J28">
        <v>4</v>
      </c>
      <c r="K28">
        <v>8</v>
      </c>
      <c r="L28">
        <v>4</v>
      </c>
      <c r="M28" s="1">
        <f t="shared" si="0"/>
        <v>40</v>
      </c>
      <c r="N28" s="1">
        <v>5</v>
      </c>
      <c r="O28" s="1">
        <v>3</v>
      </c>
      <c r="P28" s="1">
        <v>6</v>
      </c>
      <c r="Q28" s="1">
        <v>4</v>
      </c>
      <c r="R28" s="1">
        <v>5</v>
      </c>
      <c r="S28" s="1">
        <v>5</v>
      </c>
      <c r="T28" s="1">
        <v>5</v>
      </c>
      <c r="U28" s="1">
        <v>7</v>
      </c>
      <c r="V28" s="1">
        <v>5</v>
      </c>
      <c r="W28" s="1">
        <f t="shared" si="1"/>
        <v>45</v>
      </c>
      <c r="X28" s="2">
        <f>IF(M28="WD","WD",IF(W28="WD","WD",IF(M28="DQ","DQ",IF(W28="DQ","DQ",(SUM(M28+W28))))))</f>
        <v>85</v>
      </c>
      <c r="Y28" s="4">
        <f>IF(X28="WD","WD",IF(X28="DQ","DQ",(X28-$AB$2)))</f>
        <v>13</v>
      </c>
    </row>
    <row r="29" spans="1:25" ht="12">
      <c r="A29" s="3" t="s">
        <v>1</v>
      </c>
      <c r="B29" s="1">
        <v>5</v>
      </c>
      <c r="C29" t="s">
        <v>108</v>
      </c>
      <c r="D29">
        <v>4</v>
      </c>
      <c r="E29">
        <v>4</v>
      </c>
      <c r="F29">
        <v>6</v>
      </c>
      <c r="G29">
        <v>5</v>
      </c>
      <c r="H29">
        <v>6</v>
      </c>
      <c r="I29">
        <v>3</v>
      </c>
      <c r="J29">
        <v>5</v>
      </c>
      <c r="K29">
        <v>6</v>
      </c>
      <c r="L29">
        <v>5</v>
      </c>
      <c r="M29" s="1">
        <f t="shared" si="0"/>
        <v>44</v>
      </c>
      <c r="N29" s="1">
        <v>6</v>
      </c>
      <c r="O29" s="1">
        <v>3</v>
      </c>
      <c r="P29" s="1">
        <v>4</v>
      </c>
      <c r="Q29" s="1">
        <v>3</v>
      </c>
      <c r="R29" s="1">
        <v>4</v>
      </c>
      <c r="S29" s="1">
        <v>5</v>
      </c>
      <c r="T29" s="1">
        <v>4</v>
      </c>
      <c r="U29" s="1">
        <v>4</v>
      </c>
      <c r="V29" s="1">
        <v>6</v>
      </c>
      <c r="W29" s="1">
        <f t="shared" si="1"/>
        <v>39</v>
      </c>
      <c r="X29" s="2">
        <f>IF(M29="WD","WD",IF(W29="WD","WD",IF(M29="DQ","DQ",IF(W29="DQ","DQ",(SUM(M29+W29))))))</f>
        <v>83</v>
      </c>
      <c r="Y29" s="4">
        <f>IF(X29="WD","WD",IF(X29="DQ","DQ",(X29-$AB$2)))</f>
        <v>11</v>
      </c>
    </row>
    <row r="30" spans="1:28" ht="12">
      <c r="A30" s="3" t="s">
        <v>1</v>
      </c>
      <c r="B30" s="1" t="s">
        <v>1</v>
      </c>
      <c r="C30" s="5" t="s">
        <v>8</v>
      </c>
      <c r="D30" s="5"/>
      <c r="E30" s="5"/>
      <c r="F30" s="5"/>
      <c r="G30" s="5"/>
      <c r="H30" s="5"/>
      <c r="I30" s="5"/>
      <c r="J30" s="5"/>
      <c r="K30" s="5"/>
      <c r="L30" s="5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6">
        <f>SMALL(X25:X29,1)+SMALL(X25:X29,2)+SMALL(X25:X29,3)+SMALL(X25:X29,4)</f>
        <v>321</v>
      </c>
      <c r="AB30" s="12"/>
    </row>
    <row r="31" ht="12">
      <c r="AC31" s="4"/>
    </row>
    <row r="32" spans="1:29" ht="12">
      <c r="A32" s="15" t="s">
        <v>61</v>
      </c>
      <c r="B32" s="1">
        <v>1</v>
      </c>
      <c r="C32" t="s">
        <v>78</v>
      </c>
      <c r="D32">
        <v>6</v>
      </c>
      <c r="E32">
        <v>4</v>
      </c>
      <c r="F32">
        <v>7</v>
      </c>
      <c r="G32">
        <v>5</v>
      </c>
      <c r="H32">
        <v>5</v>
      </c>
      <c r="I32">
        <v>3</v>
      </c>
      <c r="J32">
        <v>5</v>
      </c>
      <c r="K32">
        <v>6</v>
      </c>
      <c r="L32">
        <v>4</v>
      </c>
      <c r="M32" s="1">
        <f>SUM(D32:L32)</f>
        <v>45</v>
      </c>
      <c r="N32" s="1">
        <v>4</v>
      </c>
      <c r="O32" s="1">
        <v>5</v>
      </c>
      <c r="P32" s="1">
        <v>4</v>
      </c>
      <c r="Q32" s="1">
        <v>3</v>
      </c>
      <c r="R32" s="1">
        <v>6</v>
      </c>
      <c r="S32" s="1">
        <v>5</v>
      </c>
      <c r="T32" s="1">
        <v>4</v>
      </c>
      <c r="U32" s="1">
        <v>4</v>
      </c>
      <c r="V32" s="1">
        <v>6</v>
      </c>
      <c r="W32" s="1">
        <f>SUM(N32:V32)</f>
        <v>41</v>
      </c>
      <c r="X32" s="2">
        <f>IF(M32="WD","WD",IF(W32="WD","WD",IF(M32="DQ","DQ",IF(W32="DQ","DQ",(SUM(M32+W32))))))</f>
        <v>86</v>
      </c>
      <c r="Y32" s="4">
        <f>IF(X32="WD","WD",IF(X32="DQ","DQ",(X32-$AB$2)))</f>
        <v>14</v>
      </c>
      <c r="AC32" s="4"/>
    </row>
    <row r="33" spans="1:29" ht="12">
      <c r="A33" s="15" t="s">
        <v>62</v>
      </c>
      <c r="B33" s="1">
        <v>2</v>
      </c>
      <c r="C33" t="s">
        <v>79</v>
      </c>
      <c r="D33">
        <v>5</v>
      </c>
      <c r="E33">
        <v>5</v>
      </c>
      <c r="F33">
        <v>3</v>
      </c>
      <c r="G33">
        <v>4</v>
      </c>
      <c r="H33">
        <v>5</v>
      </c>
      <c r="I33">
        <v>3</v>
      </c>
      <c r="J33">
        <v>4</v>
      </c>
      <c r="K33">
        <v>7</v>
      </c>
      <c r="L33">
        <v>5</v>
      </c>
      <c r="M33" s="1">
        <f>SUM(D33:L33)</f>
        <v>41</v>
      </c>
      <c r="N33" s="1">
        <v>4</v>
      </c>
      <c r="O33" s="1">
        <v>4</v>
      </c>
      <c r="P33" s="1">
        <v>5</v>
      </c>
      <c r="Q33" s="1">
        <v>8</v>
      </c>
      <c r="R33" s="1">
        <v>7</v>
      </c>
      <c r="S33" s="1">
        <v>8</v>
      </c>
      <c r="T33" s="1">
        <v>5</v>
      </c>
      <c r="U33" s="1">
        <v>8</v>
      </c>
      <c r="V33" s="1">
        <v>6</v>
      </c>
      <c r="W33" s="1">
        <f>SUM(N33:V33)</f>
        <v>55</v>
      </c>
      <c r="X33" s="2">
        <f>IF(M33="WD","WD",IF(W33="WD","WD",IF(M33="DQ","DQ",IF(W33="DQ","DQ",(SUM(M33+W33))))))</f>
        <v>96</v>
      </c>
      <c r="Y33" s="4">
        <f>IF(X33="WD","WD",IF(X33="DQ","DQ",(X33-$AB$2)))</f>
        <v>24</v>
      </c>
      <c r="AC33" s="4"/>
    </row>
    <row r="34" spans="1:29" ht="12">
      <c r="A34" s="3" t="s">
        <v>1</v>
      </c>
      <c r="B34" s="1">
        <v>3</v>
      </c>
      <c r="C34" t="s">
        <v>80</v>
      </c>
      <c r="D34">
        <v>4</v>
      </c>
      <c r="E34">
        <v>7</v>
      </c>
      <c r="F34">
        <v>5</v>
      </c>
      <c r="G34">
        <v>5</v>
      </c>
      <c r="H34">
        <v>5</v>
      </c>
      <c r="I34">
        <v>6</v>
      </c>
      <c r="J34">
        <v>7</v>
      </c>
      <c r="K34">
        <v>7</v>
      </c>
      <c r="L34">
        <v>5</v>
      </c>
      <c r="M34" s="1">
        <f>SUM(D34:L34)</f>
        <v>51</v>
      </c>
      <c r="N34" s="1">
        <v>6</v>
      </c>
      <c r="O34" s="1">
        <v>3</v>
      </c>
      <c r="P34" s="1">
        <v>4</v>
      </c>
      <c r="Q34" s="1">
        <v>4</v>
      </c>
      <c r="R34" s="1">
        <v>4</v>
      </c>
      <c r="S34" s="1">
        <v>5</v>
      </c>
      <c r="T34" s="1">
        <v>5</v>
      </c>
      <c r="U34" s="1">
        <v>5</v>
      </c>
      <c r="V34" s="1">
        <v>7</v>
      </c>
      <c r="W34" s="1">
        <f>SUM(N34:V34)</f>
        <v>43</v>
      </c>
      <c r="X34" s="2">
        <f>IF(M34="WD","WD",IF(W34="WD","WD",IF(M34="DQ","DQ",IF(W34="DQ","DQ",(SUM(M34+W34))))))</f>
        <v>94</v>
      </c>
      <c r="Y34" s="4">
        <f>IF(X34="WD","WD",IF(X34="DQ","DQ",(X34-$AB$2)))</f>
        <v>22</v>
      </c>
      <c r="AC34" s="4"/>
    </row>
    <row r="35" spans="1:29" ht="12">
      <c r="A35" s="3" t="s">
        <v>1</v>
      </c>
      <c r="B35" s="1">
        <v>4</v>
      </c>
      <c r="C35" t="s">
        <v>81</v>
      </c>
      <c r="D35">
        <v>6</v>
      </c>
      <c r="E35">
        <v>8</v>
      </c>
      <c r="F35">
        <v>6</v>
      </c>
      <c r="G35">
        <v>7</v>
      </c>
      <c r="H35">
        <v>7</v>
      </c>
      <c r="I35">
        <v>3</v>
      </c>
      <c r="J35">
        <v>8</v>
      </c>
      <c r="K35">
        <v>5</v>
      </c>
      <c r="L35">
        <v>4</v>
      </c>
      <c r="M35" s="1">
        <f>SUM(D35:L35)</f>
        <v>54</v>
      </c>
      <c r="N35" s="1">
        <v>5</v>
      </c>
      <c r="O35" s="1">
        <v>3</v>
      </c>
      <c r="P35" s="1">
        <v>6</v>
      </c>
      <c r="Q35" s="1">
        <v>2</v>
      </c>
      <c r="R35" s="1">
        <v>9</v>
      </c>
      <c r="S35" s="1">
        <v>7</v>
      </c>
      <c r="T35" s="1">
        <v>5</v>
      </c>
      <c r="U35" s="1">
        <v>12</v>
      </c>
      <c r="V35" s="1">
        <v>6</v>
      </c>
      <c r="W35" s="1">
        <f>SUM(N35:V35)</f>
        <v>55</v>
      </c>
      <c r="X35" s="2">
        <f>IF(M35="WD","WD",IF(W35="WD","WD",IF(M35="DQ","DQ",IF(W35="DQ","DQ",(SUM(M35+W35))))))</f>
        <v>109</v>
      </c>
      <c r="Y35" s="4">
        <f>IF(X35="WD","WD",IF(X35="DQ","DQ",(X35-$AB$2)))</f>
        <v>37</v>
      </c>
      <c r="AC35" s="4"/>
    </row>
    <row r="36" spans="1:29" ht="12">
      <c r="A36" s="3" t="s">
        <v>1</v>
      </c>
      <c r="B36" s="1">
        <v>5</v>
      </c>
      <c r="C36" t="s">
        <v>82</v>
      </c>
      <c r="D36">
        <v>4</v>
      </c>
      <c r="E36">
        <v>4</v>
      </c>
      <c r="F36">
        <v>6</v>
      </c>
      <c r="G36">
        <v>6</v>
      </c>
      <c r="H36">
        <v>5</v>
      </c>
      <c r="I36">
        <v>4</v>
      </c>
      <c r="J36">
        <v>4</v>
      </c>
      <c r="K36">
        <v>6</v>
      </c>
      <c r="L36">
        <v>4</v>
      </c>
      <c r="M36" s="1">
        <f>SUM(D36:L36)</f>
        <v>43</v>
      </c>
      <c r="N36" s="1">
        <v>6</v>
      </c>
      <c r="O36" s="1">
        <v>3</v>
      </c>
      <c r="P36" s="1">
        <v>5</v>
      </c>
      <c r="Q36" s="1">
        <v>3</v>
      </c>
      <c r="R36" s="1">
        <v>5</v>
      </c>
      <c r="S36" s="1">
        <v>4</v>
      </c>
      <c r="T36" s="1">
        <v>6</v>
      </c>
      <c r="U36" s="1">
        <v>5</v>
      </c>
      <c r="V36" s="1">
        <v>5</v>
      </c>
      <c r="W36" s="1">
        <f>SUM(N36:V36)</f>
        <v>42</v>
      </c>
      <c r="X36" s="2">
        <f>IF(M36="WD","WD",IF(W36="WD","WD",IF(M36="DQ","DQ",IF(W36="DQ","DQ",(SUM(M36+W36))))))</f>
        <v>85</v>
      </c>
      <c r="Y36" s="4">
        <f>IF(X36="WD","WD",IF(X36="DQ","DQ",(X36-$AB$2)))</f>
        <v>13</v>
      </c>
      <c r="AC36" s="4"/>
    </row>
    <row r="37" spans="1:29" ht="12">
      <c r="A37" s="3" t="s">
        <v>1</v>
      </c>
      <c r="B37" s="1" t="s">
        <v>1</v>
      </c>
      <c r="C37" s="5" t="s">
        <v>8</v>
      </c>
      <c r="D37" s="5"/>
      <c r="E37" s="5"/>
      <c r="F37" s="5"/>
      <c r="G37" s="5"/>
      <c r="H37" s="5"/>
      <c r="I37" s="5"/>
      <c r="J37" s="5"/>
      <c r="K37" s="5"/>
      <c r="L37" s="5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6">
        <f>SMALL(X32:X36,1)+SMALL(X32:X36,2)+SMALL(X32:X36,3)+SMALL(X32:X36,4)</f>
        <v>361</v>
      </c>
      <c r="AC37" s="4"/>
    </row>
    <row r="38" spans="1:24" ht="12">
      <c r="A38" s="3" t="s">
        <v>1</v>
      </c>
      <c r="B38" s="1" t="s">
        <v>1</v>
      </c>
      <c r="C38" t="s">
        <v>1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7" t="s">
        <v>1</v>
      </c>
    </row>
    <row r="39" spans="1:25" ht="12">
      <c r="A39" s="15" t="s">
        <v>39</v>
      </c>
      <c r="B39" s="1">
        <v>1</v>
      </c>
      <c r="C39" t="s">
        <v>138</v>
      </c>
      <c r="D39">
        <v>5</v>
      </c>
      <c r="E39">
        <v>4</v>
      </c>
      <c r="F39">
        <v>5</v>
      </c>
      <c r="G39">
        <v>5</v>
      </c>
      <c r="H39">
        <v>6</v>
      </c>
      <c r="I39">
        <v>3</v>
      </c>
      <c r="J39">
        <v>5</v>
      </c>
      <c r="K39">
        <v>6</v>
      </c>
      <c r="L39">
        <v>4</v>
      </c>
      <c r="M39" s="1">
        <f>SUM(D39:L39)</f>
        <v>43</v>
      </c>
      <c r="N39" s="1">
        <v>6</v>
      </c>
      <c r="O39" s="1">
        <v>4</v>
      </c>
      <c r="P39" s="1">
        <v>5</v>
      </c>
      <c r="Q39" s="1">
        <v>4</v>
      </c>
      <c r="R39" s="1">
        <v>4</v>
      </c>
      <c r="S39" s="1">
        <v>5</v>
      </c>
      <c r="T39" s="1">
        <v>5</v>
      </c>
      <c r="U39" s="1">
        <v>5</v>
      </c>
      <c r="V39" s="1">
        <v>5</v>
      </c>
      <c r="W39" s="1">
        <f>SUM(N39:V39)</f>
        <v>43</v>
      </c>
      <c r="X39" s="2">
        <f>IF(M39="WD","WD",IF(W39="WD","WD",IF(M39="DQ","DQ",IF(W39="DQ","DQ",(SUM(M39+W39))))))</f>
        <v>86</v>
      </c>
      <c r="Y39" s="4">
        <f>IF(X39="WD","WD",IF(X39="DQ","DQ",(X39-$AB$2)))</f>
        <v>14</v>
      </c>
    </row>
    <row r="40" spans="1:25" ht="12">
      <c r="A40" s="15" t="s">
        <v>59</v>
      </c>
      <c r="B40" s="1">
        <v>2</v>
      </c>
      <c r="C40" t="s">
        <v>139</v>
      </c>
      <c r="D40">
        <v>4</v>
      </c>
      <c r="E40">
        <v>4</v>
      </c>
      <c r="F40">
        <v>4</v>
      </c>
      <c r="G40">
        <v>5</v>
      </c>
      <c r="H40">
        <v>5</v>
      </c>
      <c r="I40">
        <v>3</v>
      </c>
      <c r="J40">
        <v>4</v>
      </c>
      <c r="K40">
        <v>5</v>
      </c>
      <c r="L40">
        <v>4</v>
      </c>
      <c r="M40" s="1">
        <f>SUM(D40:L40)</f>
        <v>38</v>
      </c>
      <c r="N40" s="1">
        <v>5</v>
      </c>
      <c r="O40" s="1">
        <v>3</v>
      </c>
      <c r="P40" s="1">
        <v>5</v>
      </c>
      <c r="Q40" s="1">
        <v>3</v>
      </c>
      <c r="R40" s="1">
        <v>5</v>
      </c>
      <c r="S40" s="1">
        <v>4</v>
      </c>
      <c r="T40" s="1">
        <v>4</v>
      </c>
      <c r="U40" s="1">
        <v>5</v>
      </c>
      <c r="V40" s="1">
        <v>4</v>
      </c>
      <c r="W40" s="1">
        <f>SUM(N40:V40)</f>
        <v>38</v>
      </c>
      <c r="X40" s="2">
        <f>IF(M40="WD","WD",IF(W40="WD","WD",IF(M40="DQ","DQ",IF(W40="DQ","DQ",(SUM(M40+W40))))))</f>
        <v>76</v>
      </c>
      <c r="Y40" s="4">
        <f>IF(X40="WD","WD",IF(X40="DQ","DQ",(X40-$AB$2)))</f>
        <v>4</v>
      </c>
    </row>
    <row r="41" spans="1:25" ht="12">
      <c r="A41" s="3" t="s">
        <v>1</v>
      </c>
      <c r="B41" s="1">
        <v>3</v>
      </c>
      <c r="C41" t="s">
        <v>140</v>
      </c>
      <c r="D41">
        <v>4</v>
      </c>
      <c r="E41">
        <v>6</v>
      </c>
      <c r="F41">
        <v>3</v>
      </c>
      <c r="G41">
        <v>5</v>
      </c>
      <c r="H41">
        <v>5</v>
      </c>
      <c r="I41">
        <v>2</v>
      </c>
      <c r="J41">
        <v>5</v>
      </c>
      <c r="K41">
        <v>5</v>
      </c>
      <c r="L41">
        <v>4</v>
      </c>
      <c r="M41" s="1">
        <f>SUM(D41:L41)</f>
        <v>39</v>
      </c>
      <c r="N41" s="1">
        <v>4</v>
      </c>
      <c r="O41" s="1">
        <v>3</v>
      </c>
      <c r="P41" s="1">
        <v>4</v>
      </c>
      <c r="Q41" s="1">
        <v>3</v>
      </c>
      <c r="R41" s="1">
        <v>7</v>
      </c>
      <c r="S41" s="1">
        <v>4</v>
      </c>
      <c r="T41" s="1">
        <v>4</v>
      </c>
      <c r="U41" s="1">
        <v>7</v>
      </c>
      <c r="V41" s="1">
        <v>5</v>
      </c>
      <c r="W41" s="1">
        <f>SUM(N41:V41)</f>
        <v>41</v>
      </c>
      <c r="X41" s="2">
        <f>IF(M41="WD","WD",IF(W41="WD","WD",IF(M41="DQ","DQ",IF(W41="DQ","DQ",(SUM(M41+W41))))))</f>
        <v>80</v>
      </c>
      <c r="Y41" s="4">
        <f>IF(X41="WD","WD",IF(X41="DQ","DQ",(X41-$AB$2)))</f>
        <v>8</v>
      </c>
    </row>
    <row r="42" spans="1:25" ht="12">
      <c r="A42" s="3" t="s">
        <v>1</v>
      </c>
      <c r="B42" s="1">
        <v>4</v>
      </c>
      <c r="C42" t="s">
        <v>141</v>
      </c>
      <c r="D42">
        <v>5</v>
      </c>
      <c r="E42">
        <v>6</v>
      </c>
      <c r="F42">
        <v>3</v>
      </c>
      <c r="G42">
        <v>4</v>
      </c>
      <c r="H42">
        <v>5</v>
      </c>
      <c r="I42">
        <v>4</v>
      </c>
      <c r="J42">
        <v>5</v>
      </c>
      <c r="K42">
        <v>8</v>
      </c>
      <c r="L42">
        <v>5</v>
      </c>
      <c r="M42" s="1">
        <f>SUM(D42:L42)</f>
        <v>45</v>
      </c>
      <c r="N42" s="1">
        <v>6</v>
      </c>
      <c r="O42" s="1">
        <v>5</v>
      </c>
      <c r="P42" s="1">
        <v>5</v>
      </c>
      <c r="Q42" s="1">
        <v>3</v>
      </c>
      <c r="R42" s="1">
        <v>8</v>
      </c>
      <c r="S42" s="1">
        <v>5</v>
      </c>
      <c r="T42" s="1">
        <v>5</v>
      </c>
      <c r="U42" s="1">
        <v>4</v>
      </c>
      <c r="V42" s="1">
        <v>6</v>
      </c>
      <c r="W42" s="1">
        <f>SUM(N42:V42)</f>
        <v>47</v>
      </c>
      <c r="X42" s="2">
        <f>IF(M42="WD","WD",IF(W42="WD","WD",IF(M42="DQ","DQ",IF(W42="DQ","DQ",(SUM(M42+W42))))))</f>
        <v>92</v>
      </c>
      <c r="Y42" s="4">
        <f>IF(X42="WD","WD",IF(X42="DQ","DQ",(X42-$AB$2)))</f>
        <v>20</v>
      </c>
    </row>
    <row r="43" spans="1:25" ht="12">
      <c r="A43" s="3" t="s">
        <v>1</v>
      </c>
      <c r="B43" s="1">
        <v>5</v>
      </c>
      <c r="C43" t="s">
        <v>142</v>
      </c>
      <c r="D43">
        <v>5</v>
      </c>
      <c r="E43">
        <v>4</v>
      </c>
      <c r="F43">
        <v>6</v>
      </c>
      <c r="G43">
        <v>6</v>
      </c>
      <c r="H43">
        <v>6</v>
      </c>
      <c r="I43">
        <v>3</v>
      </c>
      <c r="J43">
        <v>6</v>
      </c>
      <c r="K43">
        <v>6</v>
      </c>
      <c r="L43">
        <v>6</v>
      </c>
      <c r="M43" s="1">
        <f>SUM(D43:L43)</f>
        <v>48</v>
      </c>
      <c r="N43" s="1">
        <v>4</v>
      </c>
      <c r="O43" s="1">
        <v>4</v>
      </c>
      <c r="P43" s="1">
        <v>5</v>
      </c>
      <c r="Q43" s="1">
        <v>4</v>
      </c>
      <c r="R43" s="1">
        <v>6</v>
      </c>
      <c r="S43" s="1">
        <v>6</v>
      </c>
      <c r="T43" s="1">
        <v>6</v>
      </c>
      <c r="U43" s="1">
        <v>6</v>
      </c>
      <c r="V43" s="1">
        <v>6</v>
      </c>
      <c r="W43" s="1">
        <f>SUM(N43:V43)</f>
        <v>47</v>
      </c>
      <c r="X43" s="2">
        <f>IF(M43="WD","WD",IF(W43="WD","WD",IF(M43="DQ","DQ",IF(W43="DQ","DQ",(SUM(M43+W43))))))</f>
        <v>95</v>
      </c>
      <c r="Y43" s="4">
        <f>IF(X43="WD","WD",IF(X43="DQ","DQ",(X43-$AB$2)))</f>
        <v>23</v>
      </c>
    </row>
    <row r="44" spans="1:24" ht="12">
      <c r="A44" s="3" t="s">
        <v>1</v>
      </c>
      <c r="B44" s="1" t="s">
        <v>1</v>
      </c>
      <c r="C44" s="5" t="s">
        <v>8</v>
      </c>
      <c r="D44" s="5"/>
      <c r="E44" s="5"/>
      <c r="F44" s="5"/>
      <c r="G44" s="5"/>
      <c r="H44" s="5"/>
      <c r="I44" s="5"/>
      <c r="J44" s="5"/>
      <c r="K44" s="5"/>
      <c r="L44" s="5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6">
        <f>SMALL(X39:X43,1)+SMALL(X39:X43,2)+SMALL(X39:X43,3)+SMALL(X39:X43,4)</f>
        <v>334</v>
      </c>
    </row>
    <row r="45" spans="1:24" ht="12">
      <c r="A45" s="3" t="s">
        <v>1</v>
      </c>
      <c r="B45" s="1" t="s">
        <v>1</v>
      </c>
      <c r="C45" t="s">
        <v>1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7" t="s">
        <v>1</v>
      </c>
    </row>
    <row r="46" spans="1:25" ht="12">
      <c r="A46" s="15" t="s">
        <v>49</v>
      </c>
      <c r="B46" s="1">
        <v>1</v>
      </c>
      <c r="C46" t="s">
        <v>113</v>
      </c>
      <c r="D46">
        <v>4</v>
      </c>
      <c r="E46">
        <v>5</v>
      </c>
      <c r="F46">
        <v>5</v>
      </c>
      <c r="G46">
        <v>6</v>
      </c>
      <c r="H46">
        <v>5</v>
      </c>
      <c r="I46">
        <v>4</v>
      </c>
      <c r="J46">
        <v>6</v>
      </c>
      <c r="K46">
        <v>6</v>
      </c>
      <c r="L46">
        <v>4</v>
      </c>
      <c r="M46" s="1">
        <f>SUM(D46:L46)</f>
        <v>45</v>
      </c>
      <c r="N46" s="1">
        <v>5</v>
      </c>
      <c r="O46" s="1">
        <v>4</v>
      </c>
      <c r="P46" s="1">
        <v>5</v>
      </c>
      <c r="Q46" s="1">
        <v>4</v>
      </c>
      <c r="R46" s="1">
        <v>5</v>
      </c>
      <c r="S46" s="1">
        <v>4</v>
      </c>
      <c r="T46" s="1">
        <v>5</v>
      </c>
      <c r="U46" s="1">
        <v>4</v>
      </c>
      <c r="V46" s="1">
        <v>6</v>
      </c>
      <c r="W46" s="1">
        <f>SUM(N46:V46)</f>
        <v>42</v>
      </c>
      <c r="X46" s="2">
        <f>IF(M46="WD","WD",IF(W46="WD","WD",IF(M46="DQ","DQ",IF(W46="DQ","DQ",(SUM(M46+W46))))))</f>
        <v>87</v>
      </c>
      <c r="Y46" s="4">
        <f>IF(X46="WD","WD",IF(X46="DQ","DQ",(X46-$AB$2)))</f>
        <v>15</v>
      </c>
    </row>
    <row r="47" spans="1:25" ht="12">
      <c r="A47" s="15" t="s">
        <v>60</v>
      </c>
      <c r="B47" s="1">
        <v>2</v>
      </c>
      <c r="C47" t="s">
        <v>114</v>
      </c>
      <c r="D47">
        <v>4</v>
      </c>
      <c r="E47">
        <v>4</v>
      </c>
      <c r="F47">
        <v>4</v>
      </c>
      <c r="G47">
        <v>6</v>
      </c>
      <c r="H47">
        <v>6</v>
      </c>
      <c r="I47">
        <v>3</v>
      </c>
      <c r="J47">
        <v>5</v>
      </c>
      <c r="K47">
        <v>5</v>
      </c>
      <c r="L47">
        <v>5</v>
      </c>
      <c r="M47" s="1">
        <f>SUM(D47:L47)</f>
        <v>42</v>
      </c>
      <c r="N47" s="1">
        <v>5</v>
      </c>
      <c r="O47" s="1">
        <v>4</v>
      </c>
      <c r="P47" s="1">
        <v>5</v>
      </c>
      <c r="Q47" s="1">
        <v>3</v>
      </c>
      <c r="R47" s="1">
        <v>6</v>
      </c>
      <c r="S47" s="1">
        <v>3</v>
      </c>
      <c r="T47" s="1">
        <v>5</v>
      </c>
      <c r="U47" s="1">
        <v>4</v>
      </c>
      <c r="V47" s="1">
        <v>6</v>
      </c>
      <c r="W47" s="1">
        <f>SUM(N47:V47)</f>
        <v>41</v>
      </c>
      <c r="X47" s="2">
        <f>IF(M47="WD","WD",IF(W47="WD","WD",IF(M47="DQ","DQ",IF(W47="DQ","DQ",(SUM(M47+W47))))))</f>
        <v>83</v>
      </c>
      <c r="Y47" s="4">
        <f>IF(X47="WD","WD",IF(X47="DQ","DQ",(X47-$AB$2)))</f>
        <v>11</v>
      </c>
    </row>
    <row r="48" spans="1:25" ht="12">
      <c r="A48" s="3" t="s">
        <v>1</v>
      </c>
      <c r="B48" s="1">
        <v>3</v>
      </c>
      <c r="C48" t="s">
        <v>115</v>
      </c>
      <c r="D48">
        <v>5</v>
      </c>
      <c r="E48">
        <v>4</v>
      </c>
      <c r="F48">
        <v>3</v>
      </c>
      <c r="G48">
        <v>5</v>
      </c>
      <c r="H48">
        <v>5</v>
      </c>
      <c r="I48">
        <v>4</v>
      </c>
      <c r="J48">
        <v>5</v>
      </c>
      <c r="K48">
        <v>4</v>
      </c>
      <c r="L48">
        <v>3</v>
      </c>
      <c r="M48" s="1">
        <f>SUM(D48:L48)</f>
        <v>38</v>
      </c>
      <c r="N48" s="1">
        <v>6</v>
      </c>
      <c r="O48" s="1">
        <v>3</v>
      </c>
      <c r="P48" s="1">
        <v>5</v>
      </c>
      <c r="Q48" s="1">
        <v>4</v>
      </c>
      <c r="R48" s="1">
        <v>5</v>
      </c>
      <c r="S48" s="1">
        <v>5</v>
      </c>
      <c r="T48" s="1">
        <v>4</v>
      </c>
      <c r="U48" s="1">
        <v>4</v>
      </c>
      <c r="V48" s="1">
        <v>9</v>
      </c>
      <c r="W48" s="1">
        <f>SUM(N48:V48)</f>
        <v>45</v>
      </c>
      <c r="X48" s="2">
        <f>IF(M48="WD","WD",IF(W48="WD","WD",IF(M48="DQ","DQ",IF(W48="DQ","DQ",(SUM(M48+W48))))))</f>
        <v>83</v>
      </c>
      <c r="Y48" s="4">
        <f>IF(X48="WD","WD",IF(X48="DQ","DQ",(X48-$AB$2)))</f>
        <v>11</v>
      </c>
    </row>
    <row r="49" spans="1:25" ht="12">
      <c r="A49" s="3" t="s">
        <v>1</v>
      </c>
      <c r="B49" s="1">
        <v>4</v>
      </c>
      <c r="C49" t="s">
        <v>116</v>
      </c>
      <c r="D49">
        <v>5</v>
      </c>
      <c r="E49">
        <v>5</v>
      </c>
      <c r="F49">
        <v>3</v>
      </c>
      <c r="G49">
        <v>5</v>
      </c>
      <c r="H49">
        <v>7</v>
      </c>
      <c r="I49">
        <v>4</v>
      </c>
      <c r="J49">
        <v>7</v>
      </c>
      <c r="K49">
        <v>5</v>
      </c>
      <c r="L49">
        <v>5</v>
      </c>
      <c r="M49" s="1">
        <f>SUM(D49:L49)</f>
        <v>46</v>
      </c>
      <c r="N49" s="1">
        <v>5</v>
      </c>
      <c r="O49" s="1">
        <v>3</v>
      </c>
      <c r="P49" s="1">
        <v>6</v>
      </c>
      <c r="Q49" s="1">
        <v>5</v>
      </c>
      <c r="R49" s="1">
        <v>5</v>
      </c>
      <c r="S49" s="1">
        <v>4</v>
      </c>
      <c r="T49" s="1">
        <v>7</v>
      </c>
      <c r="U49" s="1">
        <v>6</v>
      </c>
      <c r="V49" s="1">
        <v>6</v>
      </c>
      <c r="W49" s="1">
        <f>SUM(N49:V49)</f>
        <v>47</v>
      </c>
      <c r="X49" s="2">
        <f>IF(M49="WD","WD",IF(W49="WD","WD",IF(M49="DQ","DQ",IF(W49="DQ","DQ",(SUM(M49+W49))))))</f>
        <v>93</v>
      </c>
      <c r="Y49" s="4">
        <f>IF(X49="WD","WD",IF(X49="DQ","DQ",(X49-$AB$2)))</f>
        <v>21</v>
      </c>
    </row>
    <row r="50" spans="1:25" ht="12">
      <c r="A50" s="3" t="s">
        <v>1</v>
      </c>
      <c r="B50" s="1">
        <v>5</v>
      </c>
      <c r="C50" t="s">
        <v>117</v>
      </c>
      <c r="D50">
        <v>4</v>
      </c>
      <c r="E50">
        <v>8</v>
      </c>
      <c r="F50">
        <v>6</v>
      </c>
      <c r="G50">
        <v>7</v>
      </c>
      <c r="H50">
        <v>7</v>
      </c>
      <c r="I50">
        <v>3</v>
      </c>
      <c r="J50">
        <v>4</v>
      </c>
      <c r="K50">
        <v>6</v>
      </c>
      <c r="L50">
        <v>4</v>
      </c>
      <c r="M50" s="1">
        <f>SUM(D50:L50)</f>
        <v>49</v>
      </c>
      <c r="N50" s="1">
        <v>4</v>
      </c>
      <c r="O50" s="1">
        <v>4</v>
      </c>
      <c r="P50" s="1">
        <v>6</v>
      </c>
      <c r="Q50" s="1">
        <v>5</v>
      </c>
      <c r="R50" s="1">
        <v>7</v>
      </c>
      <c r="S50" s="1">
        <v>8</v>
      </c>
      <c r="T50" s="1">
        <v>5</v>
      </c>
      <c r="U50" s="1">
        <v>9</v>
      </c>
      <c r="V50" s="1">
        <v>5</v>
      </c>
      <c r="W50" s="1">
        <f>SUM(N50:V50)</f>
        <v>53</v>
      </c>
      <c r="X50" s="2">
        <f>IF(M50="WD","WD",IF(W50="WD","WD",IF(M50="DQ","DQ",IF(W50="DQ","DQ",(SUM(M50+W50))))))</f>
        <v>102</v>
      </c>
      <c r="Y50" s="4">
        <f>IF(X50="WD","WD",IF(X50="DQ","DQ",(X50-$AB$2)))</f>
        <v>30</v>
      </c>
    </row>
    <row r="51" spans="1:24" ht="12">
      <c r="A51" s="3" t="s">
        <v>1</v>
      </c>
      <c r="B51" s="1" t="s">
        <v>1</v>
      </c>
      <c r="C51" s="5" t="s">
        <v>8</v>
      </c>
      <c r="D51" s="5"/>
      <c r="E51" s="5"/>
      <c r="F51" s="5"/>
      <c r="G51" s="5"/>
      <c r="H51" s="5"/>
      <c r="I51" s="5"/>
      <c r="J51" s="5"/>
      <c r="K51" s="5"/>
      <c r="L51" s="5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6">
        <f>SMALL(X46:X50,1)+SMALL(X46:X50,2)+SMALL(X46:X50,3)+SMALL(X46:X50,4)</f>
        <v>346</v>
      </c>
    </row>
    <row r="52" spans="13:23" ht="12">
      <c r="M52" s="1"/>
      <c r="W52" s="1"/>
    </row>
    <row r="53" spans="1:25" ht="12">
      <c r="A53" s="15" t="s">
        <v>48</v>
      </c>
      <c r="B53" s="1">
        <v>1</v>
      </c>
      <c r="C53" t="s">
        <v>123</v>
      </c>
      <c r="D53">
        <v>5</v>
      </c>
      <c r="E53">
        <v>4</v>
      </c>
      <c r="F53">
        <v>2</v>
      </c>
      <c r="G53">
        <v>4</v>
      </c>
      <c r="H53">
        <v>5</v>
      </c>
      <c r="I53">
        <v>4</v>
      </c>
      <c r="J53">
        <v>5</v>
      </c>
      <c r="K53">
        <v>5</v>
      </c>
      <c r="L53">
        <v>4</v>
      </c>
      <c r="M53" s="1">
        <f>SUM(D53:L53)</f>
        <v>38</v>
      </c>
      <c r="N53" s="1">
        <v>4</v>
      </c>
      <c r="O53" s="1">
        <v>2</v>
      </c>
      <c r="P53" s="1">
        <v>4</v>
      </c>
      <c r="Q53" s="1">
        <v>3</v>
      </c>
      <c r="R53" s="1">
        <v>5</v>
      </c>
      <c r="S53" s="1">
        <v>4</v>
      </c>
      <c r="T53" s="1">
        <v>5</v>
      </c>
      <c r="U53" s="1">
        <v>6</v>
      </c>
      <c r="V53" s="1">
        <v>5</v>
      </c>
      <c r="W53" s="1">
        <f>SUM(N53:V53)</f>
        <v>38</v>
      </c>
      <c r="X53" s="2">
        <f>IF(M53="WD","WD",IF(W53="WD","WD",IF(M53="DQ","DQ",IF(W53="DQ","DQ",(SUM(M53+W53))))))</f>
        <v>76</v>
      </c>
      <c r="Y53" s="4">
        <f>IF(X53="WD","WD",IF(X53="DQ","DQ",(X53-$AB$2)))</f>
        <v>4</v>
      </c>
    </row>
    <row r="54" spans="1:25" ht="12">
      <c r="A54" s="15" t="s">
        <v>63</v>
      </c>
      <c r="B54" s="1">
        <v>2</v>
      </c>
      <c r="C54" t="s">
        <v>124</v>
      </c>
      <c r="D54">
        <v>6</v>
      </c>
      <c r="E54">
        <v>4</v>
      </c>
      <c r="F54">
        <v>3</v>
      </c>
      <c r="G54">
        <v>4</v>
      </c>
      <c r="H54">
        <v>5</v>
      </c>
      <c r="I54">
        <v>3</v>
      </c>
      <c r="J54">
        <v>5</v>
      </c>
      <c r="K54">
        <v>4</v>
      </c>
      <c r="L54">
        <v>4</v>
      </c>
      <c r="M54" s="1">
        <f>SUM(D54:L54)</f>
        <v>38</v>
      </c>
      <c r="N54" s="1">
        <v>5</v>
      </c>
      <c r="O54" s="1">
        <v>4</v>
      </c>
      <c r="P54" s="1">
        <v>4</v>
      </c>
      <c r="Q54" s="1">
        <v>5</v>
      </c>
      <c r="R54" s="1">
        <v>6</v>
      </c>
      <c r="S54" s="1">
        <v>5</v>
      </c>
      <c r="T54" s="1">
        <v>5</v>
      </c>
      <c r="U54" s="1">
        <v>6</v>
      </c>
      <c r="V54" s="1">
        <v>6</v>
      </c>
      <c r="W54" s="1">
        <f>SUM(N54:V54)</f>
        <v>46</v>
      </c>
      <c r="X54" s="2">
        <f>IF(M54="WD","WD",IF(W54="WD","WD",IF(M54="DQ","DQ",IF(W54="DQ","DQ",(SUM(M54+W54))))))</f>
        <v>84</v>
      </c>
      <c r="Y54" s="4">
        <f>IF(X54="WD","WD",IF(X54="DQ","DQ",(X54-$AB$2)))</f>
        <v>12</v>
      </c>
    </row>
    <row r="55" spans="1:25" ht="12">
      <c r="A55" s="3" t="s">
        <v>1</v>
      </c>
      <c r="B55" s="1">
        <v>3</v>
      </c>
      <c r="C55" t="s">
        <v>125</v>
      </c>
      <c r="D55">
        <v>6</v>
      </c>
      <c r="E55">
        <v>6</v>
      </c>
      <c r="F55">
        <v>4</v>
      </c>
      <c r="G55">
        <v>6</v>
      </c>
      <c r="H55">
        <v>5</v>
      </c>
      <c r="I55">
        <v>4</v>
      </c>
      <c r="J55">
        <v>5</v>
      </c>
      <c r="K55">
        <v>6</v>
      </c>
      <c r="L55">
        <v>4</v>
      </c>
      <c r="M55" s="1">
        <f>SUM(D55:L55)</f>
        <v>46</v>
      </c>
      <c r="N55" s="1">
        <v>5</v>
      </c>
      <c r="O55" s="1">
        <v>4</v>
      </c>
      <c r="P55" s="1">
        <v>4</v>
      </c>
      <c r="Q55" s="1">
        <v>3</v>
      </c>
      <c r="R55" s="1">
        <v>12</v>
      </c>
      <c r="S55" s="1">
        <v>5</v>
      </c>
      <c r="T55" s="1">
        <v>6</v>
      </c>
      <c r="U55" s="1">
        <v>6</v>
      </c>
      <c r="V55" s="1">
        <v>6</v>
      </c>
      <c r="W55" s="1">
        <f>SUM(N55:V55)</f>
        <v>51</v>
      </c>
      <c r="X55" s="2">
        <f>IF(M55="WD","WD",IF(W55="WD","WD",IF(M55="DQ","DQ",IF(W55="DQ","DQ",(SUM(M55+W55))))))</f>
        <v>97</v>
      </c>
      <c r="Y55" s="4">
        <f>IF(X55="WD","WD",IF(X55="DQ","DQ",(X55-$AB$2)))</f>
        <v>25</v>
      </c>
    </row>
    <row r="56" spans="1:25" ht="12">
      <c r="A56" s="3" t="s">
        <v>1</v>
      </c>
      <c r="B56" s="1">
        <v>4</v>
      </c>
      <c r="C56" t="s">
        <v>126</v>
      </c>
      <c r="D56">
        <v>5</v>
      </c>
      <c r="E56">
        <v>7</v>
      </c>
      <c r="F56">
        <v>4</v>
      </c>
      <c r="G56">
        <v>5</v>
      </c>
      <c r="H56">
        <v>5</v>
      </c>
      <c r="I56">
        <v>5</v>
      </c>
      <c r="J56">
        <v>4</v>
      </c>
      <c r="K56">
        <v>6</v>
      </c>
      <c r="L56">
        <v>5</v>
      </c>
      <c r="M56" s="1">
        <f>SUM(D56:L56)</f>
        <v>46</v>
      </c>
      <c r="N56" s="1">
        <v>5</v>
      </c>
      <c r="O56" s="1">
        <v>3</v>
      </c>
      <c r="P56" s="1">
        <v>4</v>
      </c>
      <c r="Q56" s="1">
        <v>4</v>
      </c>
      <c r="R56" s="1">
        <v>6</v>
      </c>
      <c r="S56" s="1">
        <v>6</v>
      </c>
      <c r="T56" s="1">
        <v>5</v>
      </c>
      <c r="U56" s="1">
        <v>7</v>
      </c>
      <c r="V56" s="1">
        <v>5</v>
      </c>
      <c r="W56" s="1">
        <f>SUM(N56:V56)</f>
        <v>45</v>
      </c>
      <c r="X56" s="2">
        <f>IF(M56="WD","WD",IF(W56="WD","WD",IF(M56="DQ","DQ",IF(W56="DQ","DQ",(SUM(M56+W56))))))</f>
        <v>91</v>
      </c>
      <c r="Y56" s="4">
        <f>IF(X56="WD","WD",IF(X56="DQ","DQ",(X56-$AB$2)))</f>
        <v>19</v>
      </c>
    </row>
    <row r="57" spans="1:25" ht="12">
      <c r="A57" s="3" t="s">
        <v>1</v>
      </c>
      <c r="B57" s="1">
        <v>5</v>
      </c>
      <c r="C57" t="s">
        <v>127</v>
      </c>
      <c r="D57">
        <v>3</v>
      </c>
      <c r="E57">
        <v>4</v>
      </c>
      <c r="F57">
        <v>4</v>
      </c>
      <c r="G57">
        <v>7</v>
      </c>
      <c r="H57">
        <v>6</v>
      </c>
      <c r="I57">
        <v>3</v>
      </c>
      <c r="J57">
        <v>6</v>
      </c>
      <c r="K57">
        <v>8</v>
      </c>
      <c r="L57">
        <v>4</v>
      </c>
      <c r="M57" s="1">
        <f>SUM(D57:L57)</f>
        <v>45</v>
      </c>
      <c r="N57" s="1">
        <v>5</v>
      </c>
      <c r="O57" s="1">
        <v>5</v>
      </c>
      <c r="P57" s="1">
        <v>5</v>
      </c>
      <c r="Q57" s="1">
        <v>4</v>
      </c>
      <c r="R57" s="1">
        <v>5</v>
      </c>
      <c r="S57" s="1">
        <v>5</v>
      </c>
      <c r="T57" s="1">
        <v>4</v>
      </c>
      <c r="U57" s="1">
        <v>4</v>
      </c>
      <c r="V57" s="1">
        <v>6</v>
      </c>
      <c r="W57" s="1">
        <f>SUM(N57:V57)</f>
        <v>43</v>
      </c>
      <c r="X57" s="2">
        <f>IF(M57="WD","WD",IF(W57="WD","WD",IF(M57="DQ","DQ",IF(W57="DQ","DQ",(SUM(M57+W57))))))</f>
        <v>88</v>
      </c>
      <c r="Y57" s="4">
        <f>IF(X57="WD","WD",IF(X57="DQ","DQ",(X57-$AB$2)))</f>
        <v>16</v>
      </c>
    </row>
    <row r="58" spans="1:24" ht="12">
      <c r="A58" s="3" t="s">
        <v>1</v>
      </c>
      <c r="B58" s="1" t="s">
        <v>1</v>
      </c>
      <c r="C58" s="5" t="s">
        <v>8</v>
      </c>
      <c r="D58" s="5"/>
      <c r="E58" s="5"/>
      <c r="F58" s="5"/>
      <c r="G58" s="5"/>
      <c r="H58" s="5"/>
      <c r="I58" s="5"/>
      <c r="J58" s="5"/>
      <c r="K58" s="5"/>
      <c r="L58" s="5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6">
        <f>SMALL(X53:X57,1)+SMALL(X53:X57,2)+SMALL(X53:X57,3)+SMALL(X53:X57,4)</f>
        <v>339</v>
      </c>
    </row>
    <row r="59" spans="1:24" ht="12">
      <c r="A59" s="3" t="s">
        <v>1</v>
      </c>
      <c r="B59" s="1" t="s">
        <v>1</v>
      </c>
      <c r="C59" t="s">
        <v>1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7" t="s">
        <v>1</v>
      </c>
    </row>
    <row r="60" spans="1:25" ht="12">
      <c r="A60" s="15" t="s">
        <v>40</v>
      </c>
      <c r="B60" s="1">
        <v>1</v>
      </c>
      <c r="C60" t="s">
        <v>128</v>
      </c>
      <c r="D60">
        <v>3</v>
      </c>
      <c r="E60">
        <v>4</v>
      </c>
      <c r="F60">
        <v>3</v>
      </c>
      <c r="G60">
        <v>7</v>
      </c>
      <c r="H60">
        <v>5</v>
      </c>
      <c r="I60">
        <v>3</v>
      </c>
      <c r="J60">
        <v>3</v>
      </c>
      <c r="K60">
        <v>4</v>
      </c>
      <c r="L60">
        <v>4</v>
      </c>
      <c r="M60" s="1">
        <f>SUM(D60:L60)</f>
        <v>36</v>
      </c>
      <c r="N60" s="1">
        <v>4</v>
      </c>
      <c r="O60" s="1">
        <v>3</v>
      </c>
      <c r="P60" s="1">
        <v>5</v>
      </c>
      <c r="Q60" s="1">
        <v>3</v>
      </c>
      <c r="R60" s="1">
        <v>5</v>
      </c>
      <c r="S60" s="1">
        <v>5</v>
      </c>
      <c r="T60" s="1">
        <v>4</v>
      </c>
      <c r="U60" s="1">
        <v>4</v>
      </c>
      <c r="V60" s="1">
        <v>6</v>
      </c>
      <c r="W60" s="1">
        <f>SUM(N60:V60)</f>
        <v>39</v>
      </c>
      <c r="X60" s="2">
        <f>IF(M60="WD","WD",IF(W60="WD","WD",IF(M60="DQ","DQ",IF(W60="DQ","DQ",(SUM(M60+W60))))))</f>
        <v>75</v>
      </c>
      <c r="Y60" s="4">
        <f>IF(X60="WD","WD",IF(X60="DQ","DQ",(X60-$AB$2)))</f>
        <v>3</v>
      </c>
    </row>
    <row r="61" spans="1:25" ht="12">
      <c r="A61" s="15" t="s">
        <v>64</v>
      </c>
      <c r="B61" s="1">
        <v>2</v>
      </c>
      <c r="C61" t="s">
        <v>129</v>
      </c>
      <c r="D61">
        <v>4</v>
      </c>
      <c r="E61">
        <v>5</v>
      </c>
      <c r="F61">
        <v>4</v>
      </c>
      <c r="G61">
        <v>7</v>
      </c>
      <c r="H61">
        <v>9</v>
      </c>
      <c r="I61">
        <v>4</v>
      </c>
      <c r="J61">
        <v>4</v>
      </c>
      <c r="K61">
        <v>5</v>
      </c>
      <c r="L61">
        <v>5</v>
      </c>
      <c r="M61" s="1">
        <f>SUM(D61:L61)</f>
        <v>47</v>
      </c>
      <c r="N61" s="1">
        <v>4</v>
      </c>
      <c r="O61" s="1">
        <v>4</v>
      </c>
      <c r="P61" s="1">
        <v>5</v>
      </c>
      <c r="Q61" s="1">
        <v>4</v>
      </c>
      <c r="R61" s="1">
        <v>5</v>
      </c>
      <c r="S61" s="1">
        <v>4</v>
      </c>
      <c r="T61" s="1">
        <v>6</v>
      </c>
      <c r="U61" s="1">
        <v>5</v>
      </c>
      <c r="V61" s="1">
        <v>7</v>
      </c>
      <c r="W61" s="1">
        <f>SUM(N61:V61)</f>
        <v>44</v>
      </c>
      <c r="X61" s="2">
        <f>IF(M61="WD","WD",IF(W61="WD","WD",IF(M61="DQ","DQ",IF(W61="DQ","DQ",(SUM(M61+W61))))))</f>
        <v>91</v>
      </c>
      <c r="Y61" s="4">
        <f>IF(X61="WD","WD",IF(X61="DQ","DQ",(X61-$AB$2)))</f>
        <v>19</v>
      </c>
    </row>
    <row r="62" spans="1:25" ht="12">
      <c r="A62" s="3" t="s">
        <v>1</v>
      </c>
      <c r="B62" s="1">
        <v>3</v>
      </c>
      <c r="C62" t="s">
        <v>130</v>
      </c>
      <c r="D62">
        <v>3</v>
      </c>
      <c r="E62">
        <v>5</v>
      </c>
      <c r="F62">
        <v>5</v>
      </c>
      <c r="G62">
        <v>5</v>
      </c>
      <c r="H62">
        <v>4</v>
      </c>
      <c r="I62">
        <v>5</v>
      </c>
      <c r="J62">
        <v>6</v>
      </c>
      <c r="K62">
        <v>6</v>
      </c>
      <c r="L62">
        <v>6</v>
      </c>
      <c r="M62" s="1">
        <f>SUM(D62:L62)</f>
        <v>45</v>
      </c>
      <c r="N62" s="1">
        <v>6</v>
      </c>
      <c r="O62" s="1">
        <v>4</v>
      </c>
      <c r="P62" s="1">
        <v>5</v>
      </c>
      <c r="Q62" s="1">
        <v>4</v>
      </c>
      <c r="R62" s="1">
        <v>5</v>
      </c>
      <c r="S62" s="1">
        <v>4</v>
      </c>
      <c r="T62" s="1">
        <v>4</v>
      </c>
      <c r="U62" s="1">
        <v>4</v>
      </c>
      <c r="V62" s="1">
        <v>6</v>
      </c>
      <c r="W62" s="1">
        <f>SUM(N62:V62)</f>
        <v>42</v>
      </c>
      <c r="X62" s="2">
        <f>IF(M62="WD","WD",IF(W62="WD","WD",IF(M62="DQ","DQ",IF(W62="DQ","DQ",(SUM(M62+W62))))))</f>
        <v>87</v>
      </c>
      <c r="Y62" s="4">
        <f>IF(X62="WD","WD",IF(X62="DQ","DQ",(X62-$AB$2)))</f>
        <v>15</v>
      </c>
    </row>
    <row r="63" spans="1:25" ht="12">
      <c r="A63" s="3" t="s">
        <v>1</v>
      </c>
      <c r="B63" s="1">
        <v>4</v>
      </c>
      <c r="C63" t="s">
        <v>131</v>
      </c>
      <c r="D63">
        <v>4</v>
      </c>
      <c r="E63">
        <v>6</v>
      </c>
      <c r="F63">
        <v>5</v>
      </c>
      <c r="G63">
        <v>6</v>
      </c>
      <c r="H63">
        <v>6</v>
      </c>
      <c r="I63">
        <v>4</v>
      </c>
      <c r="J63">
        <v>5</v>
      </c>
      <c r="K63">
        <v>5</v>
      </c>
      <c r="L63">
        <v>5</v>
      </c>
      <c r="M63" s="1">
        <f>SUM(D63:L63)</f>
        <v>46</v>
      </c>
      <c r="N63" s="1">
        <v>5</v>
      </c>
      <c r="O63" s="1">
        <v>3</v>
      </c>
      <c r="P63" s="1">
        <v>6</v>
      </c>
      <c r="Q63" s="1">
        <v>6</v>
      </c>
      <c r="R63" s="1">
        <v>6</v>
      </c>
      <c r="S63" s="1">
        <v>5</v>
      </c>
      <c r="T63" s="1">
        <v>4</v>
      </c>
      <c r="U63" s="1">
        <v>5</v>
      </c>
      <c r="V63" s="1">
        <v>6</v>
      </c>
      <c r="W63" s="1">
        <f>SUM(N63:V63)</f>
        <v>46</v>
      </c>
      <c r="X63" s="2">
        <f>IF(M63="WD","WD",IF(W63="WD","WD",IF(M63="DQ","DQ",IF(W63="DQ","DQ",(SUM(M63+W63))))))</f>
        <v>92</v>
      </c>
      <c r="Y63" s="4">
        <f>IF(X63="WD","WD",IF(X63="DQ","DQ",(X63-$AB$2)))</f>
        <v>20</v>
      </c>
    </row>
    <row r="64" spans="1:25" ht="12">
      <c r="A64" s="3" t="s">
        <v>1</v>
      </c>
      <c r="B64" s="1">
        <v>5</v>
      </c>
      <c r="C64" t="s">
        <v>132</v>
      </c>
      <c r="D64">
        <v>5</v>
      </c>
      <c r="E64">
        <v>4</v>
      </c>
      <c r="F64">
        <v>4</v>
      </c>
      <c r="G64">
        <v>5</v>
      </c>
      <c r="H64">
        <v>7</v>
      </c>
      <c r="I64">
        <v>3</v>
      </c>
      <c r="J64">
        <v>4</v>
      </c>
      <c r="K64">
        <v>7</v>
      </c>
      <c r="L64">
        <v>5</v>
      </c>
      <c r="M64" s="1">
        <f>SUM(D64:L64)</f>
        <v>44</v>
      </c>
      <c r="N64" s="1">
        <v>6</v>
      </c>
      <c r="O64" s="1">
        <v>3</v>
      </c>
      <c r="P64" s="1">
        <v>5</v>
      </c>
      <c r="Q64" s="1">
        <v>4</v>
      </c>
      <c r="R64" s="1">
        <v>5</v>
      </c>
      <c r="S64" s="1">
        <v>5</v>
      </c>
      <c r="T64" s="1">
        <v>3</v>
      </c>
      <c r="U64" s="1">
        <v>4</v>
      </c>
      <c r="V64" s="1">
        <v>6</v>
      </c>
      <c r="W64" s="1">
        <f>SUM(N64:V64)</f>
        <v>41</v>
      </c>
      <c r="X64" s="2">
        <f>IF(M64="WD","WD",IF(W64="WD","WD",IF(M64="DQ","DQ",IF(W64="DQ","DQ",(SUM(M64+W64))))))</f>
        <v>85</v>
      </c>
      <c r="Y64" s="4">
        <f>IF(X64="WD","WD",IF(X64="DQ","DQ",(X64-$AB$2)))</f>
        <v>13</v>
      </c>
    </row>
    <row r="65" spans="1:24" ht="12">
      <c r="A65" s="3" t="s">
        <v>1</v>
      </c>
      <c r="B65" s="1" t="s">
        <v>1</v>
      </c>
      <c r="C65" s="5" t="s">
        <v>8</v>
      </c>
      <c r="D65" s="5"/>
      <c r="E65" s="5"/>
      <c r="F65" s="5"/>
      <c r="G65" s="5"/>
      <c r="H65" s="5"/>
      <c r="I65" s="5"/>
      <c r="J65" s="5"/>
      <c r="K65" s="5"/>
      <c r="L65" s="5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6">
        <f>SMALL(X60:X64,1)+SMALL(X60:X64,2)+SMALL(X60:X64,3)+SMALL(X60:X64,4)</f>
        <v>338</v>
      </c>
    </row>
    <row r="66" spans="13:23" ht="12">
      <c r="M66" s="1"/>
      <c r="W66" s="1"/>
    </row>
    <row r="67" spans="1:25" ht="12">
      <c r="A67" s="15" t="s">
        <v>41</v>
      </c>
      <c r="B67" s="1">
        <v>1</v>
      </c>
      <c r="C67" t="s">
        <v>118</v>
      </c>
      <c r="D67">
        <v>4</v>
      </c>
      <c r="E67">
        <v>5</v>
      </c>
      <c r="F67">
        <v>7</v>
      </c>
      <c r="G67">
        <v>5</v>
      </c>
      <c r="H67">
        <v>7</v>
      </c>
      <c r="I67">
        <v>5</v>
      </c>
      <c r="J67">
        <v>4</v>
      </c>
      <c r="K67">
        <v>6</v>
      </c>
      <c r="L67">
        <v>4</v>
      </c>
      <c r="M67" s="1">
        <f>SUM(D67:L67)</f>
        <v>47</v>
      </c>
      <c r="N67" s="1">
        <v>6</v>
      </c>
      <c r="O67" s="1">
        <v>3</v>
      </c>
      <c r="P67" s="1">
        <v>5</v>
      </c>
      <c r="Q67" s="1">
        <v>4</v>
      </c>
      <c r="R67" s="1">
        <v>8</v>
      </c>
      <c r="S67" s="1">
        <v>4</v>
      </c>
      <c r="T67" s="1">
        <v>6</v>
      </c>
      <c r="U67" s="1">
        <v>6</v>
      </c>
      <c r="V67" s="1">
        <v>6</v>
      </c>
      <c r="W67" s="1">
        <f>SUM(N67:V67)</f>
        <v>48</v>
      </c>
      <c r="X67" s="2">
        <f>IF(M67="WD","WD",IF(W67="WD","WD",IF(M67="DQ","DQ",IF(W67="DQ","DQ",(SUM(M67+W67))))))</f>
        <v>95</v>
      </c>
      <c r="Y67" s="4">
        <f>IF(X67="WD","WD",IF(X67="DQ","DQ",(X67-$AB$2)))</f>
        <v>23</v>
      </c>
    </row>
    <row r="68" spans="1:25" ht="12">
      <c r="A68" s="15" t="s">
        <v>65</v>
      </c>
      <c r="B68" s="1">
        <v>2</v>
      </c>
      <c r="C68" t="s">
        <v>119</v>
      </c>
      <c r="D68">
        <v>5</v>
      </c>
      <c r="E68">
        <v>5</v>
      </c>
      <c r="F68">
        <v>5</v>
      </c>
      <c r="G68">
        <v>7</v>
      </c>
      <c r="H68">
        <v>8</v>
      </c>
      <c r="I68">
        <v>3</v>
      </c>
      <c r="J68">
        <v>5</v>
      </c>
      <c r="K68">
        <v>5</v>
      </c>
      <c r="L68">
        <v>4</v>
      </c>
      <c r="M68" s="1">
        <f>SUM(D68:L68)</f>
        <v>47</v>
      </c>
      <c r="N68" s="1">
        <v>6</v>
      </c>
      <c r="O68" s="1">
        <v>3</v>
      </c>
      <c r="P68" s="1">
        <v>5</v>
      </c>
      <c r="Q68" s="1">
        <v>4</v>
      </c>
      <c r="R68" s="1">
        <v>5</v>
      </c>
      <c r="S68" s="1">
        <v>8</v>
      </c>
      <c r="T68" s="1">
        <v>5</v>
      </c>
      <c r="U68" s="1">
        <v>5</v>
      </c>
      <c r="V68" s="1">
        <v>8</v>
      </c>
      <c r="W68" s="1">
        <f>SUM(N68:V68)</f>
        <v>49</v>
      </c>
      <c r="X68" s="2">
        <f>IF(M68="WD","WD",IF(W68="WD","WD",IF(M68="DQ","DQ",IF(W68="DQ","DQ",(SUM(M68+W68))))))</f>
        <v>96</v>
      </c>
      <c r="Y68" s="4">
        <f>IF(X68="WD","WD",IF(X68="DQ","DQ",(X68-$AB$2)))</f>
        <v>24</v>
      </c>
    </row>
    <row r="69" spans="1:25" ht="12">
      <c r="A69" s="3" t="s">
        <v>1</v>
      </c>
      <c r="B69" s="1">
        <v>3</v>
      </c>
      <c r="C69" t="s">
        <v>120</v>
      </c>
      <c r="D69">
        <v>5</v>
      </c>
      <c r="E69">
        <v>5</v>
      </c>
      <c r="F69">
        <v>5</v>
      </c>
      <c r="G69">
        <v>5</v>
      </c>
      <c r="H69">
        <v>6</v>
      </c>
      <c r="I69">
        <v>4</v>
      </c>
      <c r="J69">
        <v>2</v>
      </c>
      <c r="K69">
        <v>6</v>
      </c>
      <c r="L69">
        <v>4</v>
      </c>
      <c r="M69" s="1">
        <f>SUM(D69:L69)</f>
        <v>42</v>
      </c>
      <c r="N69" s="1">
        <v>4</v>
      </c>
      <c r="O69" s="1">
        <v>4</v>
      </c>
      <c r="P69" s="1">
        <v>5</v>
      </c>
      <c r="Q69" s="1">
        <v>4</v>
      </c>
      <c r="R69" s="1">
        <v>5</v>
      </c>
      <c r="S69" s="1">
        <v>6</v>
      </c>
      <c r="T69" s="1">
        <v>6</v>
      </c>
      <c r="U69" s="1">
        <v>5</v>
      </c>
      <c r="V69" s="1">
        <v>6</v>
      </c>
      <c r="W69" s="1">
        <f>SUM(N69:V69)</f>
        <v>45</v>
      </c>
      <c r="X69" s="2">
        <f>IF(M69="WD","WD",IF(W69="WD","WD",IF(M69="DQ","DQ",IF(W69="DQ","DQ",(SUM(M69+W69))))))</f>
        <v>87</v>
      </c>
      <c r="Y69" s="4">
        <f>IF(X69="WD","WD",IF(X69="DQ","DQ",(X69-$AB$2)))</f>
        <v>15</v>
      </c>
    </row>
    <row r="70" spans="1:25" ht="12">
      <c r="A70" s="3" t="s">
        <v>1</v>
      </c>
      <c r="B70" s="1">
        <v>4</v>
      </c>
      <c r="C70" t="s">
        <v>121</v>
      </c>
      <c r="D70">
        <v>6</v>
      </c>
      <c r="E70">
        <v>5</v>
      </c>
      <c r="F70">
        <v>3</v>
      </c>
      <c r="G70">
        <v>5</v>
      </c>
      <c r="H70">
        <v>7</v>
      </c>
      <c r="I70">
        <v>3</v>
      </c>
      <c r="J70">
        <v>6</v>
      </c>
      <c r="K70">
        <v>5</v>
      </c>
      <c r="L70">
        <v>5</v>
      </c>
      <c r="M70" s="1">
        <f>SUM(D70:L70)</f>
        <v>45</v>
      </c>
      <c r="N70" s="1">
        <v>7</v>
      </c>
      <c r="O70" s="1">
        <v>6</v>
      </c>
      <c r="P70" s="1">
        <v>5</v>
      </c>
      <c r="Q70" s="1">
        <v>4</v>
      </c>
      <c r="R70" s="1">
        <v>7</v>
      </c>
      <c r="S70" s="1">
        <v>5</v>
      </c>
      <c r="T70" s="1">
        <v>5</v>
      </c>
      <c r="U70" s="1">
        <v>6</v>
      </c>
      <c r="V70" s="1">
        <v>6</v>
      </c>
      <c r="W70" s="1">
        <f>SUM(N70:V70)</f>
        <v>51</v>
      </c>
      <c r="X70" s="2">
        <f>IF(M70="WD","WD",IF(W70="WD","WD",IF(M70="DQ","DQ",IF(W70="DQ","DQ",(SUM(M70+W70))))))</f>
        <v>96</v>
      </c>
      <c r="Y70" s="4">
        <f>IF(X70="WD","WD",IF(X70="DQ","DQ",(X70-$AB$2)))</f>
        <v>24</v>
      </c>
    </row>
    <row r="71" spans="1:25" ht="12">
      <c r="A71" s="3" t="s">
        <v>1</v>
      </c>
      <c r="B71" s="1">
        <v>5</v>
      </c>
      <c r="C71" t="s">
        <v>122</v>
      </c>
      <c r="D71">
        <v>7</v>
      </c>
      <c r="E71">
        <v>6</v>
      </c>
      <c r="F71">
        <v>5</v>
      </c>
      <c r="G71">
        <v>6</v>
      </c>
      <c r="H71">
        <v>6</v>
      </c>
      <c r="I71">
        <v>3</v>
      </c>
      <c r="J71">
        <v>5</v>
      </c>
      <c r="K71">
        <v>13</v>
      </c>
      <c r="L71">
        <v>5</v>
      </c>
      <c r="M71" s="1">
        <f>SUM(D71:L71)</f>
        <v>56</v>
      </c>
      <c r="N71" s="1">
        <v>6</v>
      </c>
      <c r="O71" s="1">
        <v>4</v>
      </c>
      <c r="P71" s="1">
        <v>6</v>
      </c>
      <c r="Q71" s="1">
        <v>4</v>
      </c>
      <c r="R71" s="1">
        <v>6</v>
      </c>
      <c r="S71" s="1">
        <v>5</v>
      </c>
      <c r="T71" s="1">
        <v>6</v>
      </c>
      <c r="U71" s="1">
        <v>4</v>
      </c>
      <c r="V71" s="1">
        <v>8</v>
      </c>
      <c r="W71" s="1">
        <f>SUM(N71:V71)</f>
        <v>49</v>
      </c>
      <c r="X71" s="2">
        <f>IF(M71="WD","WD",IF(W71="WD","WD",IF(M71="DQ","DQ",IF(W71="DQ","DQ",(SUM(M71+W71))))))</f>
        <v>105</v>
      </c>
      <c r="Y71" s="4">
        <f>IF(X71="WD","WD",IF(X71="DQ","DQ",(X71-$AB$2)))</f>
        <v>33</v>
      </c>
    </row>
    <row r="72" spans="1:24" ht="12">
      <c r="A72" s="3" t="s">
        <v>1</v>
      </c>
      <c r="B72" s="1" t="s">
        <v>1</v>
      </c>
      <c r="C72" s="5" t="s">
        <v>8</v>
      </c>
      <c r="D72" s="5"/>
      <c r="E72" s="5"/>
      <c r="F72" s="5"/>
      <c r="G72" s="5"/>
      <c r="H72" s="5"/>
      <c r="I72" s="5"/>
      <c r="J72" s="5"/>
      <c r="K72" s="5"/>
      <c r="L72" s="5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6">
        <f>SMALL(X67:X71,1)+SMALL(X67:X71,2)+SMALL(X67:X71,3)+SMALL(X67:X71,4)</f>
        <v>374</v>
      </c>
    </row>
    <row r="74" spans="1:25" ht="12">
      <c r="A74" s="15" t="s">
        <v>42</v>
      </c>
      <c r="B74" s="1">
        <v>1</v>
      </c>
      <c r="C74" t="s">
        <v>143</v>
      </c>
      <c r="D74">
        <v>4</v>
      </c>
      <c r="E74">
        <v>4</v>
      </c>
      <c r="F74">
        <v>3</v>
      </c>
      <c r="G74">
        <v>5</v>
      </c>
      <c r="H74">
        <v>5</v>
      </c>
      <c r="I74">
        <v>3</v>
      </c>
      <c r="J74">
        <v>5</v>
      </c>
      <c r="K74">
        <v>5</v>
      </c>
      <c r="L74">
        <v>4</v>
      </c>
      <c r="M74" s="1">
        <f>SUM(D74:L74)</f>
        <v>38</v>
      </c>
      <c r="N74" s="1">
        <v>4</v>
      </c>
      <c r="O74" s="1">
        <v>3</v>
      </c>
      <c r="P74" s="1">
        <v>3</v>
      </c>
      <c r="Q74" s="1">
        <v>3</v>
      </c>
      <c r="R74" s="1">
        <v>5</v>
      </c>
      <c r="S74" s="1">
        <v>4</v>
      </c>
      <c r="T74" s="1">
        <v>4</v>
      </c>
      <c r="U74" s="1">
        <v>4</v>
      </c>
      <c r="V74" s="1">
        <v>5</v>
      </c>
      <c r="W74" s="1">
        <f>SUM(N74:V74)</f>
        <v>35</v>
      </c>
      <c r="X74" s="2">
        <f>IF(M74="WD","WD",IF(W74="WD","WD",IF(M74="DQ","DQ",IF(W74="DQ","DQ",(SUM(M74+W74))))))</f>
        <v>73</v>
      </c>
      <c r="Y74" s="4">
        <f>IF(X74="WD","WD",IF(X74="DQ","DQ",(X74-$AB$2)))</f>
        <v>1</v>
      </c>
    </row>
    <row r="75" spans="1:25" ht="12">
      <c r="A75" s="15" t="s">
        <v>66</v>
      </c>
      <c r="B75" s="1">
        <v>2</v>
      </c>
      <c r="C75" t="s">
        <v>144</v>
      </c>
      <c r="D75">
        <v>4</v>
      </c>
      <c r="E75">
        <v>4</v>
      </c>
      <c r="F75">
        <v>3</v>
      </c>
      <c r="G75">
        <v>4</v>
      </c>
      <c r="H75">
        <v>6</v>
      </c>
      <c r="I75">
        <v>3</v>
      </c>
      <c r="J75">
        <v>4</v>
      </c>
      <c r="K75">
        <v>5</v>
      </c>
      <c r="L75">
        <v>4</v>
      </c>
      <c r="M75" s="1">
        <f>SUM(D75:L75)</f>
        <v>37</v>
      </c>
      <c r="N75" s="1">
        <v>4</v>
      </c>
      <c r="O75" s="1">
        <v>4</v>
      </c>
      <c r="P75" s="1">
        <v>5</v>
      </c>
      <c r="Q75" s="1">
        <v>4</v>
      </c>
      <c r="R75" s="1">
        <v>5</v>
      </c>
      <c r="S75" s="1">
        <v>5</v>
      </c>
      <c r="T75" s="1">
        <v>5</v>
      </c>
      <c r="U75" s="1">
        <v>4</v>
      </c>
      <c r="V75" s="1">
        <v>5</v>
      </c>
      <c r="W75" s="1">
        <f>SUM(N75:V75)</f>
        <v>41</v>
      </c>
      <c r="X75" s="2">
        <f>IF(M75="WD","WD",IF(W75="WD","WD",IF(M75="DQ","DQ",IF(W75="DQ","DQ",(SUM(M75+W75))))))</f>
        <v>78</v>
      </c>
      <c r="Y75" s="4">
        <f>IF(X75="WD","WD",IF(X75="DQ","DQ",(X75-$AB$2)))</f>
        <v>6</v>
      </c>
    </row>
    <row r="76" spans="1:25" ht="12">
      <c r="A76" s="3" t="s">
        <v>1</v>
      </c>
      <c r="B76" s="1">
        <v>3</v>
      </c>
      <c r="C76" t="s">
        <v>145</v>
      </c>
      <c r="D76">
        <v>6</v>
      </c>
      <c r="E76">
        <v>4</v>
      </c>
      <c r="F76">
        <v>3</v>
      </c>
      <c r="G76">
        <v>4</v>
      </c>
      <c r="H76">
        <v>5</v>
      </c>
      <c r="I76">
        <v>3</v>
      </c>
      <c r="J76">
        <v>3</v>
      </c>
      <c r="K76">
        <v>5</v>
      </c>
      <c r="L76">
        <v>4</v>
      </c>
      <c r="M76" s="1">
        <f>SUM(D76:L76)</f>
        <v>37</v>
      </c>
      <c r="N76" s="1">
        <v>6</v>
      </c>
      <c r="O76" s="1">
        <v>3</v>
      </c>
      <c r="P76" s="1">
        <v>4</v>
      </c>
      <c r="Q76" s="1">
        <v>4</v>
      </c>
      <c r="R76" s="1">
        <v>6</v>
      </c>
      <c r="S76" s="1">
        <v>5</v>
      </c>
      <c r="T76" s="1">
        <v>4</v>
      </c>
      <c r="U76" s="1">
        <v>4</v>
      </c>
      <c r="V76" s="1">
        <v>7</v>
      </c>
      <c r="W76" s="1">
        <f>SUM(N76:V76)</f>
        <v>43</v>
      </c>
      <c r="X76" s="2">
        <f>IF(M76="WD","WD",IF(W76="WD","WD",IF(M76="DQ","DQ",IF(W76="DQ","DQ",(SUM(M76+W76))))))</f>
        <v>80</v>
      </c>
      <c r="Y76" s="4">
        <f>IF(X76="WD","WD",IF(X76="DQ","DQ",(X76-$AB$2)))</f>
        <v>8</v>
      </c>
    </row>
    <row r="77" spans="1:25" ht="12">
      <c r="A77" s="3" t="s">
        <v>1</v>
      </c>
      <c r="B77" s="1">
        <v>4</v>
      </c>
      <c r="C77" t="s">
        <v>146</v>
      </c>
      <c r="D77">
        <v>4</v>
      </c>
      <c r="E77">
        <v>3</v>
      </c>
      <c r="F77">
        <v>5</v>
      </c>
      <c r="G77">
        <v>5</v>
      </c>
      <c r="H77">
        <v>8</v>
      </c>
      <c r="I77">
        <v>4</v>
      </c>
      <c r="J77">
        <v>5</v>
      </c>
      <c r="K77">
        <v>5</v>
      </c>
      <c r="L77">
        <v>5</v>
      </c>
      <c r="M77" s="1">
        <f>SUM(D77:L77)</f>
        <v>44</v>
      </c>
      <c r="N77" s="1">
        <v>5</v>
      </c>
      <c r="O77" s="1">
        <v>4</v>
      </c>
      <c r="P77" s="1">
        <v>5</v>
      </c>
      <c r="Q77" s="1">
        <v>4</v>
      </c>
      <c r="R77" s="1">
        <v>5</v>
      </c>
      <c r="S77" s="1">
        <v>5</v>
      </c>
      <c r="T77" s="1">
        <v>4</v>
      </c>
      <c r="U77" s="1">
        <v>4</v>
      </c>
      <c r="V77" s="1">
        <v>4</v>
      </c>
      <c r="W77" s="1">
        <f>SUM(N77:V77)</f>
        <v>40</v>
      </c>
      <c r="X77" s="2">
        <f>IF(M77="WD","WD",IF(W77="WD","WD",IF(M77="DQ","DQ",IF(W77="DQ","DQ",(SUM(M77+W77))))))</f>
        <v>84</v>
      </c>
      <c r="Y77" s="4">
        <f>IF(X77="WD","WD",IF(X77="DQ","DQ",(X77-$AB$2)))</f>
        <v>12</v>
      </c>
    </row>
    <row r="78" spans="1:25" ht="12">
      <c r="A78" s="3" t="s">
        <v>1</v>
      </c>
      <c r="B78" s="1">
        <v>5</v>
      </c>
      <c r="C78" t="s">
        <v>147</v>
      </c>
      <c r="D78">
        <v>4</v>
      </c>
      <c r="E78">
        <v>5</v>
      </c>
      <c r="F78">
        <v>4</v>
      </c>
      <c r="G78">
        <v>8</v>
      </c>
      <c r="H78">
        <v>7</v>
      </c>
      <c r="I78">
        <v>5</v>
      </c>
      <c r="J78">
        <v>4</v>
      </c>
      <c r="K78">
        <v>6</v>
      </c>
      <c r="L78">
        <v>4</v>
      </c>
      <c r="M78" s="1">
        <f>SUM(D78:L78)</f>
        <v>47</v>
      </c>
      <c r="N78" s="1">
        <v>5</v>
      </c>
      <c r="O78" s="1">
        <v>5</v>
      </c>
      <c r="P78" s="1">
        <v>5</v>
      </c>
      <c r="Q78" s="1">
        <v>3</v>
      </c>
      <c r="R78" s="1">
        <v>5</v>
      </c>
      <c r="S78" s="1">
        <v>5</v>
      </c>
      <c r="T78" s="1">
        <v>6</v>
      </c>
      <c r="U78" s="1">
        <v>5</v>
      </c>
      <c r="V78" s="1">
        <v>6</v>
      </c>
      <c r="W78" s="1">
        <f>SUM(N78:V78)</f>
        <v>45</v>
      </c>
      <c r="X78" s="2">
        <f>IF(M78="WD","WD",IF(W78="WD","WD",IF(M78="DQ","DQ",IF(W78="DQ","DQ",(SUM(M78+W78))))))</f>
        <v>92</v>
      </c>
      <c r="Y78" s="4">
        <f>IF(X78="WD","WD",IF(X78="DQ","DQ",(X78-$AB$2)))</f>
        <v>20</v>
      </c>
    </row>
    <row r="79" spans="1:24" ht="12">
      <c r="A79" s="3" t="s">
        <v>1</v>
      </c>
      <c r="B79" s="1" t="s">
        <v>1</v>
      </c>
      <c r="C79" s="5" t="s">
        <v>8</v>
      </c>
      <c r="D79" s="5"/>
      <c r="E79" s="5"/>
      <c r="F79" s="5"/>
      <c r="G79" s="5"/>
      <c r="H79" s="5"/>
      <c r="I79" s="5"/>
      <c r="J79" s="5"/>
      <c r="K79" s="5"/>
      <c r="L79" s="5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6">
        <f>SMALL(X74:X78,1)+SMALL(X74:X78,2)+SMALL(X74:X78,3)+SMALL(X74:X78,4)</f>
        <v>315</v>
      </c>
    </row>
    <row r="80" spans="1:24" ht="12">
      <c r="A80" s="3" t="s">
        <v>1</v>
      </c>
      <c r="B80" s="1" t="s">
        <v>1</v>
      </c>
      <c r="C80" t="s">
        <v>1</v>
      </c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7" t="s">
        <v>1</v>
      </c>
    </row>
    <row r="81" spans="1:25" ht="12">
      <c r="A81" s="15" t="s">
        <v>43</v>
      </c>
      <c r="B81" s="1">
        <v>1</v>
      </c>
      <c r="C81" t="s">
        <v>83</v>
      </c>
      <c r="D81">
        <v>4</v>
      </c>
      <c r="E81">
        <v>4</v>
      </c>
      <c r="F81">
        <v>5</v>
      </c>
      <c r="G81">
        <v>5</v>
      </c>
      <c r="H81">
        <v>5</v>
      </c>
      <c r="I81">
        <v>2</v>
      </c>
      <c r="J81">
        <v>5</v>
      </c>
      <c r="K81">
        <v>6</v>
      </c>
      <c r="L81">
        <v>4</v>
      </c>
      <c r="M81" s="1">
        <f>SUM(D81:L81)</f>
        <v>40</v>
      </c>
      <c r="N81" s="1">
        <v>7</v>
      </c>
      <c r="O81" s="1">
        <v>5</v>
      </c>
      <c r="P81" s="1">
        <v>5</v>
      </c>
      <c r="Q81" s="1">
        <v>4</v>
      </c>
      <c r="R81" s="1">
        <v>7</v>
      </c>
      <c r="S81" s="1">
        <v>4</v>
      </c>
      <c r="T81" s="1">
        <v>5</v>
      </c>
      <c r="U81" s="1">
        <v>4</v>
      </c>
      <c r="V81" s="1">
        <v>5</v>
      </c>
      <c r="W81" s="1">
        <f>SUM(N81:V81)</f>
        <v>46</v>
      </c>
      <c r="X81" s="2">
        <f>IF(M81="WD","WD",IF(W81="WD","WD",IF(M81="DQ","DQ",IF(W81="DQ","DQ",(SUM(M81+W81))))))</f>
        <v>86</v>
      </c>
      <c r="Y81" s="4">
        <f>IF(X81="WD","WD",IF(X81="DQ","DQ",(X81-$AB$2)))</f>
        <v>14</v>
      </c>
    </row>
    <row r="82" spans="1:25" ht="12">
      <c r="A82" s="15" t="s">
        <v>67</v>
      </c>
      <c r="B82" s="1">
        <v>2</v>
      </c>
      <c r="C82" t="s">
        <v>84</v>
      </c>
      <c r="D82">
        <v>5</v>
      </c>
      <c r="E82">
        <v>6</v>
      </c>
      <c r="F82">
        <v>8</v>
      </c>
      <c r="G82">
        <v>7</v>
      </c>
      <c r="H82">
        <v>5</v>
      </c>
      <c r="I82">
        <v>4</v>
      </c>
      <c r="J82">
        <v>4</v>
      </c>
      <c r="K82">
        <v>5</v>
      </c>
      <c r="L82">
        <v>6</v>
      </c>
      <c r="M82" s="1">
        <f>SUM(D82:L82)</f>
        <v>50</v>
      </c>
      <c r="N82" s="1">
        <v>6</v>
      </c>
      <c r="O82" s="1">
        <v>4</v>
      </c>
      <c r="P82" s="1">
        <v>6</v>
      </c>
      <c r="Q82" s="1">
        <v>10</v>
      </c>
      <c r="R82" s="1">
        <v>5</v>
      </c>
      <c r="S82" s="1">
        <v>5</v>
      </c>
      <c r="T82" s="1">
        <v>6</v>
      </c>
      <c r="U82" s="1">
        <v>4</v>
      </c>
      <c r="V82" s="1">
        <v>6</v>
      </c>
      <c r="W82" s="1">
        <f>SUM(N82:V82)</f>
        <v>52</v>
      </c>
      <c r="X82" s="2">
        <f>IF(M82="WD","WD",IF(W82="WD","WD",IF(M82="DQ","DQ",IF(W82="DQ","DQ",(SUM(M82+W82))))))</f>
        <v>102</v>
      </c>
      <c r="Y82" s="4">
        <f>IF(X82="WD","WD",IF(X82="DQ","DQ",(X82-$AB$2)))</f>
        <v>30</v>
      </c>
    </row>
    <row r="83" spans="1:25" ht="12">
      <c r="A83" s="3" t="s">
        <v>1</v>
      </c>
      <c r="B83" s="1">
        <v>3</v>
      </c>
      <c r="C83" t="s">
        <v>85</v>
      </c>
      <c r="D83">
        <v>5</v>
      </c>
      <c r="E83">
        <v>4</v>
      </c>
      <c r="F83">
        <v>3</v>
      </c>
      <c r="G83">
        <v>4</v>
      </c>
      <c r="H83">
        <v>5</v>
      </c>
      <c r="I83">
        <v>6</v>
      </c>
      <c r="J83">
        <v>4</v>
      </c>
      <c r="K83">
        <v>8</v>
      </c>
      <c r="L83">
        <v>4</v>
      </c>
      <c r="M83" s="1">
        <f>SUM(D83:L83)</f>
        <v>43</v>
      </c>
      <c r="N83" s="1">
        <v>6</v>
      </c>
      <c r="O83" s="1">
        <v>4</v>
      </c>
      <c r="P83" s="1">
        <v>4</v>
      </c>
      <c r="Q83" s="1">
        <v>2</v>
      </c>
      <c r="R83" s="1">
        <v>7</v>
      </c>
      <c r="S83" s="1">
        <v>4</v>
      </c>
      <c r="T83" s="1">
        <v>4</v>
      </c>
      <c r="U83" s="1">
        <v>4</v>
      </c>
      <c r="V83" s="1">
        <v>5</v>
      </c>
      <c r="W83" s="1">
        <f>SUM(N83:V83)</f>
        <v>40</v>
      </c>
      <c r="X83" s="2">
        <f>IF(M83="WD","WD",IF(W83="WD","WD",IF(M83="DQ","DQ",IF(W83="DQ","DQ",(SUM(M83+W83))))))</f>
        <v>83</v>
      </c>
      <c r="Y83" s="4">
        <f>IF(X83="WD","WD",IF(X83="DQ","DQ",(X83-$AB$2)))</f>
        <v>11</v>
      </c>
    </row>
    <row r="84" spans="1:25" ht="12">
      <c r="A84" s="3" t="s">
        <v>1</v>
      </c>
      <c r="B84" s="1">
        <v>4</v>
      </c>
      <c r="C84" t="s">
        <v>86</v>
      </c>
      <c r="D84">
        <v>6</v>
      </c>
      <c r="E84">
        <v>5</v>
      </c>
      <c r="F84">
        <v>7</v>
      </c>
      <c r="G84">
        <v>6</v>
      </c>
      <c r="H84">
        <v>6</v>
      </c>
      <c r="I84">
        <v>3</v>
      </c>
      <c r="J84">
        <v>5</v>
      </c>
      <c r="K84">
        <v>6</v>
      </c>
      <c r="L84">
        <v>4</v>
      </c>
      <c r="M84" s="1">
        <f>SUM(D84:L84)</f>
        <v>48</v>
      </c>
      <c r="N84" s="1">
        <v>6</v>
      </c>
      <c r="O84" s="1">
        <v>4</v>
      </c>
      <c r="P84" s="1">
        <v>4</v>
      </c>
      <c r="Q84" s="1">
        <v>4</v>
      </c>
      <c r="R84" s="1">
        <v>8</v>
      </c>
      <c r="S84" s="1">
        <v>6</v>
      </c>
      <c r="T84" s="1">
        <v>5</v>
      </c>
      <c r="U84" s="1">
        <v>4</v>
      </c>
      <c r="V84" s="1">
        <v>7</v>
      </c>
      <c r="W84" s="1">
        <f>SUM(N84:V84)</f>
        <v>48</v>
      </c>
      <c r="X84" s="2">
        <f>IF(M84="WD","WD",IF(W84="WD","WD",IF(M84="DQ","DQ",IF(W84="DQ","DQ",(SUM(M84+W84))))))</f>
        <v>96</v>
      </c>
      <c r="Y84" s="4">
        <f>IF(X84="WD","WD",IF(X84="DQ","DQ",(X84-$AB$2)))</f>
        <v>24</v>
      </c>
    </row>
    <row r="85" spans="1:25" ht="12">
      <c r="A85" s="3" t="s">
        <v>1</v>
      </c>
      <c r="B85" s="1">
        <v>5</v>
      </c>
      <c r="C85" t="s">
        <v>87</v>
      </c>
      <c r="D85">
        <v>6</v>
      </c>
      <c r="E85">
        <v>7</v>
      </c>
      <c r="F85">
        <v>4</v>
      </c>
      <c r="G85">
        <v>5</v>
      </c>
      <c r="H85">
        <v>7</v>
      </c>
      <c r="I85">
        <v>4</v>
      </c>
      <c r="J85">
        <v>4</v>
      </c>
      <c r="K85">
        <v>5</v>
      </c>
      <c r="L85">
        <v>5</v>
      </c>
      <c r="M85" s="1">
        <f>SUM(D85:L85)</f>
        <v>47</v>
      </c>
      <c r="N85" s="1">
        <v>5</v>
      </c>
      <c r="O85" s="1">
        <v>4</v>
      </c>
      <c r="P85" s="1">
        <v>5</v>
      </c>
      <c r="Q85" s="1">
        <v>5</v>
      </c>
      <c r="R85" s="1">
        <v>6</v>
      </c>
      <c r="S85" s="1">
        <v>9</v>
      </c>
      <c r="T85" s="1">
        <v>5</v>
      </c>
      <c r="U85" s="1">
        <v>8</v>
      </c>
      <c r="V85" s="1">
        <v>5</v>
      </c>
      <c r="W85" s="1">
        <f>SUM(N85:V85)</f>
        <v>52</v>
      </c>
      <c r="X85" s="2">
        <f>IF(M85="WD","WD",IF(W85="WD","WD",IF(M85="DQ","DQ",IF(W85="DQ","DQ",(SUM(M85+W85))))))</f>
        <v>99</v>
      </c>
      <c r="Y85" s="4">
        <f>IF(X85="WD","WD",IF(X85="DQ","DQ",(X85-$AB$2)))</f>
        <v>27</v>
      </c>
    </row>
    <row r="86" spans="1:24" ht="12">
      <c r="A86" s="3" t="s">
        <v>1</v>
      </c>
      <c r="B86" s="1" t="s">
        <v>1</v>
      </c>
      <c r="C86" s="5" t="s">
        <v>8</v>
      </c>
      <c r="D86" s="5"/>
      <c r="E86" s="5"/>
      <c r="F86" s="5"/>
      <c r="G86" s="5"/>
      <c r="H86" s="5"/>
      <c r="I86" s="5"/>
      <c r="J86" s="5"/>
      <c r="K86" s="5"/>
      <c r="L86" s="5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6">
        <f>SMALL(X81:X85,1)+SMALL(X81:X85,2)+SMALL(X81:X85,3)+SMALL(X81:X85,4)</f>
        <v>364</v>
      </c>
    </row>
    <row r="87" spans="1:24" ht="12">
      <c r="A87" s="3" t="s">
        <v>1</v>
      </c>
      <c r="B87" s="1" t="s">
        <v>1</v>
      </c>
      <c r="C87" t="s">
        <v>1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7" t="s">
        <v>1</v>
      </c>
    </row>
    <row r="88" spans="1:25" ht="12">
      <c r="A88" s="15" t="s">
        <v>44</v>
      </c>
      <c r="B88" s="1">
        <v>1</v>
      </c>
      <c r="C88" t="s">
        <v>158</v>
      </c>
      <c r="D88">
        <v>6</v>
      </c>
      <c r="E88">
        <v>4</v>
      </c>
      <c r="F88">
        <v>3</v>
      </c>
      <c r="G88">
        <v>4</v>
      </c>
      <c r="H88">
        <v>6</v>
      </c>
      <c r="I88">
        <v>2</v>
      </c>
      <c r="J88">
        <v>4</v>
      </c>
      <c r="K88">
        <v>5</v>
      </c>
      <c r="L88">
        <v>4</v>
      </c>
      <c r="M88" s="1">
        <f>SUM(D88:L88)</f>
        <v>38</v>
      </c>
      <c r="N88" s="1">
        <v>5</v>
      </c>
      <c r="O88" s="1">
        <v>3</v>
      </c>
      <c r="P88" s="1">
        <v>5</v>
      </c>
      <c r="Q88" s="1">
        <v>4</v>
      </c>
      <c r="R88" s="1">
        <v>5</v>
      </c>
      <c r="S88" s="1">
        <v>5</v>
      </c>
      <c r="T88" s="1">
        <v>4</v>
      </c>
      <c r="U88" s="1">
        <v>5</v>
      </c>
      <c r="V88" s="1">
        <v>5</v>
      </c>
      <c r="W88" s="1">
        <f>SUM(N88:V88)</f>
        <v>41</v>
      </c>
      <c r="X88" s="2">
        <f>IF(M88="WD","WD",IF(W88="WD","WD",IF(M88="DQ","DQ",IF(W88="DQ","DQ",(SUM(M88+W88))))))</f>
        <v>79</v>
      </c>
      <c r="Y88" s="4">
        <f>IF(X88="WD","WD",IF(X88="DQ","DQ",(X88-$AB$2)))</f>
        <v>7</v>
      </c>
    </row>
    <row r="89" spans="1:25" ht="12">
      <c r="A89" s="15" t="s">
        <v>68</v>
      </c>
      <c r="B89" s="1">
        <v>2</v>
      </c>
      <c r="C89" t="s">
        <v>159</v>
      </c>
      <c r="D89">
        <v>3</v>
      </c>
      <c r="E89">
        <v>4</v>
      </c>
      <c r="F89">
        <v>3</v>
      </c>
      <c r="G89">
        <v>5</v>
      </c>
      <c r="H89">
        <v>8</v>
      </c>
      <c r="I89">
        <v>3</v>
      </c>
      <c r="J89">
        <v>5</v>
      </c>
      <c r="K89">
        <v>8</v>
      </c>
      <c r="L89">
        <v>4</v>
      </c>
      <c r="M89" s="1">
        <f>SUM(D89:L89)</f>
        <v>43</v>
      </c>
      <c r="N89" s="1">
        <v>6</v>
      </c>
      <c r="O89" s="1">
        <v>3</v>
      </c>
      <c r="P89" s="1">
        <v>5</v>
      </c>
      <c r="Q89" s="1">
        <v>4</v>
      </c>
      <c r="R89" s="1">
        <v>6</v>
      </c>
      <c r="S89" s="1">
        <v>6</v>
      </c>
      <c r="T89" s="1">
        <v>4</v>
      </c>
      <c r="U89" s="1">
        <v>4</v>
      </c>
      <c r="V89" s="1">
        <v>5</v>
      </c>
      <c r="W89" s="1">
        <f>SUM(N89:V89)</f>
        <v>43</v>
      </c>
      <c r="X89" s="2">
        <f>IF(M89="WD","WD",IF(W89="WD","WD",IF(M89="DQ","DQ",IF(W89="DQ","DQ",(SUM(M89+W89))))))</f>
        <v>86</v>
      </c>
      <c r="Y89" s="4">
        <f>IF(X89="WD","WD",IF(X89="DQ","DQ",(X89-$AB$2)))</f>
        <v>14</v>
      </c>
    </row>
    <row r="90" spans="1:25" ht="12">
      <c r="A90" s="3" t="s">
        <v>1</v>
      </c>
      <c r="B90" s="1">
        <v>3</v>
      </c>
      <c r="C90" t="s">
        <v>160</v>
      </c>
      <c r="D90">
        <v>4</v>
      </c>
      <c r="E90">
        <v>6</v>
      </c>
      <c r="F90">
        <v>4</v>
      </c>
      <c r="G90">
        <v>5</v>
      </c>
      <c r="H90">
        <v>5</v>
      </c>
      <c r="I90">
        <v>5</v>
      </c>
      <c r="J90">
        <v>4</v>
      </c>
      <c r="K90">
        <v>6</v>
      </c>
      <c r="L90">
        <v>4</v>
      </c>
      <c r="M90" s="1">
        <f>SUM(D90:L90)</f>
        <v>43</v>
      </c>
      <c r="N90" s="1">
        <v>5</v>
      </c>
      <c r="O90" s="1">
        <v>5</v>
      </c>
      <c r="P90" s="1">
        <v>4</v>
      </c>
      <c r="Q90" s="1">
        <v>6</v>
      </c>
      <c r="R90" s="1">
        <v>6</v>
      </c>
      <c r="S90" s="1">
        <v>9</v>
      </c>
      <c r="T90" s="1">
        <v>5</v>
      </c>
      <c r="U90" s="1">
        <v>3</v>
      </c>
      <c r="V90" s="1">
        <v>4</v>
      </c>
      <c r="W90" s="1">
        <f>SUM(N90:V90)</f>
        <v>47</v>
      </c>
      <c r="X90" s="2">
        <f>IF(M90="WD","WD",IF(W90="WD","WD",IF(M90="DQ","DQ",IF(W90="DQ","DQ",(SUM(M90+W90))))))</f>
        <v>90</v>
      </c>
      <c r="Y90" s="4">
        <f>IF(X90="WD","WD",IF(X90="DQ","DQ",(X90-$AB$2)))</f>
        <v>18</v>
      </c>
    </row>
    <row r="91" spans="1:25" ht="12">
      <c r="A91" s="3" t="s">
        <v>1</v>
      </c>
      <c r="B91" s="1">
        <v>4</v>
      </c>
      <c r="C91" t="s">
        <v>161</v>
      </c>
      <c r="D91">
        <v>5</v>
      </c>
      <c r="E91">
        <v>3</v>
      </c>
      <c r="F91">
        <v>5</v>
      </c>
      <c r="G91">
        <v>6</v>
      </c>
      <c r="H91">
        <v>5</v>
      </c>
      <c r="I91">
        <v>3</v>
      </c>
      <c r="J91">
        <v>5</v>
      </c>
      <c r="K91">
        <v>5</v>
      </c>
      <c r="L91">
        <v>5</v>
      </c>
      <c r="M91" s="1">
        <f>SUM(D91:L91)</f>
        <v>42</v>
      </c>
      <c r="N91" s="1">
        <v>4</v>
      </c>
      <c r="O91" s="1">
        <v>5</v>
      </c>
      <c r="P91" s="1">
        <v>4</v>
      </c>
      <c r="Q91" s="1">
        <v>3</v>
      </c>
      <c r="R91" s="1">
        <v>5</v>
      </c>
      <c r="S91" s="1">
        <v>5</v>
      </c>
      <c r="T91" s="1">
        <v>5</v>
      </c>
      <c r="U91" s="1">
        <v>4</v>
      </c>
      <c r="V91" s="1">
        <v>6</v>
      </c>
      <c r="W91" s="1">
        <f>SUM(N91:V91)</f>
        <v>41</v>
      </c>
      <c r="X91" s="2">
        <f>IF(M91="WD","WD",IF(W91="WD","WD",IF(M91="DQ","DQ",IF(W91="DQ","DQ",(SUM(M91+W91))))))</f>
        <v>83</v>
      </c>
      <c r="Y91" s="4">
        <f>IF(X91="WD","WD",IF(X91="DQ","DQ",(X91-$AB$2)))</f>
        <v>11</v>
      </c>
    </row>
    <row r="92" spans="1:25" ht="12">
      <c r="A92" s="3" t="s">
        <v>1</v>
      </c>
      <c r="B92" s="1">
        <v>5</v>
      </c>
      <c r="C92" t="s">
        <v>162</v>
      </c>
      <c r="D92">
        <v>5</v>
      </c>
      <c r="E92">
        <v>6</v>
      </c>
      <c r="F92">
        <v>3</v>
      </c>
      <c r="G92">
        <v>6</v>
      </c>
      <c r="H92">
        <v>6</v>
      </c>
      <c r="I92">
        <v>3</v>
      </c>
      <c r="J92">
        <v>7</v>
      </c>
      <c r="K92">
        <v>6</v>
      </c>
      <c r="L92">
        <v>5</v>
      </c>
      <c r="M92" s="1">
        <f>SUM(D92:L92)</f>
        <v>47</v>
      </c>
      <c r="N92" s="1">
        <v>6</v>
      </c>
      <c r="O92" s="1">
        <v>3</v>
      </c>
      <c r="P92" s="1">
        <v>5</v>
      </c>
      <c r="Q92" s="1">
        <v>3</v>
      </c>
      <c r="R92" s="1">
        <v>7</v>
      </c>
      <c r="S92" s="1">
        <v>7</v>
      </c>
      <c r="T92" s="1">
        <v>6</v>
      </c>
      <c r="U92" s="1">
        <v>5</v>
      </c>
      <c r="V92" s="1">
        <v>5</v>
      </c>
      <c r="W92" s="1">
        <f>SUM(N92:V92)</f>
        <v>47</v>
      </c>
      <c r="X92" s="2">
        <f>IF(M92="WD","WD",IF(W92="WD","WD",IF(M92="DQ","DQ",IF(W92="DQ","DQ",(SUM(M92+W92))))))</f>
        <v>94</v>
      </c>
      <c r="Y92" s="4">
        <f>IF(X92="WD","WD",IF(X92="DQ","DQ",(X92-$AB$2)))</f>
        <v>22</v>
      </c>
    </row>
    <row r="93" spans="1:24" ht="12">
      <c r="A93" s="3" t="s">
        <v>1</v>
      </c>
      <c r="B93" s="1" t="s">
        <v>1</v>
      </c>
      <c r="C93" s="5" t="s">
        <v>8</v>
      </c>
      <c r="D93" s="5"/>
      <c r="E93" s="5"/>
      <c r="F93" s="5"/>
      <c r="G93" s="5"/>
      <c r="H93" s="5"/>
      <c r="I93" s="5"/>
      <c r="J93" s="5"/>
      <c r="K93" s="5"/>
      <c r="L93" s="5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6">
        <f>SMALL(X88:X92,1)+SMALL(X88:X92,2)+SMALL(X88:X92,3)+SMALL(X88:X92,4)</f>
        <v>338</v>
      </c>
    </row>
    <row r="94" spans="13:23" ht="12">
      <c r="M94" s="1"/>
      <c r="W94" s="1"/>
    </row>
    <row r="95" spans="1:25" ht="12">
      <c r="A95" s="15" t="s">
        <v>45</v>
      </c>
      <c r="B95" s="1">
        <v>1</v>
      </c>
      <c r="C95" t="s">
        <v>168</v>
      </c>
      <c r="D95">
        <v>4</v>
      </c>
      <c r="E95">
        <v>4</v>
      </c>
      <c r="F95">
        <v>3</v>
      </c>
      <c r="G95">
        <v>6</v>
      </c>
      <c r="H95">
        <v>5</v>
      </c>
      <c r="I95">
        <v>4</v>
      </c>
      <c r="J95">
        <v>4</v>
      </c>
      <c r="K95">
        <v>6</v>
      </c>
      <c r="L95">
        <v>4</v>
      </c>
      <c r="M95" s="1">
        <f>SUM(D95:L95)</f>
        <v>40</v>
      </c>
      <c r="N95" s="1">
        <v>7</v>
      </c>
      <c r="O95" s="1">
        <v>3</v>
      </c>
      <c r="P95" s="1">
        <v>4</v>
      </c>
      <c r="Q95" s="1">
        <v>3</v>
      </c>
      <c r="R95" s="1">
        <v>5</v>
      </c>
      <c r="S95" s="1">
        <v>4</v>
      </c>
      <c r="T95" s="1">
        <v>5</v>
      </c>
      <c r="U95" s="1">
        <v>5</v>
      </c>
      <c r="V95" s="1">
        <v>5</v>
      </c>
      <c r="W95" s="1">
        <f>SUM(N95:V95)</f>
        <v>41</v>
      </c>
      <c r="X95" s="2">
        <f>IF(M95="WD","WD",IF(W95="WD","WD",IF(M95="DQ","DQ",IF(W95="DQ","DQ",(SUM(M95+W95))))))</f>
        <v>81</v>
      </c>
      <c r="Y95" s="4">
        <f>IF(X95="WD","WD",IF(X95="DQ","DQ",(X95-$AB$2)))</f>
        <v>9</v>
      </c>
    </row>
    <row r="96" spans="1:25" ht="12">
      <c r="A96" s="15" t="s">
        <v>69</v>
      </c>
      <c r="B96" s="1">
        <v>2</v>
      </c>
      <c r="C96" t="s">
        <v>169</v>
      </c>
      <c r="D96">
        <v>5</v>
      </c>
      <c r="E96">
        <v>5</v>
      </c>
      <c r="F96">
        <v>4</v>
      </c>
      <c r="G96">
        <v>5</v>
      </c>
      <c r="H96">
        <v>5</v>
      </c>
      <c r="I96">
        <v>3</v>
      </c>
      <c r="J96">
        <v>5</v>
      </c>
      <c r="K96">
        <v>5</v>
      </c>
      <c r="L96">
        <v>4</v>
      </c>
      <c r="M96" s="1">
        <f>SUM(D96:L96)</f>
        <v>41</v>
      </c>
      <c r="N96" s="1">
        <v>5</v>
      </c>
      <c r="O96" s="1">
        <v>3</v>
      </c>
      <c r="P96" s="1">
        <v>5</v>
      </c>
      <c r="Q96" s="1">
        <v>4</v>
      </c>
      <c r="R96" s="1">
        <v>5</v>
      </c>
      <c r="S96" s="1">
        <v>4</v>
      </c>
      <c r="T96" s="1">
        <v>5</v>
      </c>
      <c r="U96" s="1">
        <v>5</v>
      </c>
      <c r="V96" s="1">
        <v>6</v>
      </c>
      <c r="W96" s="1">
        <f>SUM(N96:V96)</f>
        <v>42</v>
      </c>
      <c r="X96" s="2">
        <f>IF(M96="WD","WD",IF(W96="WD","WD",IF(M96="DQ","DQ",IF(W96="DQ","DQ",(SUM(M96+W96))))))</f>
        <v>83</v>
      </c>
      <c r="Y96" s="4">
        <f>IF(X96="WD","WD",IF(X96="DQ","DQ",(X96-$AB$2)))</f>
        <v>11</v>
      </c>
    </row>
    <row r="97" spans="1:25" ht="12">
      <c r="A97" s="3" t="s">
        <v>1</v>
      </c>
      <c r="B97" s="1">
        <v>3</v>
      </c>
      <c r="C97" t="s">
        <v>170</v>
      </c>
      <c r="D97">
        <v>5</v>
      </c>
      <c r="E97">
        <v>6</v>
      </c>
      <c r="F97">
        <v>3</v>
      </c>
      <c r="G97">
        <v>6</v>
      </c>
      <c r="H97">
        <v>6</v>
      </c>
      <c r="I97">
        <v>4</v>
      </c>
      <c r="J97">
        <v>4</v>
      </c>
      <c r="K97">
        <v>5</v>
      </c>
      <c r="L97">
        <v>4</v>
      </c>
      <c r="M97" s="1">
        <f>SUM(D97:L97)</f>
        <v>43</v>
      </c>
      <c r="N97" s="1">
        <v>5</v>
      </c>
      <c r="O97" s="1">
        <v>4</v>
      </c>
      <c r="P97" s="1">
        <v>6</v>
      </c>
      <c r="Q97" s="1">
        <v>5</v>
      </c>
      <c r="R97" s="1">
        <v>5</v>
      </c>
      <c r="S97" s="1">
        <v>7</v>
      </c>
      <c r="T97" s="1">
        <v>5</v>
      </c>
      <c r="U97" s="1">
        <v>5</v>
      </c>
      <c r="V97" s="1">
        <v>5</v>
      </c>
      <c r="W97" s="1">
        <f>SUM(N97:V97)</f>
        <v>47</v>
      </c>
      <c r="X97" s="2">
        <f>IF(M97="WD","WD",IF(W97="WD","WD",IF(M97="DQ","DQ",IF(W97="DQ","DQ",(SUM(M97+W97))))))</f>
        <v>90</v>
      </c>
      <c r="Y97" s="4">
        <f>IF(X97="WD","WD",IF(X97="DQ","DQ",(X97-$AB$2)))</f>
        <v>18</v>
      </c>
    </row>
    <row r="98" spans="1:25" ht="12">
      <c r="A98" s="3" t="s">
        <v>1</v>
      </c>
      <c r="B98" s="1">
        <v>4</v>
      </c>
      <c r="C98" t="s">
        <v>171</v>
      </c>
      <c r="D98">
        <v>7</v>
      </c>
      <c r="E98">
        <v>8</v>
      </c>
      <c r="F98">
        <v>5</v>
      </c>
      <c r="G98">
        <v>5</v>
      </c>
      <c r="H98">
        <v>6</v>
      </c>
      <c r="I98">
        <v>5</v>
      </c>
      <c r="J98">
        <v>4</v>
      </c>
      <c r="K98">
        <v>7</v>
      </c>
      <c r="L98">
        <v>4</v>
      </c>
      <c r="M98" s="1">
        <f>SUM(D98:L98)</f>
        <v>51</v>
      </c>
      <c r="N98" s="1">
        <v>5</v>
      </c>
      <c r="O98" s="1">
        <v>4</v>
      </c>
      <c r="P98" s="1">
        <v>5</v>
      </c>
      <c r="Q98" s="1">
        <v>5</v>
      </c>
      <c r="R98" s="1">
        <v>5</v>
      </c>
      <c r="S98" s="1">
        <v>5</v>
      </c>
      <c r="T98" s="1">
        <v>5</v>
      </c>
      <c r="U98" s="1">
        <v>5</v>
      </c>
      <c r="V98" s="1">
        <v>6</v>
      </c>
      <c r="W98" s="1">
        <f>SUM(N98:V98)</f>
        <v>45</v>
      </c>
      <c r="X98" s="2">
        <f>IF(M98="WD","WD",IF(W98="WD","WD",IF(M98="DQ","DQ",IF(W98="DQ","DQ",(SUM(M98+W98))))))</f>
        <v>96</v>
      </c>
      <c r="Y98" s="4">
        <f>IF(X98="WD","WD",IF(X98="DQ","DQ",(X98-$AB$2)))</f>
        <v>24</v>
      </c>
    </row>
    <row r="99" spans="1:25" ht="12">
      <c r="A99" s="3" t="s">
        <v>1</v>
      </c>
      <c r="B99" s="1">
        <v>5</v>
      </c>
      <c r="C99" t="s">
        <v>172</v>
      </c>
      <c r="D99">
        <v>4</v>
      </c>
      <c r="E99">
        <v>4</v>
      </c>
      <c r="F99">
        <v>5</v>
      </c>
      <c r="G99">
        <v>4</v>
      </c>
      <c r="H99">
        <v>5</v>
      </c>
      <c r="I99">
        <v>3</v>
      </c>
      <c r="J99">
        <v>3</v>
      </c>
      <c r="K99">
        <v>5</v>
      </c>
      <c r="L99">
        <v>4</v>
      </c>
      <c r="M99" s="1">
        <f>SUM(D99:L99)</f>
        <v>37</v>
      </c>
      <c r="N99" s="1">
        <v>5</v>
      </c>
      <c r="O99" s="1">
        <v>4</v>
      </c>
      <c r="P99" s="1">
        <v>4</v>
      </c>
      <c r="Q99" s="1">
        <v>3</v>
      </c>
      <c r="R99" s="1">
        <v>6</v>
      </c>
      <c r="S99" s="1">
        <v>4</v>
      </c>
      <c r="T99" s="1">
        <v>5</v>
      </c>
      <c r="U99" s="1">
        <v>3</v>
      </c>
      <c r="V99" s="1">
        <v>5</v>
      </c>
      <c r="W99" s="1">
        <f>SUM(N99:V99)</f>
        <v>39</v>
      </c>
      <c r="X99" s="2">
        <f>IF(M99="WD","WD",IF(W99="WD","WD",IF(M99="DQ","DQ",IF(W99="DQ","DQ",(SUM(M99+W99))))))</f>
        <v>76</v>
      </c>
      <c r="Y99" s="4">
        <f>IF(X99="WD","WD",IF(X99="DQ","DQ",(X99-$AB$2)))</f>
        <v>4</v>
      </c>
    </row>
    <row r="100" spans="1:24" ht="12">
      <c r="A100" s="3" t="s">
        <v>1</v>
      </c>
      <c r="B100" s="1" t="s">
        <v>1</v>
      </c>
      <c r="C100" s="5" t="s">
        <v>8</v>
      </c>
      <c r="D100" s="5"/>
      <c r="E100" s="5"/>
      <c r="F100" s="5"/>
      <c r="G100" s="5"/>
      <c r="H100" s="5"/>
      <c r="I100" s="5"/>
      <c r="J100" s="5"/>
      <c r="K100" s="5"/>
      <c r="L100" s="5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6">
        <f>SMALL(X95:X99,1)+SMALL(X95:X99,2)+SMALL(X95:X99,3)+SMALL(X95:X99,4)</f>
        <v>330</v>
      </c>
    </row>
    <row r="102" spans="1:25" ht="12">
      <c r="A102" s="15" t="s">
        <v>46</v>
      </c>
      <c r="B102" s="1">
        <v>1</v>
      </c>
      <c r="C102" t="s">
        <v>163</v>
      </c>
      <c r="D102">
        <v>4</v>
      </c>
      <c r="E102">
        <v>3</v>
      </c>
      <c r="F102">
        <v>3</v>
      </c>
      <c r="G102">
        <v>4</v>
      </c>
      <c r="H102">
        <v>5</v>
      </c>
      <c r="I102">
        <v>3</v>
      </c>
      <c r="J102">
        <v>5</v>
      </c>
      <c r="K102">
        <v>7</v>
      </c>
      <c r="L102">
        <v>4</v>
      </c>
      <c r="M102" s="1">
        <f>SUM(D102:L102)</f>
        <v>38</v>
      </c>
      <c r="N102" s="1">
        <v>5</v>
      </c>
      <c r="O102" s="1">
        <v>5</v>
      </c>
      <c r="P102" s="1">
        <v>7</v>
      </c>
      <c r="Q102" s="1">
        <v>3</v>
      </c>
      <c r="R102" s="1">
        <v>7</v>
      </c>
      <c r="S102" s="1">
        <v>5</v>
      </c>
      <c r="T102" s="1">
        <v>7</v>
      </c>
      <c r="U102" s="1">
        <v>4</v>
      </c>
      <c r="V102" s="1">
        <v>6</v>
      </c>
      <c r="W102" s="1">
        <f>SUM(N102:V102)</f>
        <v>49</v>
      </c>
      <c r="X102" s="2">
        <f>IF(M102="WD","WD",IF(W102="WD","WD",IF(M102="DQ","DQ",IF(W102="DQ","DQ",(SUM(M102+W102))))))</f>
        <v>87</v>
      </c>
      <c r="Y102" s="4">
        <f>IF(X102="WD","WD",IF(X102="DQ","DQ",(X102-$AB$2)))</f>
        <v>15</v>
      </c>
    </row>
    <row r="103" spans="1:25" ht="12">
      <c r="A103" s="15" t="s">
        <v>70</v>
      </c>
      <c r="B103" s="1">
        <v>2</v>
      </c>
      <c r="C103" t="s">
        <v>164</v>
      </c>
      <c r="D103">
        <v>4</v>
      </c>
      <c r="E103">
        <v>4</v>
      </c>
      <c r="F103">
        <v>3</v>
      </c>
      <c r="G103">
        <v>5</v>
      </c>
      <c r="H103">
        <v>5</v>
      </c>
      <c r="I103">
        <v>4</v>
      </c>
      <c r="J103">
        <v>4</v>
      </c>
      <c r="K103">
        <v>7</v>
      </c>
      <c r="L103">
        <v>4</v>
      </c>
      <c r="M103" s="1">
        <f>SUM(D103:L103)</f>
        <v>40</v>
      </c>
      <c r="N103" s="1">
        <v>5</v>
      </c>
      <c r="O103" s="1">
        <v>5</v>
      </c>
      <c r="P103" s="1">
        <v>4</v>
      </c>
      <c r="Q103" s="1">
        <v>3</v>
      </c>
      <c r="R103" s="1">
        <v>6</v>
      </c>
      <c r="S103" s="1">
        <v>4</v>
      </c>
      <c r="T103" s="1">
        <v>6</v>
      </c>
      <c r="U103" s="1">
        <v>4</v>
      </c>
      <c r="V103" s="1">
        <v>6</v>
      </c>
      <c r="W103" s="1">
        <f>SUM(N103:V103)</f>
        <v>43</v>
      </c>
      <c r="X103" s="2">
        <f>IF(M103="WD","WD",IF(W103="WD","WD",IF(M103="DQ","DQ",IF(W103="DQ","DQ",(SUM(M103+W103))))))</f>
        <v>83</v>
      </c>
      <c r="Y103" s="4">
        <f>IF(X103="WD","WD",IF(X103="DQ","DQ",(X103-$AB$2)))</f>
        <v>11</v>
      </c>
    </row>
    <row r="104" spans="1:25" ht="12">
      <c r="A104" s="3" t="s">
        <v>1</v>
      </c>
      <c r="B104" s="1">
        <v>3</v>
      </c>
      <c r="C104" t="s">
        <v>165</v>
      </c>
      <c r="D104">
        <v>5</v>
      </c>
      <c r="E104">
        <v>5</v>
      </c>
      <c r="F104">
        <v>4</v>
      </c>
      <c r="G104">
        <v>6</v>
      </c>
      <c r="H104">
        <v>6</v>
      </c>
      <c r="I104">
        <v>3</v>
      </c>
      <c r="J104">
        <v>4</v>
      </c>
      <c r="K104">
        <v>7</v>
      </c>
      <c r="L104">
        <v>4</v>
      </c>
      <c r="M104" s="1">
        <f>SUM(D104:L104)</f>
        <v>44</v>
      </c>
      <c r="N104" s="1">
        <v>5</v>
      </c>
      <c r="O104" s="1">
        <v>5</v>
      </c>
      <c r="P104" s="1">
        <v>7</v>
      </c>
      <c r="Q104" s="1">
        <v>3</v>
      </c>
      <c r="R104" s="1">
        <v>8</v>
      </c>
      <c r="S104" s="1">
        <v>5</v>
      </c>
      <c r="T104" s="1">
        <v>6</v>
      </c>
      <c r="U104" s="1">
        <v>5</v>
      </c>
      <c r="V104" s="1">
        <v>5</v>
      </c>
      <c r="W104" s="1">
        <f>SUM(N104:V104)</f>
        <v>49</v>
      </c>
      <c r="X104" s="2">
        <f>IF(M104="WD","WD",IF(W104="WD","WD",IF(M104="DQ","DQ",IF(W104="DQ","DQ",(SUM(M104+W104))))))</f>
        <v>93</v>
      </c>
      <c r="Y104" s="4">
        <f>IF(X104="WD","WD",IF(X104="DQ","DQ",(X104-$AB$2)))</f>
        <v>21</v>
      </c>
    </row>
    <row r="105" spans="1:25" ht="12">
      <c r="A105" s="3" t="s">
        <v>1</v>
      </c>
      <c r="B105" s="1">
        <v>4</v>
      </c>
      <c r="C105" t="s">
        <v>166</v>
      </c>
      <c r="D105">
        <v>6</v>
      </c>
      <c r="E105">
        <v>5</v>
      </c>
      <c r="F105">
        <v>3</v>
      </c>
      <c r="G105">
        <v>5</v>
      </c>
      <c r="H105">
        <v>8</v>
      </c>
      <c r="I105">
        <v>5</v>
      </c>
      <c r="J105">
        <v>5</v>
      </c>
      <c r="K105">
        <v>6</v>
      </c>
      <c r="L105">
        <v>4</v>
      </c>
      <c r="M105" s="1">
        <f>SUM(D105:L105)</f>
        <v>47</v>
      </c>
      <c r="N105" s="1">
        <v>4</v>
      </c>
      <c r="O105" s="1">
        <v>4</v>
      </c>
      <c r="P105" s="1">
        <v>6</v>
      </c>
      <c r="Q105" s="1">
        <v>4</v>
      </c>
      <c r="R105" s="1">
        <v>4</v>
      </c>
      <c r="S105" s="1">
        <v>4</v>
      </c>
      <c r="T105" s="1">
        <v>5</v>
      </c>
      <c r="U105" s="1">
        <v>7</v>
      </c>
      <c r="V105" s="1">
        <v>5</v>
      </c>
      <c r="W105" s="1">
        <f>SUM(N105:V105)</f>
        <v>43</v>
      </c>
      <c r="X105" s="2">
        <f>IF(M105="WD","WD",IF(W105="WD","WD",IF(M105="DQ","DQ",IF(W105="DQ","DQ",(SUM(M105+W105))))))</f>
        <v>90</v>
      </c>
      <c r="Y105" s="4">
        <f>IF(X105="WD","WD",IF(X105="DQ","DQ",(X105-$AB$2)))</f>
        <v>18</v>
      </c>
    </row>
    <row r="106" spans="1:25" ht="12">
      <c r="A106" s="3" t="s">
        <v>1</v>
      </c>
      <c r="B106" s="1">
        <v>5</v>
      </c>
      <c r="C106" t="s">
        <v>167</v>
      </c>
      <c r="D106">
        <v>5</v>
      </c>
      <c r="E106">
        <v>6</v>
      </c>
      <c r="F106">
        <v>7</v>
      </c>
      <c r="G106">
        <v>7</v>
      </c>
      <c r="H106">
        <v>7</v>
      </c>
      <c r="I106">
        <v>3</v>
      </c>
      <c r="J106">
        <v>5</v>
      </c>
      <c r="K106">
        <v>7</v>
      </c>
      <c r="L106">
        <v>7</v>
      </c>
      <c r="M106" s="1">
        <f>SUM(D106:L106)</f>
        <v>54</v>
      </c>
      <c r="N106" s="1">
        <v>8</v>
      </c>
      <c r="O106" s="1">
        <v>6</v>
      </c>
      <c r="P106" s="1">
        <v>5</v>
      </c>
      <c r="Q106" s="1">
        <v>5</v>
      </c>
      <c r="R106" s="1">
        <v>7</v>
      </c>
      <c r="S106" s="1">
        <v>6</v>
      </c>
      <c r="T106" s="1">
        <v>5</v>
      </c>
      <c r="U106" s="1">
        <v>5</v>
      </c>
      <c r="V106" s="1">
        <v>7</v>
      </c>
      <c r="W106" s="1">
        <f>SUM(N106:V106)</f>
        <v>54</v>
      </c>
      <c r="X106" s="2">
        <f>IF(M106="WD","WD",IF(W106="WD","WD",IF(M106="DQ","DQ",IF(W106="DQ","DQ",(SUM(M106+W106))))))</f>
        <v>108</v>
      </c>
      <c r="Y106" s="4">
        <f>IF(X106="WD","WD",IF(X106="DQ","DQ",(X106-$AB$2)))</f>
        <v>36</v>
      </c>
    </row>
    <row r="107" spans="1:24" ht="12">
      <c r="A107" s="3" t="s">
        <v>1</v>
      </c>
      <c r="B107" s="1" t="s">
        <v>1</v>
      </c>
      <c r="C107" s="5" t="s">
        <v>8</v>
      </c>
      <c r="D107" s="5"/>
      <c r="E107" s="5"/>
      <c r="F107" s="5"/>
      <c r="G107" s="5"/>
      <c r="H107" s="5"/>
      <c r="I107" s="5"/>
      <c r="J107" s="5"/>
      <c r="K107" s="5"/>
      <c r="L107" s="5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6">
        <f>SMALL(X102:X106,1)+SMALL(X102:X106,2)+SMALL(X102:X106,3)+SMALL(X102:X106,4)</f>
        <v>353</v>
      </c>
    </row>
    <row r="108" spans="1:24" ht="12">
      <c r="A108" s="3" t="s">
        <v>1</v>
      </c>
      <c r="B108" s="1" t="s">
        <v>1</v>
      </c>
      <c r="C108" t="s">
        <v>1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7" t="s">
        <v>1</v>
      </c>
    </row>
    <row r="109" spans="1:25" ht="12">
      <c r="A109" s="15" t="s">
        <v>53</v>
      </c>
      <c r="B109" s="1">
        <v>1</v>
      </c>
      <c r="C109" t="s">
        <v>93</v>
      </c>
      <c r="D109">
        <v>5</v>
      </c>
      <c r="E109">
        <v>5</v>
      </c>
      <c r="F109">
        <v>4</v>
      </c>
      <c r="G109">
        <v>3</v>
      </c>
      <c r="H109">
        <v>4</v>
      </c>
      <c r="I109">
        <v>5</v>
      </c>
      <c r="J109">
        <v>5</v>
      </c>
      <c r="K109">
        <v>6</v>
      </c>
      <c r="L109">
        <v>4</v>
      </c>
      <c r="M109" s="1">
        <f>SUM(D109:L109)</f>
        <v>41</v>
      </c>
      <c r="N109" s="1">
        <v>4</v>
      </c>
      <c r="O109" s="1">
        <v>5</v>
      </c>
      <c r="P109" s="1">
        <v>5</v>
      </c>
      <c r="Q109" s="1">
        <v>5</v>
      </c>
      <c r="R109" s="1">
        <v>6</v>
      </c>
      <c r="S109" s="1">
        <v>5</v>
      </c>
      <c r="T109" s="1">
        <v>4</v>
      </c>
      <c r="U109" s="1">
        <v>4</v>
      </c>
      <c r="V109" s="1">
        <v>5</v>
      </c>
      <c r="W109" s="1">
        <f>SUM(N109:V109)</f>
        <v>43</v>
      </c>
      <c r="X109" s="2">
        <f>IF(M109="WD","WD",IF(W109="WD","WD",IF(M109="DQ","DQ",IF(W109="DQ","DQ",(SUM(M109+W109))))))</f>
        <v>84</v>
      </c>
      <c r="Y109" s="4">
        <f>IF(X109="WD","WD",IF(X109="DQ","DQ",(X109-$AB$2)))</f>
        <v>12</v>
      </c>
    </row>
    <row r="110" spans="1:25" ht="12">
      <c r="A110" s="15" t="s">
        <v>71</v>
      </c>
      <c r="B110" s="1">
        <v>2</v>
      </c>
      <c r="C110" t="s">
        <v>94</v>
      </c>
      <c r="D110">
        <v>5</v>
      </c>
      <c r="E110">
        <v>4</v>
      </c>
      <c r="F110">
        <v>3</v>
      </c>
      <c r="G110">
        <v>5</v>
      </c>
      <c r="H110">
        <v>5</v>
      </c>
      <c r="I110">
        <v>4</v>
      </c>
      <c r="J110">
        <v>4</v>
      </c>
      <c r="K110">
        <v>7</v>
      </c>
      <c r="L110">
        <v>4</v>
      </c>
      <c r="M110" s="1">
        <f>SUM(D110:L110)</f>
        <v>41</v>
      </c>
      <c r="N110" s="1">
        <v>7</v>
      </c>
      <c r="O110" s="1">
        <v>4</v>
      </c>
      <c r="P110" s="1">
        <v>4</v>
      </c>
      <c r="Q110" s="1">
        <v>3</v>
      </c>
      <c r="R110" s="1">
        <v>7</v>
      </c>
      <c r="S110" s="1">
        <v>5</v>
      </c>
      <c r="T110" s="1">
        <v>6</v>
      </c>
      <c r="U110" s="1">
        <v>5</v>
      </c>
      <c r="V110" s="1">
        <v>6</v>
      </c>
      <c r="W110" s="1">
        <f>SUM(N110:V110)</f>
        <v>47</v>
      </c>
      <c r="X110" s="2">
        <f>IF(M110="WD","WD",IF(W110="WD","WD",IF(M110="DQ","DQ",IF(W110="DQ","DQ",(SUM(M110+W110))))))</f>
        <v>88</v>
      </c>
      <c r="Y110" s="4">
        <f>IF(X110="WD","WD",IF(X110="DQ","DQ",(X110-$AB$2)))</f>
        <v>16</v>
      </c>
    </row>
    <row r="111" spans="1:25" ht="12">
      <c r="A111" s="3" t="s">
        <v>1</v>
      </c>
      <c r="B111" s="1">
        <v>3</v>
      </c>
      <c r="C111" t="s">
        <v>95</v>
      </c>
      <c r="D111">
        <v>8</v>
      </c>
      <c r="E111">
        <v>4</v>
      </c>
      <c r="F111">
        <v>3</v>
      </c>
      <c r="G111">
        <v>6</v>
      </c>
      <c r="H111">
        <v>7</v>
      </c>
      <c r="I111">
        <v>6</v>
      </c>
      <c r="J111">
        <v>5</v>
      </c>
      <c r="K111">
        <v>6</v>
      </c>
      <c r="L111">
        <v>6</v>
      </c>
      <c r="M111" s="1">
        <f>SUM(D111:L111)</f>
        <v>51</v>
      </c>
      <c r="N111" s="1">
        <v>5</v>
      </c>
      <c r="O111" s="1">
        <v>4</v>
      </c>
      <c r="P111" s="1">
        <v>5</v>
      </c>
      <c r="Q111" s="1">
        <v>3</v>
      </c>
      <c r="R111" s="1">
        <v>5</v>
      </c>
      <c r="S111" s="1">
        <v>5</v>
      </c>
      <c r="T111" s="1">
        <v>4</v>
      </c>
      <c r="U111" s="1">
        <v>4</v>
      </c>
      <c r="V111" s="1">
        <v>6</v>
      </c>
      <c r="W111" s="1">
        <f>SUM(N111:V111)</f>
        <v>41</v>
      </c>
      <c r="X111" s="2">
        <f>IF(M111="WD","WD",IF(W111="WD","WD",IF(M111="DQ","DQ",IF(W111="DQ","DQ",(SUM(M111+W111))))))</f>
        <v>92</v>
      </c>
      <c r="Y111" s="4">
        <f>IF(X111="WD","WD",IF(X111="DQ","DQ",(X111-$AB$2)))</f>
        <v>20</v>
      </c>
    </row>
    <row r="112" spans="1:25" ht="12">
      <c r="A112" s="3" t="s">
        <v>1</v>
      </c>
      <c r="B112" s="1">
        <v>4</v>
      </c>
      <c r="C112" t="s">
        <v>112</v>
      </c>
      <c r="D112">
        <v>7</v>
      </c>
      <c r="E112">
        <v>7</v>
      </c>
      <c r="F112">
        <v>7</v>
      </c>
      <c r="G112">
        <v>7</v>
      </c>
      <c r="H112">
        <v>7</v>
      </c>
      <c r="I112">
        <v>7</v>
      </c>
      <c r="J112">
        <v>7</v>
      </c>
      <c r="K112">
        <v>7</v>
      </c>
      <c r="L112">
        <v>7</v>
      </c>
      <c r="M112" s="1">
        <f>SUM(D112:L112)</f>
        <v>63</v>
      </c>
      <c r="N112" s="1">
        <v>7</v>
      </c>
      <c r="O112" s="1">
        <v>7</v>
      </c>
      <c r="P112" s="1">
        <v>7</v>
      </c>
      <c r="Q112" s="1">
        <v>7</v>
      </c>
      <c r="R112" s="1">
        <v>7</v>
      </c>
      <c r="S112" s="1">
        <v>7</v>
      </c>
      <c r="T112" s="1">
        <v>7</v>
      </c>
      <c r="U112" s="1">
        <v>7</v>
      </c>
      <c r="V112" s="1">
        <v>7</v>
      </c>
      <c r="W112" s="1">
        <f>SUM(N112:V112)</f>
        <v>63</v>
      </c>
      <c r="X112" s="2">
        <f>IF(M112="WD","WD",IF(W112="WD","WD",IF(M112="DQ","DQ",IF(W112="DQ","DQ",(SUM(M112+W112))))))</f>
        <v>126</v>
      </c>
      <c r="Y112" s="4">
        <f>IF(X112="WD","WD",IF(X112="DQ","DQ",(X112-$AB$2)))</f>
        <v>54</v>
      </c>
    </row>
    <row r="113" spans="1:25" ht="12">
      <c r="A113" s="3" t="s">
        <v>1</v>
      </c>
      <c r="B113" s="1">
        <v>5</v>
      </c>
      <c r="C113" t="s">
        <v>96</v>
      </c>
      <c r="D113">
        <v>5</v>
      </c>
      <c r="E113">
        <v>5</v>
      </c>
      <c r="F113">
        <v>4</v>
      </c>
      <c r="G113">
        <v>4</v>
      </c>
      <c r="H113">
        <v>5</v>
      </c>
      <c r="I113">
        <v>4</v>
      </c>
      <c r="J113">
        <v>6</v>
      </c>
      <c r="K113">
        <v>5</v>
      </c>
      <c r="L113">
        <v>5</v>
      </c>
      <c r="M113" s="1">
        <f>SUM(D113:L113)</f>
        <v>43</v>
      </c>
      <c r="N113" s="1">
        <v>4</v>
      </c>
      <c r="O113" s="1">
        <v>5</v>
      </c>
      <c r="P113" s="1">
        <v>4</v>
      </c>
      <c r="Q113" s="1">
        <v>4</v>
      </c>
      <c r="R113" s="1">
        <v>5</v>
      </c>
      <c r="S113" s="1">
        <v>5</v>
      </c>
      <c r="T113" s="1">
        <v>4</v>
      </c>
      <c r="U113" s="1">
        <v>5</v>
      </c>
      <c r="V113" s="1">
        <v>4</v>
      </c>
      <c r="W113" s="1">
        <f>SUM(N113:V113)</f>
        <v>40</v>
      </c>
      <c r="X113" s="2">
        <f>IF(M113="WD","WD",IF(W113="WD","WD",IF(M113="DQ","DQ",IF(W113="DQ","DQ",(SUM(M113+W113))))))</f>
        <v>83</v>
      </c>
      <c r="Y113" s="4">
        <f>IF(X113="WD","WD",IF(X113="DQ","DQ",(X113-$AB$2)))</f>
        <v>11</v>
      </c>
    </row>
    <row r="114" spans="1:24" ht="12">
      <c r="A114" s="3" t="s">
        <v>1</v>
      </c>
      <c r="B114" s="1" t="s">
        <v>1</v>
      </c>
      <c r="C114" s="5" t="s">
        <v>8</v>
      </c>
      <c r="D114" s="5"/>
      <c r="E114" s="5"/>
      <c r="F114" s="5"/>
      <c r="G114" s="5"/>
      <c r="H114" s="5"/>
      <c r="I114" s="5"/>
      <c r="J114" s="5"/>
      <c r="K114" s="5"/>
      <c r="L114" s="5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6">
        <f>SMALL(X109:X113,1)+SMALL(X109:X113,2)+SMALL(X109:X113,3)+SMALL(X109:X113,4)</f>
        <v>347</v>
      </c>
    </row>
    <row r="115" spans="1:24" ht="12">
      <c r="A115" s="3" t="s">
        <v>1</v>
      </c>
      <c r="B115" s="1" t="s">
        <v>1</v>
      </c>
      <c r="C115" t="s">
        <v>1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7" t="s">
        <v>1</v>
      </c>
    </row>
    <row r="116" spans="1:25" ht="12">
      <c r="A116" s="15" t="s">
        <v>47</v>
      </c>
      <c r="B116" s="1">
        <v>1</v>
      </c>
      <c r="C116" t="s">
        <v>133</v>
      </c>
      <c r="D116">
        <v>5</v>
      </c>
      <c r="E116">
        <v>4</v>
      </c>
      <c r="F116">
        <v>4</v>
      </c>
      <c r="G116">
        <v>5</v>
      </c>
      <c r="H116">
        <v>7</v>
      </c>
      <c r="I116">
        <v>2</v>
      </c>
      <c r="J116">
        <v>5</v>
      </c>
      <c r="K116">
        <v>6</v>
      </c>
      <c r="L116">
        <v>7</v>
      </c>
      <c r="M116" s="1">
        <f>SUM(D116:L116)</f>
        <v>45</v>
      </c>
      <c r="N116" s="1">
        <v>4</v>
      </c>
      <c r="O116" s="1">
        <v>5</v>
      </c>
      <c r="P116" s="1">
        <v>4</v>
      </c>
      <c r="Q116" s="1">
        <v>3</v>
      </c>
      <c r="R116" s="1">
        <v>5</v>
      </c>
      <c r="S116" s="1">
        <v>5</v>
      </c>
      <c r="T116" s="1">
        <v>5</v>
      </c>
      <c r="U116" s="1">
        <v>4</v>
      </c>
      <c r="V116" s="1">
        <v>6</v>
      </c>
      <c r="W116" s="1">
        <f>SUM(N116:V116)</f>
        <v>41</v>
      </c>
      <c r="X116" s="2">
        <f>IF(M116="WD","WD",IF(W116="WD","WD",IF(M116="DQ","DQ",IF(W116="DQ","DQ",(SUM(M116+W116))))))</f>
        <v>86</v>
      </c>
      <c r="Y116" s="4">
        <f>IF(X116="WD","WD",IF(X116="DQ","DQ",(X116-$AB$2)))</f>
        <v>14</v>
      </c>
    </row>
    <row r="117" spans="1:25" ht="12">
      <c r="A117" s="15" t="s">
        <v>72</v>
      </c>
      <c r="B117" s="1">
        <v>2</v>
      </c>
      <c r="C117" t="s">
        <v>134</v>
      </c>
      <c r="D117">
        <v>10</v>
      </c>
      <c r="E117">
        <v>8</v>
      </c>
      <c r="F117">
        <v>3</v>
      </c>
      <c r="G117">
        <v>6</v>
      </c>
      <c r="H117">
        <v>7</v>
      </c>
      <c r="I117">
        <v>4</v>
      </c>
      <c r="J117">
        <v>5</v>
      </c>
      <c r="K117">
        <v>6</v>
      </c>
      <c r="L117">
        <v>7</v>
      </c>
      <c r="M117" s="1">
        <f>SUM(D117:L117)</f>
        <v>56</v>
      </c>
      <c r="N117" s="1">
        <v>7</v>
      </c>
      <c r="O117" s="1">
        <v>7</v>
      </c>
      <c r="P117" s="1">
        <v>6</v>
      </c>
      <c r="Q117" s="1">
        <v>5</v>
      </c>
      <c r="R117" s="1">
        <v>10</v>
      </c>
      <c r="S117" s="1">
        <v>6</v>
      </c>
      <c r="T117" s="1">
        <v>6</v>
      </c>
      <c r="U117" s="1">
        <v>5</v>
      </c>
      <c r="V117" s="1">
        <v>8</v>
      </c>
      <c r="W117" s="1">
        <f>SUM(N117:V117)</f>
        <v>60</v>
      </c>
      <c r="X117" s="2">
        <f>IF(M117="WD","WD",IF(W117="WD","WD",IF(M117="DQ","DQ",IF(W117="DQ","DQ",(SUM(M117+W117))))))</f>
        <v>116</v>
      </c>
      <c r="Y117" s="4">
        <f>IF(X117="WD","WD",IF(X117="DQ","DQ",(X117-$AB$2)))</f>
        <v>44</v>
      </c>
    </row>
    <row r="118" spans="1:25" ht="12">
      <c r="A118" s="3" t="s">
        <v>1</v>
      </c>
      <c r="B118" s="1">
        <v>3</v>
      </c>
      <c r="C118" t="s">
        <v>135</v>
      </c>
      <c r="D118">
        <v>8</v>
      </c>
      <c r="E118">
        <v>6</v>
      </c>
      <c r="F118">
        <v>6</v>
      </c>
      <c r="G118">
        <v>9</v>
      </c>
      <c r="H118">
        <v>8</v>
      </c>
      <c r="I118">
        <v>5</v>
      </c>
      <c r="J118">
        <v>7</v>
      </c>
      <c r="K118">
        <v>7</v>
      </c>
      <c r="L118">
        <v>7</v>
      </c>
      <c r="M118" s="1">
        <f>SUM(D118:L118)</f>
        <v>63</v>
      </c>
      <c r="N118" s="1">
        <v>8</v>
      </c>
      <c r="O118" s="1">
        <v>6</v>
      </c>
      <c r="P118" s="1">
        <v>6</v>
      </c>
      <c r="Q118" s="1">
        <v>5</v>
      </c>
      <c r="R118" s="1">
        <v>8</v>
      </c>
      <c r="S118" s="1">
        <v>6</v>
      </c>
      <c r="T118" s="1">
        <v>7</v>
      </c>
      <c r="U118" s="1">
        <v>7</v>
      </c>
      <c r="V118" s="1">
        <v>6</v>
      </c>
      <c r="W118" s="1">
        <f>SUM(N118:V118)</f>
        <v>59</v>
      </c>
      <c r="X118" s="2">
        <f>IF(M118="WD","WD",IF(W118="WD","WD",IF(M118="DQ","DQ",IF(W118="DQ","DQ",(SUM(M118+W118))))))</f>
        <v>122</v>
      </c>
      <c r="Y118" s="4">
        <f>IF(X118="WD","WD",IF(X118="DQ","DQ",(X118-$AB$2)))</f>
        <v>50</v>
      </c>
    </row>
    <row r="119" spans="1:25" ht="12">
      <c r="A119" s="3" t="s">
        <v>1</v>
      </c>
      <c r="B119" s="1">
        <v>4</v>
      </c>
      <c r="C119" t="s">
        <v>136</v>
      </c>
      <c r="D119">
        <v>6</v>
      </c>
      <c r="E119">
        <v>5</v>
      </c>
      <c r="F119">
        <v>6</v>
      </c>
      <c r="G119">
        <v>6</v>
      </c>
      <c r="H119">
        <v>9</v>
      </c>
      <c r="I119">
        <v>8</v>
      </c>
      <c r="J119">
        <v>6</v>
      </c>
      <c r="K119">
        <v>8</v>
      </c>
      <c r="L119">
        <v>5</v>
      </c>
      <c r="M119" s="1">
        <f>SUM(D119:L119)</f>
        <v>59</v>
      </c>
      <c r="N119" s="1">
        <v>8</v>
      </c>
      <c r="O119" s="1">
        <v>5</v>
      </c>
      <c r="P119" s="1">
        <v>5</v>
      </c>
      <c r="Q119" s="1">
        <v>6</v>
      </c>
      <c r="R119" s="1">
        <v>11</v>
      </c>
      <c r="S119" s="1">
        <v>6</v>
      </c>
      <c r="T119" s="1">
        <v>7</v>
      </c>
      <c r="U119" s="1">
        <v>5</v>
      </c>
      <c r="V119" s="1">
        <v>7</v>
      </c>
      <c r="W119" s="1">
        <f>SUM(N119:V119)</f>
        <v>60</v>
      </c>
      <c r="X119" s="2">
        <f>IF(M119="WD","WD",IF(W119="WD","WD",IF(M119="DQ","DQ",IF(W119="DQ","DQ",(SUM(M119+W119))))))</f>
        <v>119</v>
      </c>
      <c r="Y119" s="4">
        <f>IF(X119="WD","WD",IF(X119="DQ","DQ",(X119-$AB$2)))</f>
        <v>47</v>
      </c>
    </row>
    <row r="120" spans="1:25" ht="12">
      <c r="A120" s="3" t="s">
        <v>1</v>
      </c>
      <c r="B120" s="1">
        <v>5</v>
      </c>
      <c r="C120" t="s">
        <v>137</v>
      </c>
      <c r="D120">
        <v>7</v>
      </c>
      <c r="E120">
        <v>6</v>
      </c>
      <c r="F120">
        <v>4</v>
      </c>
      <c r="G120">
        <v>6</v>
      </c>
      <c r="H120">
        <v>6</v>
      </c>
      <c r="I120">
        <v>3</v>
      </c>
      <c r="J120">
        <v>8</v>
      </c>
      <c r="K120">
        <v>9</v>
      </c>
      <c r="L120">
        <v>5</v>
      </c>
      <c r="M120" s="1">
        <f>SUM(D120:L120)</f>
        <v>54</v>
      </c>
      <c r="N120" s="1">
        <v>6</v>
      </c>
      <c r="O120" s="1">
        <v>7</v>
      </c>
      <c r="P120" s="1">
        <v>6</v>
      </c>
      <c r="Q120" s="1">
        <v>6</v>
      </c>
      <c r="R120" s="1">
        <v>8</v>
      </c>
      <c r="S120" s="1">
        <v>7</v>
      </c>
      <c r="T120" s="1">
        <v>5</v>
      </c>
      <c r="U120" s="1">
        <v>7</v>
      </c>
      <c r="V120" s="1">
        <v>7</v>
      </c>
      <c r="W120" s="1">
        <f>SUM(N120:V120)</f>
        <v>59</v>
      </c>
      <c r="X120" s="2">
        <f>IF(M120="WD","WD",IF(W120="WD","WD",IF(M120="DQ","DQ",IF(W120="DQ","DQ",(SUM(M120+W120))))))</f>
        <v>113</v>
      </c>
      <c r="Y120" s="4">
        <f>IF(X120="WD","WD",IF(X120="DQ","DQ",(X120-$AB$2)))</f>
        <v>41</v>
      </c>
    </row>
    <row r="121" spans="1:24" ht="12">
      <c r="A121" s="3" t="s">
        <v>1</v>
      </c>
      <c r="B121" s="1" t="s">
        <v>1</v>
      </c>
      <c r="C121" s="5" t="s">
        <v>8</v>
      </c>
      <c r="D121" s="5"/>
      <c r="E121" s="5"/>
      <c r="F121" s="5"/>
      <c r="G121" s="5"/>
      <c r="H121" s="5"/>
      <c r="I121" s="5"/>
      <c r="J121" s="5"/>
      <c r="K121" s="5"/>
      <c r="L121" s="5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6">
        <f>SMALL(X116:X120,1)+SMALL(X116:X120,2)+SMALL(X116:X120,3)+SMALL(X116:X120,4)</f>
        <v>434</v>
      </c>
    </row>
    <row r="122" spans="13:23" ht="12">
      <c r="M122" s="1"/>
      <c r="W122" s="1"/>
    </row>
    <row r="124" spans="1:25" ht="12">
      <c r="A124" s="15" t="s">
        <v>50</v>
      </c>
      <c r="B124" s="1">
        <v>1</v>
      </c>
      <c r="C124" t="s">
        <v>148</v>
      </c>
      <c r="D124">
        <v>4</v>
      </c>
      <c r="E124">
        <v>5</v>
      </c>
      <c r="F124">
        <v>3</v>
      </c>
      <c r="G124">
        <v>5</v>
      </c>
      <c r="H124">
        <v>5</v>
      </c>
      <c r="I124">
        <v>4</v>
      </c>
      <c r="J124">
        <v>4</v>
      </c>
      <c r="K124">
        <v>5</v>
      </c>
      <c r="L124">
        <v>4</v>
      </c>
      <c r="M124" s="1">
        <f>SUM(D124:L124)</f>
        <v>39</v>
      </c>
      <c r="N124" s="1">
        <v>4</v>
      </c>
      <c r="O124" s="1">
        <v>5</v>
      </c>
      <c r="P124" s="1">
        <v>5</v>
      </c>
      <c r="Q124" s="1">
        <v>3</v>
      </c>
      <c r="R124" s="1">
        <v>5</v>
      </c>
      <c r="S124" s="1">
        <v>4</v>
      </c>
      <c r="T124" s="1">
        <v>5</v>
      </c>
      <c r="U124" s="1">
        <v>7</v>
      </c>
      <c r="V124" s="1">
        <v>5</v>
      </c>
      <c r="W124" s="1">
        <f>SUM(N124:V124)</f>
        <v>43</v>
      </c>
      <c r="X124" s="2">
        <f>IF(M124="WD","WD",IF(W124="WD","WD",IF(M124="DQ","DQ",IF(W124="DQ","DQ",(SUM(M124+W124))))))</f>
        <v>82</v>
      </c>
      <c r="Y124" s="4">
        <f>IF(X124="WD","WD",IF(X124="DQ","DQ",(X124-$AB$2)))</f>
        <v>10</v>
      </c>
    </row>
    <row r="125" spans="1:25" ht="12">
      <c r="A125" s="15" t="s">
        <v>73</v>
      </c>
      <c r="B125" s="1">
        <v>2</v>
      </c>
      <c r="C125" t="s">
        <v>149</v>
      </c>
      <c r="D125">
        <v>4</v>
      </c>
      <c r="E125">
        <v>5</v>
      </c>
      <c r="F125">
        <v>3</v>
      </c>
      <c r="G125">
        <v>7</v>
      </c>
      <c r="H125">
        <v>4</v>
      </c>
      <c r="I125">
        <v>3</v>
      </c>
      <c r="J125">
        <v>5</v>
      </c>
      <c r="K125">
        <v>5</v>
      </c>
      <c r="L125">
        <v>4</v>
      </c>
      <c r="M125" s="1">
        <f>SUM(D125:L125)</f>
        <v>40</v>
      </c>
      <c r="N125" s="1">
        <v>4</v>
      </c>
      <c r="O125" s="1">
        <v>6</v>
      </c>
      <c r="P125" s="1">
        <v>5</v>
      </c>
      <c r="Q125" s="1">
        <v>3</v>
      </c>
      <c r="R125" s="1">
        <v>4</v>
      </c>
      <c r="S125" s="1">
        <v>4</v>
      </c>
      <c r="T125" s="1">
        <v>6</v>
      </c>
      <c r="U125" s="1">
        <v>4</v>
      </c>
      <c r="V125" s="1">
        <v>5</v>
      </c>
      <c r="W125" s="1">
        <f>SUM(N125:V125)</f>
        <v>41</v>
      </c>
      <c r="X125" s="2">
        <f>IF(M125="WD","WD",IF(W125="WD","WD",IF(M125="DQ","DQ",IF(W125="DQ","DQ",(SUM(M125+W125))))))</f>
        <v>81</v>
      </c>
      <c r="Y125" s="4">
        <f>IF(X125="WD","WD",IF(X125="DQ","DQ",(X125-$AB$2)))</f>
        <v>9</v>
      </c>
    </row>
    <row r="126" spans="1:25" ht="12">
      <c r="A126" s="3" t="s">
        <v>1</v>
      </c>
      <c r="B126" s="1">
        <v>3</v>
      </c>
      <c r="C126" t="s">
        <v>150</v>
      </c>
      <c r="D126">
        <v>4</v>
      </c>
      <c r="E126">
        <v>4</v>
      </c>
      <c r="F126">
        <v>3</v>
      </c>
      <c r="G126">
        <v>4</v>
      </c>
      <c r="H126">
        <v>4</v>
      </c>
      <c r="I126">
        <v>4</v>
      </c>
      <c r="J126">
        <v>4</v>
      </c>
      <c r="K126">
        <v>6</v>
      </c>
      <c r="L126">
        <v>4</v>
      </c>
      <c r="M126" s="1">
        <f>SUM(D126:L126)</f>
        <v>37</v>
      </c>
      <c r="N126" s="1">
        <v>4</v>
      </c>
      <c r="O126" s="1">
        <v>3</v>
      </c>
      <c r="P126" s="1">
        <v>4</v>
      </c>
      <c r="Q126" s="1">
        <v>5</v>
      </c>
      <c r="R126" s="1">
        <v>6</v>
      </c>
      <c r="S126" s="1">
        <v>4</v>
      </c>
      <c r="T126" s="1">
        <v>4</v>
      </c>
      <c r="U126" s="1">
        <v>4</v>
      </c>
      <c r="V126" s="1">
        <v>7</v>
      </c>
      <c r="W126" s="1">
        <f>SUM(N126:V126)</f>
        <v>41</v>
      </c>
      <c r="X126" s="2">
        <f>IF(M126="WD","WD",IF(W126="WD","WD",IF(M126="DQ","DQ",IF(W126="DQ","DQ",(SUM(M126+W126))))))</f>
        <v>78</v>
      </c>
      <c r="Y126" s="4">
        <f>IF(X126="WD","WD",IF(X126="DQ","DQ",(X126-$AB$2)))</f>
        <v>6</v>
      </c>
    </row>
    <row r="127" spans="1:25" ht="12">
      <c r="A127" s="3" t="s">
        <v>1</v>
      </c>
      <c r="B127" s="1">
        <v>4</v>
      </c>
      <c r="C127" t="s">
        <v>151</v>
      </c>
      <c r="D127">
        <v>5</v>
      </c>
      <c r="E127">
        <v>5</v>
      </c>
      <c r="F127">
        <v>3</v>
      </c>
      <c r="G127">
        <v>5</v>
      </c>
      <c r="H127">
        <v>7</v>
      </c>
      <c r="I127">
        <v>4</v>
      </c>
      <c r="J127">
        <v>4</v>
      </c>
      <c r="K127">
        <v>5</v>
      </c>
      <c r="L127">
        <v>7</v>
      </c>
      <c r="M127" s="1">
        <f>SUM(D127:L127)</f>
        <v>45</v>
      </c>
      <c r="N127" s="1">
        <v>4</v>
      </c>
      <c r="O127" s="1">
        <v>5</v>
      </c>
      <c r="P127" s="1">
        <v>6</v>
      </c>
      <c r="Q127" s="1">
        <v>3</v>
      </c>
      <c r="R127" s="1">
        <v>6</v>
      </c>
      <c r="S127" s="1">
        <v>5</v>
      </c>
      <c r="T127" s="1">
        <v>4</v>
      </c>
      <c r="U127" s="1">
        <v>6</v>
      </c>
      <c r="V127" s="1">
        <v>5</v>
      </c>
      <c r="W127" s="1">
        <f>SUM(N127:V127)</f>
        <v>44</v>
      </c>
      <c r="X127" s="2">
        <f>IF(M127="WD","WD",IF(W127="WD","WD",IF(M127="DQ","DQ",IF(W127="DQ","DQ",(SUM(M127+W127))))))</f>
        <v>89</v>
      </c>
      <c r="Y127" s="4">
        <f>IF(X127="WD","WD",IF(X127="DQ","DQ",(X127-$AB$2)))</f>
        <v>17</v>
      </c>
    </row>
    <row r="128" spans="1:25" ht="12">
      <c r="A128" s="3" t="s">
        <v>1</v>
      </c>
      <c r="B128" s="1">
        <v>5</v>
      </c>
      <c r="C128" t="s">
        <v>152</v>
      </c>
      <c r="D128">
        <v>6</v>
      </c>
      <c r="E128">
        <v>7</v>
      </c>
      <c r="F128">
        <v>4</v>
      </c>
      <c r="G128">
        <v>4</v>
      </c>
      <c r="H128">
        <v>5</v>
      </c>
      <c r="I128">
        <v>7</v>
      </c>
      <c r="J128">
        <v>5</v>
      </c>
      <c r="K128">
        <v>8</v>
      </c>
      <c r="L128">
        <v>4</v>
      </c>
      <c r="M128" s="1">
        <f>SUM(D128:L128)</f>
        <v>50</v>
      </c>
      <c r="N128" s="1">
        <v>5</v>
      </c>
      <c r="O128" s="1">
        <v>3</v>
      </c>
      <c r="P128" s="1">
        <v>5</v>
      </c>
      <c r="Q128" s="1">
        <v>4</v>
      </c>
      <c r="R128" s="1">
        <v>7</v>
      </c>
      <c r="S128" s="1">
        <v>4</v>
      </c>
      <c r="T128" s="1">
        <v>6</v>
      </c>
      <c r="U128" s="1">
        <v>5</v>
      </c>
      <c r="V128" s="1">
        <v>5</v>
      </c>
      <c r="W128" s="1">
        <f>SUM(N128:V128)</f>
        <v>44</v>
      </c>
      <c r="X128" s="2">
        <f>IF(M128="WD","WD",IF(W128="WD","WD",IF(M128="DQ","DQ",IF(W128="DQ","DQ",(SUM(M128+W128))))))</f>
        <v>94</v>
      </c>
      <c r="Y128" s="4">
        <f>IF(X128="WD","WD",IF(X128="DQ","DQ",(X128-$AB$2)))</f>
        <v>22</v>
      </c>
    </row>
    <row r="129" spans="1:24" ht="12">
      <c r="A129" s="3" t="s">
        <v>1</v>
      </c>
      <c r="B129" s="1" t="s">
        <v>1</v>
      </c>
      <c r="C129" s="5" t="s">
        <v>8</v>
      </c>
      <c r="D129" s="5"/>
      <c r="E129" s="5"/>
      <c r="F129" s="5"/>
      <c r="G129" s="5"/>
      <c r="H129" s="5"/>
      <c r="I129" s="5"/>
      <c r="J129" s="5"/>
      <c r="K129" s="5"/>
      <c r="L129" s="5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6">
        <f>SMALL(X124:X128,1)+SMALL(X124:X128,2)+SMALL(X124:X128,3)+SMALL(X124:X128,4)</f>
        <v>330</v>
      </c>
    </row>
    <row r="130" spans="1:24" ht="12">
      <c r="A130" s="3" t="s">
        <v>1</v>
      </c>
      <c r="B130" s="1" t="s">
        <v>1</v>
      </c>
      <c r="C130" t="s">
        <v>1</v>
      </c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7" t="s">
        <v>1</v>
      </c>
    </row>
    <row r="131" spans="1:25" ht="12">
      <c r="A131" s="15" t="s">
        <v>51</v>
      </c>
      <c r="B131" s="1">
        <v>1</v>
      </c>
      <c r="C131" t="s">
        <v>106</v>
      </c>
      <c r="D131">
        <v>5</v>
      </c>
      <c r="E131">
        <v>4</v>
      </c>
      <c r="F131">
        <v>3</v>
      </c>
      <c r="G131">
        <v>4</v>
      </c>
      <c r="H131">
        <v>5</v>
      </c>
      <c r="I131">
        <v>4</v>
      </c>
      <c r="J131">
        <v>5</v>
      </c>
      <c r="K131">
        <v>5</v>
      </c>
      <c r="L131">
        <v>4</v>
      </c>
      <c r="M131" s="1">
        <f>SUM(D131:L131)</f>
        <v>39</v>
      </c>
      <c r="N131" s="1">
        <v>8</v>
      </c>
      <c r="O131" s="1">
        <v>4</v>
      </c>
      <c r="P131" s="1">
        <v>5</v>
      </c>
      <c r="Q131" s="1">
        <v>3</v>
      </c>
      <c r="R131" s="1">
        <v>7</v>
      </c>
      <c r="S131" s="1">
        <v>4</v>
      </c>
      <c r="T131" s="1">
        <v>8</v>
      </c>
      <c r="U131" s="1">
        <v>4</v>
      </c>
      <c r="V131" s="1">
        <v>6</v>
      </c>
      <c r="W131" s="1">
        <f>SUM(N131:V131)</f>
        <v>49</v>
      </c>
      <c r="X131" s="2">
        <f>IF(M131="WD","WD",IF(W131="WD","WD",IF(M131="DQ","DQ",IF(W131="DQ","DQ",(SUM(M131+W131))))))</f>
        <v>88</v>
      </c>
      <c r="Y131" s="4">
        <f>IF(X131="WD","WD",IF(X131="DQ","DQ",(X131-$AB$2)))</f>
        <v>16</v>
      </c>
    </row>
    <row r="132" spans="1:25" ht="12">
      <c r="A132" s="15" t="s">
        <v>74</v>
      </c>
      <c r="B132" s="1">
        <v>2</v>
      </c>
      <c r="C132" t="s">
        <v>105</v>
      </c>
      <c r="D132">
        <v>5</v>
      </c>
      <c r="E132">
        <v>6</v>
      </c>
      <c r="F132">
        <v>5</v>
      </c>
      <c r="G132">
        <v>5</v>
      </c>
      <c r="H132">
        <v>7</v>
      </c>
      <c r="I132">
        <v>4</v>
      </c>
      <c r="J132">
        <v>5</v>
      </c>
      <c r="K132">
        <v>5</v>
      </c>
      <c r="L132">
        <v>4</v>
      </c>
      <c r="M132" s="1">
        <f>SUM(D132:L132)</f>
        <v>46</v>
      </c>
      <c r="N132" s="1">
        <v>5</v>
      </c>
      <c r="O132" s="1">
        <v>4</v>
      </c>
      <c r="P132" s="1">
        <v>4</v>
      </c>
      <c r="Q132" s="1">
        <v>9</v>
      </c>
      <c r="R132" s="1">
        <v>5</v>
      </c>
      <c r="S132" s="1">
        <v>6</v>
      </c>
      <c r="T132" s="1">
        <v>5</v>
      </c>
      <c r="U132" s="1">
        <v>5</v>
      </c>
      <c r="V132" s="1">
        <v>9</v>
      </c>
      <c r="W132" s="1">
        <f>SUM(N132:V132)</f>
        <v>52</v>
      </c>
      <c r="X132" s="2">
        <f>IF(M132="WD","WD",IF(W132="WD","WD",IF(M132="DQ","DQ",IF(W132="DQ","DQ",(SUM(M132+W132))))))</f>
        <v>98</v>
      </c>
      <c r="Y132" s="4">
        <f>IF(X132="WD","WD",IF(X132="DQ","DQ",(X132-$AB$2)))</f>
        <v>26</v>
      </c>
    </row>
    <row r="133" spans="1:25" ht="12">
      <c r="A133" s="3" t="s">
        <v>1</v>
      </c>
      <c r="B133" s="1">
        <v>3</v>
      </c>
      <c r="C133" t="s">
        <v>104</v>
      </c>
      <c r="D133">
        <v>6</v>
      </c>
      <c r="E133">
        <v>6</v>
      </c>
      <c r="F133">
        <v>5</v>
      </c>
      <c r="G133">
        <v>5</v>
      </c>
      <c r="H133">
        <v>6</v>
      </c>
      <c r="I133">
        <v>4</v>
      </c>
      <c r="J133">
        <v>5</v>
      </c>
      <c r="K133">
        <v>8</v>
      </c>
      <c r="L133">
        <v>4</v>
      </c>
      <c r="M133" s="1">
        <f>SUM(D133:L133)</f>
        <v>49</v>
      </c>
      <c r="N133" s="1">
        <v>6</v>
      </c>
      <c r="O133" s="1">
        <v>5</v>
      </c>
      <c r="P133" s="1">
        <v>6</v>
      </c>
      <c r="Q133" s="1">
        <v>6</v>
      </c>
      <c r="R133" s="1">
        <v>5</v>
      </c>
      <c r="S133" s="1">
        <v>7</v>
      </c>
      <c r="T133" s="1">
        <v>5</v>
      </c>
      <c r="U133" s="1">
        <v>5</v>
      </c>
      <c r="V133" s="1">
        <v>7</v>
      </c>
      <c r="W133" s="1">
        <f>SUM(N133:V133)</f>
        <v>52</v>
      </c>
      <c r="X133" s="2">
        <f>IF(M133="WD","WD",IF(W133="WD","WD",IF(M133="DQ","DQ",IF(W133="DQ","DQ",(SUM(M133+W133))))))</f>
        <v>101</v>
      </c>
      <c r="Y133" s="4">
        <f>IF(X133="WD","WD",IF(X133="DQ","DQ",(X133-$AB$2)))</f>
        <v>29</v>
      </c>
    </row>
    <row r="134" spans="1:25" ht="12">
      <c r="A134" s="3" t="s">
        <v>1</v>
      </c>
      <c r="B134" s="1">
        <v>4</v>
      </c>
      <c r="C134" t="s">
        <v>103</v>
      </c>
      <c r="D134">
        <v>4</v>
      </c>
      <c r="E134">
        <v>8</v>
      </c>
      <c r="F134">
        <v>5</v>
      </c>
      <c r="G134">
        <v>5</v>
      </c>
      <c r="H134">
        <v>8</v>
      </c>
      <c r="I134">
        <v>7</v>
      </c>
      <c r="J134">
        <v>7</v>
      </c>
      <c r="K134">
        <v>5</v>
      </c>
      <c r="L134">
        <v>6</v>
      </c>
      <c r="M134" s="1">
        <f>SUM(D134:L134)</f>
        <v>55</v>
      </c>
      <c r="N134" s="1">
        <v>8</v>
      </c>
      <c r="O134" s="1">
        <v>7</v>
      </c>
      <c r="P134" s="1">
        <v>7</v>
      </c>
      <c r="Q134" s="1">
        <v>4</v>
      </c>
      <c r="R134" s="1">
        <v>6</v>
      </c>
      <c r="S134" s="1">
        <v>6</v>
      </c>
      <c r="T134" s="1">
        <v>4</v>
      </c>
      <c r="U134" s="1">
        <v>7</v>
      </c>
      <c r="V134" s="1">
        <v>11</v>
      </c>
      <c r="W134" s="1">
        <f>SUM(N134:V134)</f>
        <v>60</v>
      </c>
      <c r="X134" s="2">
        <f>IF(M134="WD","WD",IF(W134="WD","WD",IF(M134="DQ","DQ",IF(W134="DQ","DQ",(SUM(M134+W134))))))</f>
        <v>115</v>
      </c>
      <c r="Y134" s="4">
        <f>IF(X134="WD","WD",IF(X134="DQ","DQ",(X134-$AB$2)))</f>
        <v>43</v>
      </c>
    </row>
    <row r="135" spans="1:25" ht="12">
      <c r="A135" s="3" t="s">
        <v>1</v>
      </c>
      <c r="B135" s="1">
        <v>5</v>
      </c>
      <c r="C135" t="s">
        <v>102</v>
      </c>
      <c r="D135">
        <v>6</v>
      </c>
      <c r="E135">
        <v>5</v>
      </c>
      <c r="F135">
        <v>4</v>
      </c>
      <c r="G135">
        <v>4</v>
      </c>
      <c r="H135">
        <v>7</v>
      </c>
      <c r="I135">
        <v>3</v>
      </c>
      <c r="J135">
        <v>5</v>
      </c>
      <c r="K135">
        <v>6</v>
      </c>
      <c r="L135">
        <v>4</v>
      </c>
      <c r="M135" s="1">
        <f>SUM(D135:L135)</f>
        <v>44</v>
      </c>
      <c r="N135" s="1">
        <v>6</v>
      </c>
      <c r="O135" s="1">
        <v>4</v>
      </c>
      <c r="P135" s="1">
        <v>5</v>
      </c>
      <c r="Q135" s="1">
        <v>4</v>
      </c>
      <c r="R135" s="1">
        <v>4</v>
      </c>
      <c r="S135" s="1">
        <v>6</v>
      </c>
      <c r="T135" s="1">
        <v>5</v>
      </c>
      <c r="U135" s="1">
        <v>5</v>
      </c>
      <c r="V135" s="1">
        <v>4</v>
      </c>
      <c r="W135" s="1">
        <f>SUM(N135:V135)</f>
        <v>43</v>
      </c>
      <c r="X135" s="2">
        <f>IF(M135="WD","WD",IF(W135="WD","WD",IF(M135="DQ","DQ",IF(W135="DQ","DQ",(SUM(M135+W135))))))</f>
        <v>87</v>
      </c>
      <c r="Y135" s="4">
        <f>IF(X135="WD","WD",IF(X135="DQ","DQ",(X135-$AB$2)))</f>
        <v>15</v>
      </c>
    </row>
    <row r="136" spans="1:24" ht="12">
      <c r="A136" s="3" t="s">
        <v>1</v>
      </c>
      <c r="B136" s="1" t="s">
        <v>1</v>
      </c>
      <c r="C136" s="5" t="s">
        <v>8</v>
      </c>
      <c r="D136" s="5"/>
      <c r="E136" s="5"/>
      <c r="F136" s="5"/>
      <c r="G136" s="5"/>
      <c r="H136" s="5"/>
      <c r="I136" s="5"/>
      <c r="J136" s="5"/>
      <c r="K136" s="5"/>
      <c r="L136" s="5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6">
        <f>SMALL(X131:X135,1)+SMALL(X131:X135,2)+SMALL(X131:X135,3)+SMALL(X131:X135,4)</f>
        <v>374</v>
      </c>
    </row>
    <row r="137" spans="1:23" ht="12">
      <c r="A137" s="3"/>
      <c r="M137" s="1"/>
      <c r="W137" s="1"/>
    </row>
    <row r="138" spans="1:25" ht="12">
      <c r="A138" s="15" t="s">
        <v>54</v>
      </c>
      <c r="B138" s="1">
        <v>1</v>
      </c>
      <c r="C138" t="s">
        <v>173</v>
      </c>
      <c r="D138">
        <v>5</v>
      </c>
      <c r="E138">
        <v>5</v>
      </c>
      <c r="F138">
        <v>2</v>
      </c>
      <c r="G138">
        <v>4</v>
      </c>
      <c r="H138">
        <v>5</v>
      </c>
      <c r="I138">
        <v>3</v>
      </c>
      <c r="J138">
        <v>4</v>
      </c>
      <c r="K138">
        <v>5</v>
      </c>
      <c r="L138">
        <v>4</v>
      </c>
      <c r="M138" s="1">
        <f>SUM(D138:L138)</f>
        <v>37</v>
      </c>
      <c r="N138" s="1">
        <v>5</v>
      </c>
      <c r="O138" s="1">
        <v>4</v>
      </c>
      <c r="P138" s="1">
        <v>5</v>
      </c>
      <c r="Q138" s="1">
        <v>4</v>
      </c>
      <c r="R138" s="1">
        <v>6</v>
      </c>
      <c r="S138" s="1">
        <v>6</v>
      </c>
      <c r="T138" s="1">
        <v>5</v>
      </c>
      <c r="U138" s="1">
        <v>4</v>
      </c>
      <c r="V138" s="1">
        <v>5</v>
      </c>
      <c r="W138" s="1">
        <f>SUM(N138:V138)</f>
        <v>44</v>
      </c>
      <c r="X138" s="2">
        <f>IF(M138="WD","WD",IF(W138="WD","WD",IF(M138="DQ","DQ",IF(W138="DQ","DQ",(SUM(M138+W138))))))</f>
        <v>81</v>
      </c>
      <c r="Y138" s="4">
        <f>IF(X138="WD","WD",IF(X138="DQ","DQ",(X138-$AB$2)))</f>
        <v>9</v>
      </c>
    </row>
    <row r="139" spans="1:25" ht="12">
      <c r="A139" s="15" t="s">
        <v>75</v>
      </c>
      <c r="B139" s="1">
        <v>2</v>
      </c>
      <c r="C139" t="s">
        <v>174</v>
      </c>
      <c r="D139">
        <v>6</v>
      </c>
      <c r="E139">
        <v>6</v>
      </c>
      <c r="F139">
        <v>5</v>
      </c>
      <c r="G139">
        <v>4</v>
      </c>
      <c r="H139">
        <v>5</v>
      </c>
      <c r="I139">
        <v>5</v>
      </c>
      <c r="J139">
        <v>4</v>
      </c>
      <c r="K139">
        <v>6</v>
      </c>
      <c r="L139">
        <v>5</v>
      </c>
      <c r="M139" s="1">
        <f>SUM(D139:L139)</f>
        <v>46</v>
      </c>
      <c r="N139" s="1">
        <v>5</v>
      </c>
      <c r="O139" s="1">
        <v>3</v>
      </c>
      <c r="P139" s="1">
        <v>6</v>
      </c>
      <c r="Q139" s="1">
        <v>2</v>
      </c>
      <c r="R139" s="1">
        <v>8</v>
      </c>
      <c r="S139" s="1">
        <v>4</v>
      </c>
      <c r="T139" s="1">
        <v>6</v>
      </c>
      <c r="U139" s="1">
        <v>4</v>
      </c>
      <c r="V139" s="1">
        <v>6</v>
      </c>
      <c r="W139" s="1">
        <f>SUM(N139:V139)</f>
        <v>44</v>
      </c>
      <c r="X139" s="2">
        <f>IF(M139="WD","WD",IF(W139="WD","WD",IF(M139="DQ","DQ",IF(W139="DQ","DQ",(SUM(M139+W139))))))</f>
        <v>90</v>
      </c>
      <c r="Y139" s="4">
        <f>IF(X139="WD","WD",IF(X139="DQ","DQ",(X139-$AB$2)))</f>
        <v>18</v>
      </c>
    </row>
    <row r="140" spans="1:25" ht="12">
      <c r="A140" s="3" t="s">
        <v>1</v>
      </c>
      <c r="B140" s="1">
        <v>3</v>
      </c>
      <c r="C140" t="s">
        <v>175</v>
      </c>
      <c r="D140">
        <v>5</v>
      </c>
      <c r="E140">
        <v>4</v>
      </c>
      <c r="F140">
        <v>5</v>
      </c>
      <c r="G140">
        <v>4</v>
      </c>
      <c r="H140">
        <v>6</v>
      </c>
      <c r="I140">
        <v>3</v>
      </c>
      <c r="J140">
        <v>5</v>
      </c>
      <c r="K140">
        <v>5</v>
      </c>
      <c r="L140">
        <v>4</v>
      </c>
      <c r="M140" s="1">
        <f>SUM(D140:L140)</f>
        <v>41</v>
      </c>
      <c r="N140" s="1">
        <v>5</v>
      </c>
      <c r="O140" s="1">
        <v>4</v>
      </c>
      <c r="P140" s="1">
        <v>7</v>
      </c>
      <c r="Q140" s="1">
        <v>5</v>
      </c>
      <c r="R140" s="1">
        <v>7</v>
      </c>
      <c r="S140" s="1">
        <v>6</v>
      </c>
      <c r="T140" s="1">
        <v>5</v>
      </c>
      <c r="U140" s="1">
        <v>5</v>
      </c>
      <c r="V140" s="1">
        <v>6</v>
      </c>
      <c r="W140" s="1">
        <f>SUM(N140:V140)</f>
        <v>50</v>
      </c>
      <c r="X140" s="2">
        <f>IF(M140="WD","WD",IF(W140="WD","WD",IF(M140="DQ","DQ",IF(W140="DQ","DQ",(SUM(M140+W140))))))</f>
        <v>91</v>
      </c>
      <c r="Y140" s="4">
        <f>IF(X140="WD","WD",IF(X140="DQ","DQ",(X140-$AB$2)))</f>
        <v>19</v>
      </c>
    </row>
    <row r="141" spans="1:25" ht="12">
      <c r="A141" s="3" t="s">
        <v>1</v>
      </c>
      <c r="B141" s="1">
        <v>4</v>
      </c>
      <c r="C141" t="s">
        <v>176</v>
      </c>
      <c r="D141">
        <v>5</v>
      </c>
      <c r="E141">
        <v>6</v>
      </c>
      <c r="F141">
        <v>3</v>
      </c>
      <c r="G141">
        <v>5</v>
      </c>
      <c r="H141">
        <v>5</v>
      </c>
      <c r="I141">
        <v>4</v>
      </c>
      <c r="J141">
        <v>5</v>
      </c>
      <c r="K141">
        <v>5</v>
      </c>
      <c r="L141">
        <v>5</v>
      </c>
      <c r="M141" s="1">
        <f>SUM(D141:L141)</f>
        <v>43</v>
      </c>
      <c r="N141" s="1">
        <v>4</v>
      </c>
      <c r="O141" s="1">
        <v>5</v>
      </c>
      <c r="P141" s="1">
        <v>4</v>
      </c>
      <c r="Q141" s="1">
        <v>5</v>
      </c>
      <c r="R141" s="1">
        <v>6</v>
      </c>
      <c r="S141" s="1">
        <v>6</v>
      </c>
      <c r="T141" s="1">
        <v>6</v>
      </c>
      <c r="U141" s="1">
        <v>4</v>
      </c>
      <c r="V141" s="1">
        <v>6</v>
      </c>
      <c r="W141" s="1">
        <f>SUM(N141:V141)</f>
        <v>46</v>
      </c>
      <c r="X141" s="2">
        <f>IF(M141="WD","WD",IF(W141="WD","WD",IF(M141="DQ","DQ",IF(W141="DQ","DQ",(SUM(M141+W141))))))</f>
        <v>89</v>
      </c>
      <c r="Y141" s="4">
        <f>IF(X141="WD","WD",IF(X141="DQ","DQ",(X141-$AB$2)))</f>
        <v>17</v>
      </c>
    </row>
    <row r="142" spans="1:25" ht="12">
      <c r="A142" s="3" t="s">
        <v>1</v>
      </c>
      <c r="B142" s="1">
        <v>5</v>
      </c>
      <c r="C142" t="s">
        <v>177</v>
      </c>
      <c r="D142">
        <v>4</v>
      </c>
      <c r="E142">
        <v>7</v>
      </c>
      <c r="F142">
        <v>3</v>
      </c>
      <c r="G142">
        <v>5</v>
      </c>
      <c r="H142">
        <v>5</v>
      </c>
      <c r="I142">
        <v>4</v>
      </c>
      <c r="J142">
        <v>4</v>
      </c>
      <c r="K142">
        <v>6</v>
      </c>
      <c r="L142">
        <v>4</v>
      </c>
      <c r="M142" s="1">
        <f>SUM(D142:L142)</f>
        <v>42</v>
      </c>
      <c r="N142" s="1">
        <v>5</v>
      </c>
      <c r="O142" s="1">
        <v>4</v>
      </c>
      <c r="P142" s="1">
        <v>4</v>
      </c>
      <c r="Q142" s="1">
        <v>4</v>
      </c>
      <c r="R142" s="1">
        <v>7</v>
      </c>
      <c r="S142" s="1">
        <v>6</v>
      </c>
      <c r="T142" s="1">
        <v>5</v>
      </c>
      <c r="U142" s="1">
        <v>5</v>
      </c>
      <c r="V142" s="1">
        <v>7</v>
      </c>
      <c r="W142" s="1">
        <f>SUM(N142:V142)</f>
        <v>47</v>
      </c>
      <c r="X142" s="2">
        <f>IF(M142="WD","WD",IF(W142="WD","WD",IF(M142="DQ","DQ",IF(W142="DQ","DQ",(SUM(M142+W142))))))</f>
        <v>89</v>
      </c>
      <c r="Y142" s="4">
        <f>IF(X142="WD","WD",IF(X142="DQ","DQ",(X142-$AB$2)))</f>
        <v>17</v>
      </c>
    </row>
    <row r="143" spans="1:24" ht="12">
      <c r="A143" s="3" t="s">
        <v>1</v>
      </c>
      <c r="B143" s="1" t="s">
        <v>1</v>
      </c>
      <c r="C143" s="5" t="s">
        <v>8</v>
      </c>
      <c r="D143" s="5"/>
      <c r="E143" s="5"/>
      <c r="F143" s="5"/>
      <c r="G143" s="5"/>
      <c r="H143" s="5"/>
      <c r="I143" s="5"/>
      <c r="J143" s="5"/>
      <c r="K143" s="5"/>
      <c r="L143" s="5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6">
        <f>SMALL(X138:X142,1)+SMALL(X138:X142,2)+SMALL(X138:X142,3)+SMALL(X138:X142,4)</f>
        <v>349</v>
      </c>
    </row>
  </sheetData>
  <sheetProtection/>
  <mergeCells count="3">
    <mergeCell ref="F1:I1"/>
    <mergeCell ref="A1:E1"/>
    <mergeCell ref="J1:Y1"/>
  </mergeCells>
  <conditionalFormatting sqref="Y2:Y23 Y25:Y30 Y32:Y51 Y53:Y65 Y67:Y72 Y74:Y93 Y95:Y100 Y102:Y121 Y124:Y136 Y138:Y143">
    <cfRule type="cellIs" priority="1" dxfId="3" operator="lessThan" stopIfTrue="1">
      <formula>0</formula>
    </cfRule>
  </conditionalFormatting>
  <printOptions/>
  <pageMargins left="0.75" right="0.75" top="1" bottom="1" header="0.5" footer="0.5"/>
  <pageSetup orientation="landscape" paperSize="9" scale="48"/>
  <rowBreaks count="1" manualBreakCount="1">
    <brk id="7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selection activeCell="A20" sqref="A20"/>
    </sheetView>
  </sheetViews>
  <sheetFormatPr defaultColWidth="11.375" defaultRowHeight="12"/>
  <cols>
    <col min="1" max="1" width="16.25390625" style="0" customWidth="1"/>
    <col min="2" max="2" width="15.375" style="0" customWidth="1"/>
    <col min="3" max="3" width="6.875" style="0" bestFit="1" customWidth="1"/>
    <col min="4" max="4" width="9.75390625" style="0" bestFit="1" customWidth="1"/>
    <col min="5" max="5" width="15.125" style="0" bestFit="1" customWidth="1"/>
    <col min="6" max="6" width="11.375" style="0" customWidth="1"/>
    <col min="7" max="7" width="13.25390625" style="0" customWidth="1"/>
  </cols>
  <sheetData>
    <row r="1" spans="1:5" ht="12">
      <c r="A1" s="9" t="s">
        <v>10</v>
      </c>
      <c r="B1" s="9" t="s">
        <v>7</v>
      </c>
      <c r="C1" s="9" t="s">
        <v>11</v>
      </c>
      <c r="D1" s="9" t="s">
        <v>12</v>
      </c>
      <c r="E1" s="9" t="s">
        <v>13</v>
      </c>
    </row>
    <row r="2" spans="1:5" ht="12">
      <c r="A2" t="str">
        <f>'Players and Scores'!$C74</f>
        <v>Mitch Johnson (12)</v>
      </c>
      <c r="B2" t="str">
        <f>'Players and Scores'!$A$74</f>
        <v>Middleton</v>
      </c>
      <c r="C2" s="4">
        <f>'Players and Scores'!$X74</f>
        <v>73</v>
      </c>
      <c r="D2" s="4"/>
      <c r="E2" s="4">
        <f>IF(D2="DQ","DQ",IF(D2="WD","WD",C2-'Players and Scores'!$AB$2))</f>
        <v>1</v>
      </c>
    </row>
    <row r="3" spans="1:7" ht="12">
      <c r="A3" t="str">
        <f>'Players and Scores'!$C60</f>
        <v>Willie Wittmann (12)</v>
      </c>
      <c r="B3" t="str">
        <f>'Players and Scores'!$A$60</f>
        <v>Kaukauna</v>
      </c>
      <c r="C3" s="4">
        <f>'Players and Scores'!$X60</f>
        <v>75</v>
      </c>
      <c r="D3" s="4">
        <f>IF(C3="DQ","DQ",IF(C3="WD","WD",C3-$C$2))</f>
        <v>2</v>
      </c>
      <c r="E3" s="4">
        <f>IF(D3="DQ","DQ",IF(D3="WD","WD",C3-'Players and Scores'!$AB$2))</f>
        <v>3</v>
      </c>
      <c r="G3" s="8" t="s">
        <v>15</v>
      </c>
    </row>
    <row r="4" spans="1:7" ht="12">
      <c r="A4" t="str">
        <f>'Players and Scores'!$C99</f>
        <v>Ben Wagner (10)</v>
      </c>
      <c r="B4" t="str">
        <f>'Players and Scores'!$A$95</f>
        <v>Notre Dame</v>
      </c>
      <c r="C4" s="4">
        <f>'Players and Scores'!$X99</f>
        <v>76</v>
      </c>
      <c r="D4" s="4">
        <f aca="true" t="shared" si="0" ref="D4:D67">IF(C4="DQ","DQ",IF(C4="WD","WD",C4-$C$2))</f>
        <v>3</v>
      </c>
      <c r="E4" s="4">
        <f>IF(D4="DQ","DQ",IF(D4="WD","WD",C4-'Players and Scores'!$AB$2))</f>
        <v>4</v>
      </c>
      <c r="G4" t="s">
        <v>23</v>
      </c>
    </row>
    <row r="5" spans="1:7" ht="12">
      <c r="A5" t="str">
        <f>'Players and Scores'!$C25</f>
        <v>Eddie Wajda (10)</v>
      </c>
      <c r="B5" t="str">
        <f>'Players and Scores'!$A$25</f>
        <v>Brookfied Central</v>
      </c>
      <c r="C5" s="4">
        <f>'Players and Scores'!$X25</f>
        <v>76</v>
      </c>
      <c r="D5" s="4">
        <f t="shared" si="0"/>
        <v>3</v>
      </c>
      <c r="E5" s="4">
        <f>IF(D5="DQ","DQ",IF(D5="WD","WD",C5-'Players and Scores'!$AB$2))</f>
        <v>4</v>
      </c>
      <c r="G5" t="s">
        <v>24</v>
      </c>
    </row>
    <row r="6" spans="1:7" ht="12">
      <c r="A6" t="s">
        <v>178</v>
      </c>
      <c r="B6" t="str">
        <f>'Players and Scores'!$A$53</f>
        <v>GB Southwest</v>
      </c>
      <c r="C6" s="4">
        <f>'Players and Scores'!$X53</f>
        <v>76</v>
      </c>
      <c r="D6" s="4">
        <f t="shared" si="0"/>
        <v>3</v>
      </c>
      <c r="E6" s="4">
        <f>IF(D6="DQ","DQ",IF(D6="WD","WD",C6-'Players and Scores'!$AB$2))</f>
        <v>4</v>
      </c>
      <c r="G6" s="8" t="s">
        <v>20</v>
      </c>
    </row>
    <row r="7" spans="1:5" ht="12">
      <c r="A7" t="str">
        <f>'Players and Scores'!$C40</f>
        <v>William Fridland (12)</v>
      </c>
      <c r="B7" t="str">
        <f>'Players and Scores'!$A$39</f>
        <v>De Pere</v>
      </c>
      <c r="C7" s="4">
        <f>'Players and Scores'!$X40</f>
        <v>76</v>
      </c>
      <c r="D7" s="4">
        <f t="shared" si="0"/>
        <v>3</v>
      </c>
      <c r="E7" s="4">
        <f>IF(D7="DQ","DQ",IF(D7="WD","WD",C7-'Players and Scores'!$AB$2))</f>
        <v>4</v>
      </c>
    </row>
    <row r="8" spans="1:7" ht="12">
      <c r="A8" t="s">
        <v>109</v>
      </c>
      <c r="B8" t="str">
        <f>'Players and Scores'!$A$25</f>
        <v>Brookfied Central</v>
      </c>
      <c r="C8" s="4">
        <f>'Players and Scores'!$X26</f>
        <v>77</v>
      </c>
      <c r="D8" s="4">
        <f t="shared" si="0"/>
        <v>4</v>
      </c>
      <c r="E8" s="4">
        <f>IF(D8="DQ","DQ",IF(D8="WD","WD",C8-'Players and Scores'!$AB$2))</f>
        <v>5</v>
      </c>
      <c r="G8" t="s">
        <v>21</v>
      </c>
    </row>
    <row r="9" spans="1:5" ht="12">
      <c r="A9" t="str">
        <f>'Players and Scores'!$C126</f>
        <v>Trevor Thomas (10)</v>
      </c>
      <c r="B9" t="str">
        <f>'Players and Scores'!$A$124</f>
        <v>Stevens Point</v>
      </c>
      <c r="C9" s="4">
        <f>'Players and Scores'!$X126</f>
        <v>78</v>
      </c>
      <c r="D9" s="4">
        <f t="shared" si="0"/>
        <v>5</v>
      </c>
      <c r="E9" s="4">
        <f>IF(D9="DQ","DQ",IF(D9="WD","WD",C9-'Players and Scores'!$AB$2))</f>
        <v>6</v>
      </c>
    </row>
    <row r="10" spans="1:5" ht="12">
      <c r="A10" t="str">
        <f>'Players and Scores'!$C75</f>
        <v>Eric Hagstrom (12)</v>
      </c>
      <c r="B10" t="str">
        <f>'Players and Scores'!$A$74</f>
        <v>Middleton</v>
      </c>
      <c r="C10" s="4">
        <f>'Players and Scores'!$X75</f>
        <v>78</v>
      </c>
      <c r="D10" s="4">
        <f t="shared" si="0"/>
        <v>5</v>
      </c>
      <c r="E10" s="4">
        <f>IF(D10="DQ","DQ",IF(D10="WD","WD",C10-'Players and Scores'!$AB$2))</f>
        <v>6</v>
      </c>
    </row>
    <row r="11" spans="1:7" ht="12">
      <c r="A11" t="str">
        <f>'Players and Scores'!$C88</f>
        <v>Henry Mulvey (12)</v>
      </c>
      <c r="B11" t="str">
        <f>'Players and Scores'!$A$88</f>
        <v>Neenah</v>
      </c>
      <c r="C11" s="4">
        <f>'Players and Scores'!$X88</f>
        <v>79</v>
      </c>
      <c r="D11" s="4">
        <f t="shared" si="0"/>
        <v>6</v>
      </c>
      <c r="E11" s="4">
        <f>IF(D11="DQ","DQ",IF(D11="WD","WD",C11-'Players and Scores'!$AB$2))</f>
        <v>7</v>
      </c>
      <c r="G11" t="s">
        <v>22</v>
      </c>
    </row>
    <row r="12" spans="1:5" ht="12">
      <c r="A12" t="str">
        <f>'Players and Scores'!$C41</f>
        <v>Patrick Fridland (12)</v>
      </c>
      <c r="B12" t="str">
        <f>'Players and Scores'!$A$39</f>
        <v>De Pere</v>
      </c>
      <c r="C12" s="4">
        <f>'Players and Scores'!$X41</f>
        <v>80</v>
      </c>
      <c r="D12" s="4">
        <f t="shared" si="0"/>
        <v>7</v>
      </c>
      <c r="E12" s="4">
        <f>IF(D12="DQ","DQ",IF(D12="WD","WD",C12-'Players and Scores'!$AB$2))</f>
        <v>8</v>
      </c>
    </row>
    <row r="13" spans="1:5" ht="12">
      <c r="A13" t="str">
        <f>'Players and Scores'!$C76</f>
        <v>Mike Wiebe (11)</v>
      </c>
      <c r="B13" t="str">
        <f>'Players and Scores'!$A$74</f>
        <v>Middleton</v>
      </c>
      <c r="C13" s="4">
        <f>'Players and Scores'!$X76</f>
        <v>80</v>
      </c>
      <c r="D13" s="4">
        <f t="shared" si="0"/>
        <v>7</v>
      </c>
      <c r="E13" s="4">
        <f>IF(D13="DQ","DQ",IF(D13="WD","WD",C13-'Players and Scores'!$AB$2))</f>
        <v>8</v>
      </c>
    </row>
    <row r="14" spans="1:5" ht="12">
      <c r="A14" t="str">
        <f>'Players and Scores'!$C138</f>
        <v>Alex Nannetti (12)</v>
      </c>
      <c r="B14" t="str">
        <f>'Players and Scores'!$A$138</f>
        <v>West Bend West</v>
      </c>
      <c r="C14" s="4">
        <f>'Players and Scores'!$X138</f>
        <v>81</v>
      </c>
      <c r="D14" s="4">
        <f t="shared" si="0"/>
        <v>8</v>
      </c>
      <c r="E14" s="4">
        <f>IF(D14="DQ","DQ",IF(D14="WD","WD",C14-'Players and Scores'!$AB$2))</f>
        <v>9</v>
      </c>
    </row>
    <row r="15" spans="1:5" ht="12">
      <c r="A15" t="str">
        <f>'Players and Scores'!$C95</f>
        <v>Jim Liddy (12)</v>
      </c>
      <c r="B15" t="str">
        <f>'Players and Scores'!$A$95</f>
        <v>Notre Dame</v>
      </c>
      <c r="C15" s="4">
        <f>'Players and Scores'!$X95</f>
        <v>81</v>
      </c>
      <c r="D15" s="4">
        <f t="shared" si="0"/>
        <v>8</v>
      </c>
      <c r="E15" s="4">
        <f>IF(D15="DQ","DQ",IF(D15="WD","WD",C15-'Players and Scores'!$AB$2))</f>
        <v>9</v>
      </c>
    </row>
    <row r="16" spans="1:5" ht="12">
      <c r="A16" t="str">
        <f>'Players and Scores'!$C125</f>
        <v>Alex Okray (12)</v>
      </c>
      <c r="B16" t="str">
        <f>'Players and Scores'!$A$124</f>
        <v>Stevens Point</v>
      </c>
      <c r="C16" s="4">
        <f>'Players and Scores'!$X125</f>
        <v>81</v>
      </c>
      <c r="D16" s="4">
        <f t="shared" si="0"/>
        <v>8</v>
      </c>
      <c r="E16" s="4">
        <f>IF(D16="DQ","DQ",IF(D16="WD","WD",C16-'Players and Scores'!$AB$2))</f>
        <v>9</v>
      </c>
    </row>
    <row r="17" spans="1:5" ht="12">
      <c r="A17" t="str">
        <f>'Players and Scores'!$C124</f>
        <v>Ryan Hofemister (12)</v>
      </c>
      <c r="B17" t="str">
        <f>'Players and Scores'!$A$124</f>
        <v>Stevens Point</v>
      </c>
      <c r="C17" s="4">
        <f>'Players and Scores'!$X124</f>
        <v>82</v>
      </c>
      <c r="D17" s="4">
        <f t="shared" si="0"/>
        <v>9</v>
      </c>
      <c r="E17" s="4">
        <f>IF(D17="DQ","DQ",IF(D17="WD","WD",C17-'Players and Scores'!$AB$2))</f>
        <v>10</v>
      </c>
    </row>
    <row r="18" spans="1:5" ht="12">
      <c r="A18" t="str">
        <f>'Players and Scores'!$C91</f>
        <v>Brad Veldhorst (11)</v>
      </c>
      <c r="B18" t="str">
        <f>'Players and Scores'!$A$88</f>
        <v>Neenah</v>
      </c>
      <c r="C18" s="4">
        <f>'Players and Scores'!$X91</f>
        <v>83</v>
      </c>
      <c r="D18" s="4">
        <f t="shared" si="0"/>
        <v>10</v>
      </c>
      <c r="E18" s="4">
        <f>IF(D18="DQ","DQ",IF(D18="WD","WD",C18-'Players and Scores'!$AB$2))</f>
        <v>11</v>
      </c>
    </row>
    <row r="19" spans="1:5" ht="12">
      <c r="A19" t="s">
        <v>184</v>
      </c>
      <c r="B19" t="str">
        <f>'Players and Scores'!$A$25</f>
        <v>Brookfied Central</v>
      </c>
      <c r="C19" s="4">
        <f>'Players and Scores'!$X29</f>
        <v>83</v>
      </c>
      <c r="D19" s="4">
        <f t="shared" si="0"/>
        <v>10</v>
      </c>
      <c r="E19" s="4">
        <f>IF(D19="DQ","DQ",IF(D19="WD","WD",C19-'Players and Scores'!$AB$2))</f>
        <v>11</v>
      </c>
    </row>
    <row r="20" spans="1:5" ht="12">
      <c r="A20" t="s">
        <v>115</v>
      </c>
      <c r="B20" t="str">
        <f>'Players and Scores'!$A$46</f>
        <v>GB Preble</v>
      </c>
      <c r="C20" s="4">
        <f>'Players and Scores'!$X48</f>
        <v>83</v>
      </c>
      <c r="D20" s="4">
        <f t="shared" si="0"/>
        <v>10</v>
      </c>
      <c r="E20" s="4">
        <f>IF(D20="DQ","DQ",IF(D20="WD","WD",C20-'Players and Scores'!$AB$2))</f>
        <v>11</v>
      </c>
    </row>
    <row r="21" spans="1:5" ht="12">
      <c r="A21" t="str">
        <f>'Players and Scores'!$C83</f>
        <v>Steve Morman (12)</v>
      </c>
      <c r="B21" t="str">
        <f>'Players and Scores'!$A$81</f>
        <v>Mukwonago</v>
      </c>
      <c r="C21" s="4">
        <f>'Players and Scores'!$X83</f>
        <v>83</v>
      </c>
      <c r="D21" s="4">
        <f t="shared" si="0"/>
        <v>10</v>
      </c>
      <c r="E21" s="4">
        <f>IF(D21="DQ","DQ",IF(D21="WD","WD",C21-'Players and Scores'!$AB$2))</f>
        <v>11</v>
      </c>
    </row>
    <row r="22" spans="1:5" ht="12">
      <c r="A22" t="str">
        <f>'Players and Scores'!$C103</f>
        <v>Garrett Beger (12)</v>
      </c>
      <c r="B22" t="str">
        <f>'Players and Scores'!$A$102</f>
        <v>Plymouth</v>
      </c>
      <c r="C22" s="4">
        <f>'Players and Scores'!$X103</f>
        <v>83</v>
      </c>
      <c r="D22" s="4">
        <f t="shared" si="0"/>
        <v>10</v>
      </c>
      <c r="E22" s="4">
        <f>IF(D22="DQ","DQ",IF(D22="WD","WD",C22-'Players and Scores'!$AB$2))</f>
        <v>11</v>
      </c>
    </row>
    <row r="23" spans="1:5" ht="12">
      <c r="A23" t="str">
        <f>'Players and Scores'!$C96</f>
        <v>Matt Smilanich (12)</v>
      </c>
      <c r="B23" t="str">
        <f>'Players and Scores'!$A$95</f>
        <v>Notre Dame</v>
      </c>
      <c r="C23" s="4">
        <f>'Players and Scores'!$X96</f>
        <v>83</v>
      </c>
      <c r="D23" s="4">
        <f t="shared" si="0"/>
        <v>10</v>
      </c>
      <c r="E23" s="4">
        <f>IF(D23="DQ","DQ",IF(D23="WD","WD",C23-'Players and Scores'!$AB$2))</f>
        <v>11</v>
      </c>
    </row>
    <row r="24" spans="1:5" ht="12">
      <c r="A24" t="s">
        <v>114</v>
      </c>
      <c r="B24" t="str">
        <f>'Players and Scores'!$A$46</f>
        <v>GB Preble</v>
      </c>
      <c r="C24" s="4">
        <f>'Players and Scores'!$X47</f>
        <v>83</v>
      </c>
      <c r="D24" s="4">
        <f t="shared" si="0"/>
        <v>10</v>
      </c>
      <c r="E24" s="4">
        <f>IF(D24="DQ","DQ",IF(D24="WD","WD",C24-'Players and Scores'!$AB$2))</f>
        <v>11</v>
      </c>
    </row>
    <row r="25" spans="1:5" ht="12">
      <c r="A25" t="str">
        <f>'Players and Scores'!$C113</f>
        <v>Alex Gray (11)</v>
      </c>
      <c r="B25" t="str">
        <f>'Players and Scores'!$A$109</f>
        <v>Sheboygan north</v>
      </c>
      <c r="C25" s="4">
        <f>'Players and Scores'!$X113</f>
        <v>83</v>
      </c>
      <c r="D25" s="4">
        <f t="shared" si="0"/>
        <v>10</v>
      </c>
      <c r="E25" s="4">
        <f>IF(D25="DQ","DQ",IF(D25="WD","WD",C25-'Players and Scores'!$AB$2))</f>
        <v>11</v>
      </c>
    </row>
    <row r="26" spans="1:5" ht="12">
      <c r="A26" t="s">
        <v>179</v>
      </c>
      <c r="B26" t="str">
        <f>'Players and Scores'!$A$53</f>
        <v>GB Southwest</v>
      </c>
      <c r="C26" s="4">
        <f>'Players and Scores'!$X54</f>
        <v>84</v>
      </c>
      <c r="D26" s="4">
        <f t="shared" si="0"/>
        <v>11</v>
      </c>
      <c r="E26" s="4">
        <f>IF(D26="DQ","DQ",IF(D26="WD","WD",C26-'Players and Scores'!$AB$2))</f>
        <v>12</v>
      </c>
    </row>
    <row r="27" spans="1:5" ht="12">
      <c r="A27" t="str">
        <f>'Players and Scores'!$C77</f>
        <v>Enrique Gilmas (10)</v>
      </c>
      <c r="B27" t="str">
        <f>'Players and Scores'!$A$74</f>
        <v>Middleton</v>
      </c>
      <c r="C27" s="4">
        <f>'Players and Scores'!$X77</f>
        <v>84</v>
      </c>
      <c r="D27" s="4">
        <f t="shared" si="0"/>
        <v>11</v>
      </c>
      <c r="E27" s="4">
        <f>IF(D27="DQ","DQ",IF(D27="WD","WD",C27-'Players and Scores'!$AB$2))</f>
        <v>12</v>
      </c>
    </row>
    <row r="28" spans="1:5" ht="12">
      <c r="A28" t="str">
        <f>'Players and Scores'!$C109</f>
        <v>Max Van Veghel (12)</v>
      </c>
      <c r="B28" t="str">
        <f>'Players and Scores'!$A$109</f>
        <v>Sheboygan north</v>
      </c>
      <c r="C28" s="4">
        <f>'Players and Scores'!$X109</f>
        <v>84</v>
      </c>
      <c r="D28" s="4">
        <f t="shared" si="0"/>
        <v>11</v>
      </c>
      <c r="E28" s="4">
        <f>IF(D28="DQ","DQ",IF(D28="WD","WD",C28-'Players and Scores'!$AB$2))</f>
        <v>12</v>
      </c>
    </row>
    <row r="29" spans="1:5" ht="12">
      <c r="A29" t="str">
        <f>'Players and Scores'!$C27</f>
        <v>Eric Schleicher (11)</v>
      </c>
      <c r="B29" t="str">
        <f>'Players and Scores'!$A$25</f>
        <v>Brookfied Central</v>
      </c>
      <c r="C29" s="4">
        <f>'Players and Scores'!$X28</f>
        <v>85</v>
      </c>
      <c r="D29" s="4">
        <f t="shared" si="0"/>
        <v>12</v>
      </c>
      <c r="E29" s="4">
        <f>IF(D29="DQ","DQ",IF(D29="WD","WD",C29-'Players and Scores'!$AB$2))</f>
        <v>13</v>
      </c>
    </row>
    <row r="30" spans="1:5" ht="12">
      <c r="A30" t="s">
        <v>111</v>
      </c>
      <c r="B30" t="str">
        <f>'Players and Scores'!$A$25</f>
        <v>Brookfied Central</v>
      </c>
      <c r="C30" s="4">
        <f>'Players and Scores'!$X27</f>
        <v>85</v>
      </c>
      <c r="D30" s="4">
        <f t="shared" si="0"/>
        <v>12</v>
      </c>
      <c r="E30" s="4">
        <f>IF(D30="DQ","DQ",IF(D30="WD","WD",C30-'Players and Scores'!$AB$2))</f>
        <v>13</v>
      </c>
    </row>
    <row r="31" spans="1:5" ht="12">
      <c r="A31" t="str">
        <f>'Players and Scores'!$C36</f>
        <v>Dane Rainhardt (9)</v>
      </c>
      <c r="B31" t="str">
        <f>'Players and Scores'!$A$32</f>
        <v>Cedarburg</v>
      </c>
      <c r="C31" s="4">
        <f>'Players and Scores'!$X36</f>
        <v>85</v>
      </c>
      <c r="D31" s="4">
        <f t="shared" si="0"/>
        <v>12</v>
      </c>
      <c r="E31" s="4">
        <f>IF(D31="DQ","DQ",IF(D31="WD","WD",C31-'Players and Scores'!$AB$2))</f>
        <v>13</v>
      </c>
    </row>
    <row r="32" spans="1:5" ht="12">
      <c r="A32" t="str">
        <f>'Players and Scores'!$C64</f>
        <v>Nahan Shortess (12)</v>
      </c>
      <c r="B32" t="str">
        <f>'Players and Scores'!$A$60</f>
        <v>Kaukauna</v>
      </c>
      <c r="C32" s="4">
        <f>'Players and Scores'!$X64</f>
        <v>85</v>
      </c>
      <c r="D32" s="4">
        <f t="shared" si="0"/>
        <v>12</v>
      </c>
      <c r="E32" s="4">
        <f>IF(D32="DQ","DQ",IF(D32="WD","WD",C32-'Players and Scores'!$AB$2))</f>
        <v>13</v>
      </c>
    </row>
    <row r="33" spans="1:5" ht="12">
      <c r="A33" t="str">
        <f>'Players and Scores'!$C20</f>
        <v>Luke Welsing (10)</v>
      </c>
      <c r="B33" t="str">
        <f>'Players and Scores'!$A$18</f>
        <v>Bay Port</v>
      </c>
      <c r="C33" s="4">
        <f>'Players and Scores'!$X20</f>
        <v>86</v>
      </c>
      <c r="D33" s="4">
        <f t="shared" si="0"/>
        <v>13</v>
      </c>
      <c r="E33" s="4">
        <f>IF(D33="DQ","DQ",IF(D33="WD","WD",C33-'Players and Scores'!$AB$2))</f>
        <v>14</v>
      </c>
    </row>
    <row r="34" spans="1:5" ht="12">
      <c r="A34" t="str">
        <f>'Players and Scores'!$C32</f>
        <v>Ryan Hughes (11)</v>
      </c>
      <c r="B34" t="str">
        <f>'Players and Scores'!$A$32</f>
        <v>Cedarburg</v>
      </c>
      <c r="C34" s="4">
        <f>'Players and Scores'!$X32</f>
        <v>86</v>
      </c>
      <c r="D34" s="4">
        <f t="shared" si="0"/>
        <v>13</v>
      </c>
      <c r="E34" s="4">
        <f>IF(D34="DQ","DQ",IF(D34="WD","WD",C34-'Players and Scores'!$AB$2))</f>
        <v>14</v>
      </c>
    </row>
    <row r="35" spans="1:5" ht="12">
      <c r="A35" t="str">
        <f>'Players and Scores'!$C39</f>
        <v>Cullen Maricque (12)</v>
      </c>
      <c r="B35" t="str">
        <f>'Players and Scores'!$A$39</f>
        <v>De Pere</v>
      </c>
      <c r="C35" s="4">
        <f>'Players and Scores'!$X39</f>
        <v>86</v>
      </c>
      <c r="D35" s="4">
        <f t="shared" si="0"/>
        <v>13</v>
      </c>
      <c r="E35" s="4">
        <f>IF(D35="DQ","DQ",IF(D35="WD","WD",C35-'Players and Scores'!$AB$2))</f>
        <v>14</v>
      </c>
    </row>
    <row r="36" spans="1:5" ht="12">
      <c r="A36" t="str">
        <f>'Players and Scores'!$C89</f>
        <v>Tony Chiodi (12)</v>
      </c>
      <c r="B36" t="str">
        <f>'Players and Scores'!$A$88</f>
        <v>Neenah</v>
      </c>
      <c r="C36" s="4">
        <f>'Players and Scores'!$X89</f>
        <v>86</v>
      </c>
      <c r="D36" s="4">
        <f t="shared" si="0"/>
        <v>13</v>
      </c>
      <c r="E36" s="4">
        <f>IF(D36="DQ","DQ",IF(D36="WD","WD",C36-'Players and Scores'!$AB$2))</f>
        <v>14</v>
      </c>
    </row>
    <row r="37" spans="1:5" ht="12">
      <c r="A37" t="str">
        <f>'Players and Scores'!$C81</f>
        <v>Evan Owens (11)</v>
      </c>
      <c r="B37" t="str">
        <f>'Players and Scores'!$A$81</f>
        <v>Mukwonago</v>
      </c>
      <c r="C37" s="4">
        <f>'Players and Scores'!$X81</f>
        <v>86</v>
      </c>
      <c r="D37" s="4">
        <f t="shared" si="0"/>
        <v>13</v>
      </c>
      <c r="E37" s="4">
        <f>IF(D37="DQ","DQ",IF(D37="WD","WD",C37-'Players and Scores'!$AB$2))</f>
        <v>14</v>
      </c>
    </row>
    <row r="38" spans="1:5" ht="12">
      <c r="A38" t="str">
        <f>'Players and Scores'!$C116</f>
        <v>Chad Lawrence (12)</v>
      </c>
      <c r="B38" t="str">
        <f>'Players and Scores'!$A$116</f>
        <v>Sheboygan South</v>
      </c>
      <c r="C38" s="4">
        <f>'Players and Scores'!$X116</f>
        <v>86</v>
      </c>
      <c r="D38" s="4">
        <f t="shared" si="0"/>
        <v>13</v>
      </c>
      <c r="E38" s="4">
        <f>IF(D38="DQ","DQ",IF(D38="WD","WD",C38-'Players and Scores'!$AB$2))</f>
        <v>14</v>
      </c>
    </row>
    <row r="39" spans="1:5" ht="12">
      <c r="A39" t="str">
        <f>'Players and Scores'!$C62</f>
        <v>Mitchell Whitmann (9)</v>
      </c>
      <c r="B39" t="str">
        <f>'Players and Scores'!$A$60</f>
        <v>Kaukauna</v>
      </c>
      <c r="C39" s="4">
        <f>'Players and Scores'!$X62</f>
        <v>87</v>
      </c>
      <c r="D39" s="4">
        <f t="shared" si="0"/>
        <v>14</v>
      </c>
      <c r="E39" s="4">
        <f>IF(D39="DQ","DQ",IF(D39="WD","WD",C39-'Players and Scores'!$AB$2))</f>
        <v>15</v>
      </c>
    </row>
    <row r="40" spans="1:5" ht="12">
      <c r="A40" t="str">
        <f>'Players and Scores'!$C135</f>
        <v>Jeremy Lutz  (12)</v>
      </c>
      <c r="B40" t="str">
        <f>'Players and Scores'!$A$131</f>
        <v>West Bend East</v>
      </c>
      <c r="C40" s="4">
        <f>'Players and Scores'!$X135</f>
        <v>87</v>
      </c>
      <c r="D40" s="4">
        <f t="shared" si="0"/>
        <v>14</v>
      </c>
      <c r="E40" s="4">
        <f>IF(D40="DQ","DQ",IF(D40="WD","WD",C40-'Players and Scores'!$AB$2))</f>
        <v>15</v>
      </c>
    </row>
    <row r="41" spans="1:5" ht="12">
      <c r="A41" t="str">
        <f>'Players and Scores'!$C102</f>
        <v>Tyler Siech (11)</v>
      </c>
      <c r="B41" t="str">
        <f>'Players and Scores'!$A$102</f>
        <v>Plymouth</v>
      </c>
      <c r="C41" s="4">
        <f>'Players and Scores'!$X102</f>
        <v>87</v>
      </c>
      <c r="D41" s="4">
        <f t="shared" si="0"/>
        <v>14</v>
      </c>
      <c r="E41" s="4">
        <f>IF(D41="DQ","DQ",IF(D41="WD","WD",C41-'Players and Scores'!$AB$2))</f>
        <v>15</v>
      </c>
    </row>
    <row r="42" spans="1:5" ht="12">
      <c r="A42" t="s">
        <v>180</v>
      </c>
      <c r="B42" t="str">
        <f>'Players and Scores'!$A$46</f>
        <v>GB Preble</v>
      </c>
      <c r="C42" s="4">
        <f>'Players and Scores'!$X46</f>
        <v>87</v>
      </c>
      <c r="D42" s="4">
        <f t="shared" si="0"/>
        <v>14</v>
      </c>
      <c r="E42" s="4">
        <f>IF(D42="DQ","DQ",IF(D42="WD","WD",C42-'Players and Scores'!$AB$2))</f>
        <v>15</v>
      </c>
    </row>
    <row r="43" spans="1:5" ht="12">
      <c r="A43" t="str">
        <f>'Players and Scores'!$C69</f>
        <v>Joe Serio (12)</v>
      </c>
      <c r="B43" t="str">
        <f>'Players and Scores'!$A$67</f>
        <v>Menomonee Falls</v>
      </c>
      <c r="C43" s="4">
        <f>'Players and Scores'!$X69</f>
        <v>87</v>
      </c>
      <c r="D43" s="4">
        <f t="shared" si="0"/>
        <v>14</v>
      </c>
      <c r="E43" s="4">
        <f>IF(D43="DQ","DQ",IF(D43="WD","WD",C43-'Players and Scores'!$AB$2))</f>
        <v>15</v>
      </c>
    </row>
    <row r="44" spans="1:5" ht="12">
      <c r="A44" t="s">
        <v>183</v>
      </c>
      <c r="B44" t="str">
        <f>'Players and Scores'!$A$53</f>
        <v>GB Southwest</v>
      </c>
      <c r="C44" s="4">
        <f>'Players and Scores'!$X57</f>
        <v>88</v>
      </c>
      <c r="D44" s="4">
        <f t="shared" si="0"/>
        <v>15</v>
      </c>
      <c r="E44" s="4">
        <f>IF(D44="DQ","DQ",IF(D44="WD","WD",C44-'Players and Scores'!$AB$2))</f>
        <v>16</v>
      </c>
    </row>
    <row r="45" spans="1:5" ht="12">
      <c r="A45" t="str">
        <f>'Players and Scores'!$C18</f>
        <v>Bobby Allen (12)</v>
      </c>
      <c r="B45" t="str">
        <f>'Players and Scores'!$A$18</f>
        <v>Bay Port</v>
      </c>
      <c r="C45" s="4">
        <f>'Players and Scores'!$X18</f>
        <v>88</v>
      </c>
      <c r="D45" s="4">
        <f t="shared" si="0"/>
        <v>15</v>
      </c>
      <c r="E45" s="4">
        <f>IF(D45="DQ","DQ",IF(D45="WD","WD",C45-'Players and Scores'!$AB$2))</f>
        <v>16</v>
      </c>
    </row>
    <row r="46" spans="1:5" ht="12">
      <c r="A46" t="str">
        <f>'Players and Scores'!$C19</f>
        <v>Nick Hubbard (11)</v>
      </c>
      <c r="B46" t="str">
        <f>'Players and Scores'!$A$18</f>
        <v>Bay Port</v>
      </c>
      <c r="C46" s="4">
        <f>'Players and Scores'!$X19</f>
        <v>88</v>
      </c>
      <c r="D46" s="4">
        <f t="shared" si="0"/>
        <v>15</v>
      </c>
      <c r="E46" s="4">
        <f>IF(D46="DQ","DQ",IF(D46="WD","WD",C46-'Players and Scores'!$AB$2))</f>
        <v>16</v>
      </c>
    </row>
    <row r="47" spans="1:5" ht="12">
      <c r="A47" t="str">
        <f>'Players and Scores'!$C131</f>
        <v>Kyle Rebholz  (10)</v>
      </c>
      <c r="B47" t="str">
        <f>'Players and Scores'!$A$131</f>
        <v>West Bend East</v>
      </c>
      <c r="C47" s="4">
        <f>'Players and Scores'!$X131</f>
        <v>88</v>
      </c>
      <c r="D47" s="4">
        <f t="shared" si="0"/>
        <v>15</v>
      </c>
      <c r="E47" s="4">
        <f>IF(D47="DQ","DQ",IF(D47="WD","WD",C47-'Players and Scores'!$AB$2))</f>
        <v>16</v>
      </c>
    </row>
    <row r="48" spans="1:5" ht="12">
      <c r="A48" t="str">
        <f>'Players and Scores'!$C110</f>
        <v>Curtis Larson (12)</v>
      </c>
      <c r="B48" t="str">
        <f>'Players and Scores'!$A$109</f>
        <v>Sheboygan north</v>
      </c>
      <c r="C48" s="4">
        <f>'Players and Scores'!$X110</f>
        <v>88</v>
      </c>
      <c r="D48" s="4">
        <f t="shared" si="0"/>
        <v>15</v>
      </c>
      <c r="E48" s="4">
        <f>IF(D48="DQ","DQ",IF(D48="WD","WD",C48-'Players and Scores'!$AB$2))</f>
        <v>16</v>
      </c>
    </row>
    <row r="49" spans="1:5" ht="12">
      <c r="A49" t="str">
        <f>'Players and Scores'!$C141</f>
        <v>Zach Beaver (12)</v>
      </c>
      <c r="B49" t="str">
        <f>'Players and Scores'!$A$138</f>
        <v>West Bend West</v>
      </c>
      <c r="C49" s="4">
        <f>'Players and Scores'!$X141</f>
        <v>89</v>
      </c>
      <c r="D49" s="4">
        <f t="shared" si="0"/>
        <v>16</v>
      </c>
      <c r="E49" s="4">
        <f>IF(D49="DQ","DQ",IF(D49="WD","WD",C49-'Players and Scores'!$AB$2))</f>
        <v>17</v>
      </c>
    </row>
    <row r="50" spans="1:5" ht="12">
      <c r="A50" t="str">
        <f>'Players and Scores'!$C142</f>
        <v>Daniel Schwalen (10)</v>
      </c>
      <c r="B50" t="str">
        <f>'Players and Scores'!$A$138</f>
        <v>West Bend West</v>
      </c>
      <c r="C50" s="4">
        <f>'Players and Scores'!$X142</f>
        <v>89</v>
      </c>
      <c r="D50" s="4">
        <f t="shared" si="0"/>
        <v>16</v>
      </c>
      <c r="E50" s="4">
        <f>IF(D50="DQ","DQ",IF(D50="WD","WD",C50-'Players and Scores'!$AB$2))</f>
        <v>17</v>
      </c>
    </row>
    <row r="51" spans="1:5" ht="12">
      <c r="A51" t="str">
        <f>'Players and Scores'!$C127</f>
        <v>James McDonald (11)</v>
      </c>
      <c r="B51" t="str">
        <f>'Players and Scores'!$A$124</f>
        <v>Stevens Point</v>
      </c>
      <c r="C51" s="4">
        <f>'Players and Scores'!$X127</f>
        <v>89</v>
      </c>
      <c r="D51" s="4">
        <f t="shared" si="0"/>
        <v>16</v>
      </c>
      <c r="E51" s="4">
        <f>IF(D51="DQ","DQ",IF(D51="WD","WD",C51-'Players and Scores'!$AB$2))</f>
        <v>17</v>
      </c>
    </row>
    <row r="52" spans="1:5" ht="12">
      <c r="A52" t="str">
        <f>'Players and Scores'!$C105</f>
        <v>Matt Gannon (11)</v>
      </c>
      <c r="B52" t="str">
        <f>'Players and Scores'!$A$102</f>
        <v>Plymouth</v>
      </c>
      <c r="C52" s="4">
        <f>'Players and Scores'!$X105</f>
        <v>90</v>
      </c>
      <c r="D52" s="4">
        <f t="shared" si="0"/>
        <v>17</v>
      </c>
      <c r="E52" s="4">
        <f>IF(D52="DQ","DQ",IF(D52="WD","WD",C52-'Players and Scores'!$AB$2))</f>
        <v>18</v>
      </c>
    </row>
    <row r="53" spans="1:5" ht="12">
      <c r="A53" t="str">
        <f>'Players and Scores'!$C90</f>
        <v>Jordan Entwisle (12)</v>
      </c>
      <c r="B53" t="str">
        <f>'Players and Scores'!$A$88</f>
        <v>Neenah</v>
      </c>
      <c r="C53" s="4">
        <f>'Players and Scores'!$X90</f>
        <v>90</v>
      </c>
      <c r="D53" s="4">
        <f t="shared" si="0"/>
        <v>17</v>
      </c>
      <c r="E53" s="4">
        <f>IF(D53="DQ","DQ",IF(D53="WD","WD",C53-'Players and Scores'!$AB$2))</f>
        <v>18</v>
      </c>
    </row>
    <row r="54" spans="1:5" ht="12">
      <c r="A54" t="str">
        <f>'Players and Scores'!$C97</f>
        <v>Zach Diestler (12)</v>
      </c>
      <c r="B54" t="str">
        <f>'Players and Scores'!$A$95</f>
        <v>Notre Dame</v>
      </c>
      <c r="C54" s="4">
        <f>'Players and Scores'!$X97</f>
        <v>90</v>
      </c>
      <c r="D54" s="4">
        <f t="shared" si="0"/>
        <v>17</v>
      </c>
      <c r="E54" s="4">
        <f>IF(D54="DQ","DQ",IF(D54="WD","WD",C54-'Players and Scores'!$AB$2))</f>
        <v>18</v>
      </c>
    </row>
    <row r="55" spans="1:5" ht="12">
      <c r="A55" t="str">
        <f>'Players and Scores'!$C139</f>
        <v>Austin Benz (12)</v>
      </c>
      <c r="B55" t="str">
        <f>'Players and Scores'!$A$138</f>
        <v>West Bend West</v>
      </c>
      <c r="C55" s="4">
        <f>'Players and Scores'!$X139</f>
        <v>90</v>
      </c>
      <c r="D55" s="4">
        <f t="shared" si="0"/>
        <v>17</v>
      </c>
      <c r="E55" s="4">
        <f>IF(D55="DQ","DQ",IF(D55="WD","WD",C55-'Players and Scores'!$AB$2))</f>
        <v>18</v>
      </c>
    </row>
    <row r="56" spans="1:5" ht="12">
      <c r="A56" t="str">
        <f>'Players and Scores'!$C11</f>
        <v>Peter Karr (12)</v>
      </c>
      <c r="B56" t="str">
        <f>'Players and Scores'!$A$11</f>
        <v>Badger</v>
      </c>
      <c r="C56" s="4">
        <f>'Players and Scores'!$X11</f>
        <v>90</v>
      </c>
      <c r="D56" s="4">
        <f t="shared" si="0"/>
        <v>17</v>
      </c>
      <c r="E56" s="4">
        <f>IF(D56="DQ","DQ",IF(D56="WD","WD",C56-'Players and Scores'!$AB$2))</f>
        <v>18</v>
      </c>
    </row>
    <row r="57" spans="1:5" ht="12">
      <c r="A57" t="s">
        <v>181</v>
      </c>
      <c r="B57" t="str">
        <f>'Players and Scores'!$A$53</f>
        <v>GB Southwest</v>
      </c>
      <c r="C57" s="4">
        <f>'Players and Scores'!$X56</f>
        <v>91</v>
      </c>
      <c r="D57" s="4">
        <f t="shared" si="0"/>
        <v>18</v>
      </c>
      <c r="E57" s="4">
        <f>IF(D57="DQ","DQ",IF(D57="WD","WD",C57-'Players and Scores'!$AB$2))</f>
        <v>19</v>
      </c>
    </row>
    <row r="58" spans="1:5" ht="12">
      <c r="A58" t="str">
        <f>'Players and Scores'!$C140</f>
        <v>Andy Albrecht (11)</v>
      </c>
      <c r="B58" t="str">
        <f>'Players and Scores'!$A$138</f>
        <v>West Bend West</v>
      </c>
      <c r="C58" s="4">
        <f>'Players and Scores'!$X140</f>
        <v>91</v>
      </c>
      <c r="D58" s="4">
        <f t="shared" si="0"/>
        <v>18</v>
      </c>
      <c r="E58" s="4">
        <f>IF(D58="DQ","DQ",IF(D58="WD","WD",C58-'Players and Scores'!$AB$2))</f>
        <v>19</v>
      </c>
    </row>
    <row r="59" spans="1:5" ht="12">
      <c r="A59" t="str">
        <f>'Players and Scores'!$C61</f>
        <v>Evan Rabas (11)</v>
      </c>
      <c r="B59" t="str">
        <f>'Players and Scores'!$A$60</f>
        <v>Kaukauna</v>
      </c>
      <c r="C59" s="4">
        <f>'Players and Scores'!$X61</f>
        <v>91</v>
      </c>
      <c r="D59" s="4">
        <f t="shared" si="0"/>
        <v>18</v>
      </c>
      <c r="E59" s="4">
        <f>IF(D59="DQ","DQ",IF(D59="WD","WD",C59-'Players and Scores'!$AB$2))</f>
        <v>19</v>
      </c>
    </row>
    <row r="60" spans="1:5" ht="12">
      <c r="A60" t="str">
        <f>'Players and Scores'!$C42</f>
        <v>Jared Bursik (12)</v>
      </c>
      <c r="B60" t="str">
        <f>'Players and Scores'!$A$39</f>
        <v>De Pere</v>
      </c>
      <c r="C60" s="4">
        <f>'Players and Scores'!$X42</f>
        <v>92</v>
      </c>
      <c r="D60" s="4">
        <f t="shared" si="0"/>
        <v>19</v>
      </c>
      <c r="E60" s="4">
        <f>IF(D60="DQ","DQ",IF(D60="WD","WD",C60-'Players and Scores'!$AB$2))</f>
        <v>20</v>
      </c>
    </row>
    <row r="61" spans="1:5" ht="12">
      <c r="A61" t="str">
        <f>'Players and Scores'!$C63</f>
        <v>Tommy Sturdivant (12)</v>
      </c>
      <c r="B61" t="str">
        <f>'Players and Scores'!$A$60</f>
        <v>Kaukauna</v>
      </c>
      <c r="C61" s="4">
        <f>'Players and Scores'!$X63</f>
        <v>92</v>
      </c>
      <c r="D61" s="4">
        <f t="shared" si="0"/>
        <v>19</v>
      </c>
      <c r="E61" s="4">
        <f>IF(D61="DQ","DQ",IF(D61="WD","WD",C61-'Players and Scores'!$AB$2))</f>
        <v>20</v>
      </c>
    </row>
    <row r="62" spans="1:5" ht="12">
      <c r="A62" t="str">
        <f>'Players and Scores'!$C78</f>
        <v>Drew Docter (11)</v>
      </c>
      <c r="B62" t="str">
        <f>'Players and Scores'!$A$74</f>
        <v>Middleton</v>
      </c>
      <c r="C62" s="4">
        <f>'Players and Scores'!$X78</f>
        <v>92</v>
      </c>
      <c r="D62" s="4">
        <f t="shared" si="0"/>
        <v>19</v>
      </c>
      <c r="E62" s="4">
        <f>IF(D62="DQ","DQ",IF(D62="WD","WD",C62-'Players and Scores'!$AB$2))</f>
        <v>20</v>
      </c>
    </row>
    <row r="63" spans="1:5" ht="12">
      <c r="A63" t="str">
        <f>'Players and Scores'!$C111</f>
        <v>Kevin Lang (11)</v>
      </c>
      <c r="B63" t="str">
        <f>'Players and Scores'!$A$109</f>
        <v>Sheboygan north</v>
      </c>
      <c r="C63" s="4">
        <f>'Players and Scores'!$X111</f>
        <v>92</v>
      </c>
      <c r="D63" s="4">
        <f t="shared" si="0"/>
        <v>19</v>
      </c>
      <c r="E63" s="4">
        <f>IF(D63="DQ","DQ",IF(D63="WD","WD",C63-'Players and Scores'!$AB$2))</f>
        <v>20</v>
      </c>
    </row>
    <row r="64" spans="1:5" ht="12">
      <c r="A64" t="str">
        <f>'Players and Scores'!$C104</f>
        <v>Tony Arnold (11)</v>
      </c>
      <c r="B64" t="str">
        <f>'Players and Scores'!$A$102</f>
        <v>Plymouth</v>
      </c>
      <c r="C64" s="4">
        <f>'Players and Scores'!$X104</f>
        <v>93</v>
      </c>
      <c r="D64" s="4">
        <f t="shared" si="0"/>
        <v>20</v>
      </c>
      <c r="E64" s="4">
        <f>IF(D64="DQ","DQ",IF(D64="WD","WD",C64-'Players and Scores'!$AB$2))</f>
        <v>21</v>
      </c>
    </row>
    <row r="65" spans="1:5" ht="12">
      <c r="A65" t="s">
        <v>116</v>
      </c>
      <c r="B65" t="str">
        <f>'Players and Scores'!$A$46</f>
        <v>GB Preble</v>
      </c>
      <c r="C65" s="4">
        <f>'Players and Scores'!$X49</f>
        <v>93</v>
      </c>
      <c r="D65" s="4">
        <f t="shared" si="0"/>
        <v>20</v>
      </c>
      <c r="E65" s="4">
        <f>IF(D65="DQ","DQ",IF(D65="WD","WD",C65-'Players and Scores'!$AB$2))</f>
        <v>21</v>
      </c>
    </row>
    <row r="66" spans="1:5" ht="12">
      <c r="A66" t="str">
        <f>'Players and Scores'!$C92</f>
        <v>Isaac Quella (10)</v>
      </c>
      <c r="B66" t="str">
        <f>'Players and Scores'!$A$88</f>
        <v>Neenah</v>
      </c>
      <c r="C66" s="4">
        <f>'Players and Scores'!$X92</f>
        <v>94</v>
      </c>
      <c r="D66" s="4">
        <f t="shared" si="0"/>
        <v>21</v>
      </c>
      <c r="E66" s="4">
        <f>IF(D66="DQ","DQ",IF(D66="WD","WD",C66-'Players and Scores'!$AB$2))</f>
        <v>22</v>
      </c>
    </row>
    <row r="67" spans="1:5" ht="12">
      <c r="A67" t="str">
        <f>'Players and Scores'!$C34</f>
        <v>PJ Clemins (10)</v>
      </c>
      <c r="B67" t="str">
        <f>'Players and Scores'!$A$32</f>
        <v>Cedarburg</v>
      </c>
      <c r="C67" s="4">
        <f>'Players and Scores'!$X34</f>
        <v>94</v>
      </c>
      <c r="D67" s="4">
        <f t="shared" si="0"/>
        <v>21</v>
      </c>
      <c r="E67" s="4">
        <f>IF(D67="DQ","DQ",IF(D67="WD","WD",C67-'Players and Scores'!$AB$2))</f>
        <v>22</v>
      </c>
    </row>
    <row r="68" spans="1:5" ht="12">
      <c r="A68" t="str">
        <f>'Players and Scores'!$C128</f>
        <v>Colton Woyak (12)</v>
      </c>
      <c r="B68" t="str">
        <f>'Players and Scores'!$A$124</f>
        <v>Stevens Point</v>
      </c>
      <c r="C68" s="4">
        <f>'Players and Scores'!$X128</f>
        <v>94</v>
      </c>
      <c r="D68" s="4">
        <f aca="true" t="shared" si="1" ref="D68:D101">IF(C68="DQ","DQ",IF(C68="WD","WD",C68-$C$2))</f>
        <v>21</v>
      </c>
      <c r="E68" s="4">
        <f>IF(D68="DQ","DQ",IF(D68="WD","WD",C68-'Players and Scores'!$AB$2))</f>
        <v>22</v>
      </c>
    </row>
    <row r="69" spans="1:5" ht="12">
      <c r="A69" t="str">
        <f>'Players and Scores'!$C43</f>
        <v>Chris Plog (12)</v>
      </c>
      <c r="B69" t="str">
        <f>'Players and Scores'!$A$39</f>
        <v>De Pere</v>
      </c>
      <c r="C69" s="4">
        <f>'Players and Scores'!$X43</f>
        <v>95</v>
      </c>
      <c r="D69" s="4">
        <f t="shared" si="1"/>
        <v>22</v>
      </c>
      <c r="E69" s="4">
        <f>IF(D69="DQ","DQ",IF(D69="WD","WD",C69-'Players and Scores'!$AB$2))</f>
        <v>23</v>
      </c>
    </row>
    <row r="70" spans="1:5" ht="12">
      <c r="A70" t="str">
        <f>'Players and Scores'!$C67</f>
        <v>Brendan Paule (11)</v>
      </c>
      <c r="B70" t="str">
        <f>'Players and Scores'!$A$67</f>
        <v>Menomonee Falls</v>
      </c>
      <c r="C70" s="4">
        <f>'Players and Scores'!$X67</f>
        <v>95</v>
      </c>
      <c r="D70" s="4">
        <f t="shared" si="1"/>
        <v>22</v>
      </c>
      <c r="E70" s="4">
        <f>IF(D70="DQ","DQ",IF(D70="WD","WD",C70-'Players and Scores'!$AB$2))</f>
        <v>23</v>
      </c>
    </row>
    <row r="71" spans="1:5" ht="12">
      <c r="A71" t="str">
        <f>'Players and Scores'!$C21</f>
        <v>Casey Vannes (10)</v>
      </c>
      <c r="B71" t="str">
        <f>'Players and Scores'!$A$18</f>
        <v>Bay Port</v>
      </c>
      <c r="C71" s="4">
        <f>'Players and Scores'!$X21</f>
        <v>95</v>
      </c>
      <c r="D71" s="4">
        <f t="shared" si="1"/>
        <v>22</v>
      </c>
      <c r="E71" s="4">
        <f>IF(D71="DQ","DQ",IF(D71="WD","WD",C71-'Players and Scores'!$AB$2))</f>
        <v>23</v>
      </c>
    </row>
    <row r="72" spans="1:5" ht="12">
      <c r="A72" t="str">
        <f>'Players and Scores'!$C98</f>
        <v>Brendan Smyth (11)</v>
      </c>
      <c r="B72" t="str">
        <f>'Players and Scores'!$A$95</f>
        <v>Notre Dame</v>
      </c>
      <c r="C72" s="4">
        <f>'Players and Scores'!$X98</f>
        <v>96</v>
      </c>
      <c r="D72" s="4">
        <f t="shared" si="1"/>
        <v>23</v>
      </c>
      <c r="E72" s="4">
        <f>IF(D72="DQ","DQ",IF(D72="WD","WD",C72-'Players and Scores'!$AB$2))</f>
        <v>24</v>
      </c>
    </row>
    <row r="73" spans="1:5" ht="12">
      <c r="A73" t="str">
        <f>'Players and Scores'!$C84</f>
        <v>Nick Pickering (10)</v>
      </c>
      <c r="B73" t="str">
        <f>'Players and Scores'!$A$81</f>
        <v>Mukwonago</v>
      </c>
      <c r="C73" s="4">
        <f>'Players and Scores'!$X84</f>
        <v>96</v>
      </c>
      <c r="D73" s="4">
        <f t="shared" si="1"/>
        <v>23</v>
      </c>
      <c r="E73" s="4">
        <f>IF(D73="DQ","DQ",IF(D73="WD","WD",C73-'Players and Scores'!$AB$2))</f>
        <v>24</v>
      </c>
    </row>
    <row r="74" spans="1:5" ht="12">
      <c r="A74" t="str">
        <f>'Players and Scores'!$C33</f>
        <v>Daniel Hughes (11)</v>
      </c>
      <c r="B74" t="str">
        <f>'Players and Scores'!$A$32</f>
        <v>Cedarburg</v>
      </c>
      <c r="C74" s="4">
        <f>'Players and Scores'!$X33</f>
        <v>96</v>
      </c>
      <c r="D74" s="4">
        <f t="shared" si="1"/>
        <v>23</v>
      </c>
      <c r="E74" s="4">
        <f>IF(D74="DQ","DQ",IF(D74="WD","WD",C74-'Players and Scores'!$AB$2))</f>
        <v>24</v>
      </c>
    </row>
    <row r="75" spans="1:5" ht="12">
      <c r="A75" t="str">
        <f>'Players and Scores'!$C70</f>
        <v>Brandon Cole (11)</v>
      </c>
      <c r="B75" t="str">
        <f>'Players and Scores'!$A$67</f>
        <v>Menomonee Falls</v>
      </c>
      <c r="C75" s="4">
        <f>'Players and Scores'!$X70</f>
        <v>96</v>
      </c>
      <c r="D75" s="4">
        <f t="shared" si="1"/>
        <v>23</v>
      </c>
      <c r="E75" s="4">
        <f>IF(D75="DQ","DQ",IF(D75="WD","WD",C75-'Players and Scores'!$AB$2))</f>
        <v>24</v>
      </c>
    </row>
    <row r="76" spans="1:5" ht="12">
      <c r="A76" t="str">
        <f>'Players and Scores'!$C68</f>
        <v>Kevin Burchardt (12)</v>
      </c>
      <c r="B76" t="str">
        <f>'Players and Scores'!$A$67</f>
        <v>Menomonee Falls</v>
      </c>
      <c r="C76" s="4">
        <f>'Players and Scores'!$X68</f>
        <v>96</v>
      </c>
      <c r="D76" s="4">
        <f t="shared" si="1"/>
        <v>23</v>
      </c>
      <c r="E76" s="4">
        <f>IF(D76="DQ","DQ",IF(D76="WD","WD",C76-'Players and Scores'!$AB$2))</f>
        <v>24</v>
      </c>
    </row>
    <row r="77" spans="1:5" ht="12">
      <c r="A77" t="s">
        <v>182</v>
      </c>
      <c r="B77" t="str">
        <f>'Players and Scores'!$A$53</f>
        <v>GB Southwest</v>
      </c>
      <c r="C77" s="4">
        <f>'Players and Scores'!$X55</f>
        <v>97</v>
      </c>
      <c r="D77" s="4">
        <f t="shared" si="1"/>
        <v>24</v>
      </c>
      <c r="E77" s="4">
        <f>IF(D77="DQ","DQ",IF(D77="WD","WD",C77-'Players and Scores'!$AB$2))</f>
        <v>25</v>
      </c>
    </row>
    <row r="78" spans="1:5" ht="12">
      <c r="A78" t="str">
        <f>'Players and Scores'!$C22</f>
        <v>Garrett Lubbers (11)</v>
      </c>
      <c r="B78" t="str">
        <f>'Players and Scores'!$A$18</f>
        <v>Bay Port</v>
      </c>
      <c r="C78" s="4">
        <f>'Players and Scores'!$X22</f>
        <v>97</v>
      </c>
      <c r="D78" s="4">
        <f t="shared" si="1"/>
        <v>24</v>
      </c>
      <c r="E78" s="4">
        <f>IF(D78="DQ","DQ",IF(D78="WD","WD",C78-'Players and Scores'!$AB$2))</f>
        <v>25</v>
      </c>
    </row>
    <row r="79" spans="1:5" ht="12">
      <c r="A79" t="str">
        <f>'Players and Scores'!$C132</f>
        <v>Cody Breuer  (11)</v>
      </c>
      <c r="B79" t="str">
        <f>'Players and Scores'!$A$131</f>
        <v>West Bend East</v>
      </c>
      <c r="C79" s="4">
        <f>'Players and Scores'!$X132</f>
        <v>98</v>
      </c>
      <c r="D79" s="4">
        <f t="shared" si="1"/>
        <v>25</v>
      </c>
      <c r="E79" s="4">
        <f>IF(D79="DQ","DQ",IF(D79="WD","WD",C79-'Players and Scores'!$AB$2))</f>
        <v>26</v>
      </c>
    </row>
    <row r="80" spans="1:5" ht="12">
      <c r="A80" t="str">
        <f>'Players and Scores'!$C15</f>
        <v>Hayden Hochevar (11)</v>
      </c>
      <c r="B80" t="str">
        <f>'Players and Scores'!$A$11</f>
        <v>Badger</v>
      </c>
      <c r="C80" s="4">
        <f>'Players and Scores'!$X15</f>
        <v>99</v>
      </c>
      <c r="D80" s="4">
        <f t="shared" si="1"/>
        <v>26</v>
      </c>
      <c r="E80" s="4">
        <f>IF(D80="DQ","DQ",IF(D80="WD","WD",C80-'Players and Scores'!$AB$2))</f>
        <v>27</v>
      </c>
    </row>
    <row r="81" spans="1:5" ht="12">
      <c r="A81" t="str">
        <f>'Players and Scores'!$C13</f>
        <v>Tom Schneider (10)</v>
      </c>
      <c r="B81" t="str">
        <f>'Players and Scores'!$A$11</f>
        <v>Badger</v>
      </c>
      <c r="C81" s="4">
        <f>'Players and Scores'!$X13</f>
        <v>99</v>
      </c>
      <c r="D81" s="4">
        <f t="shared" si="1"/>
        <v>26</v>
      </c>
      <c r="E81" s="4">
        <f>IF(D81="DQ","DQ",IF(D81="WD","WD",C81-'Players and Scores'!$AB$2))</f>
        <v>27</v>
      </c>
    </row>
    <row r="82" spans="1:5" ht="12">
      <c r="A82" t="str">
        <f>'Players and Scores'!$C85</f>
        <v>Ben Nichols (9)</v>
      </c>
      <c r="B82" t="str">
        <f>'Players and Scores'!$A$81</f>
        <v>Mukwonago</v>
      </c>
      <c r="C82" s="4">
        <f>'Players and Scores'!$X85</f>
        <v>99</v>
      </c>
      <c r="D82" s="4">
        <f t="shared" si="1"/>
        <v>26</v>
      </c>
      <c r="E82" s="4">
        <f>IF(D82="DQ","DQ",IF(D82="WD","WD",C82-'Players and Scores'!$AB$2))</f>
        <v>27</v>
      </c>
    </row>
    <row r="83" spans="1:5" ht="12">
      <c r="A83" t="str">
        <f>'Players and Scores'!$C4</f>
        <v>Greg Signorelli (12)</v>
      </c>
      <c r="B83" t="str">
        <f>'Players and Scores'!$A$4</f>
        <v>Ashwaubenon</v>
      </c>
      <c r="C83" s="4">
        <f>'Players and Scores'!$X4</f>
        <v>101</v>
      </c>
      <c r="D83" s="4">
        <f t="shared" si="1"/>
        <v>28</v>
      </c>
      <c r="E83" s="4">
        <f>IF(D83="DQ","DQ",IF(D83="WD","WD",C83-'Players and Scores'!$AB$2))</f>
        <v>29</v>
      </c>
    </row>
    <row r="84" spans="1:5" ht="12">
      <c r="A84" t="str">
        <f>'Players and Scores'!$C133</f>
        <v>Colin Vuyk  (12)</v>
      </c>
      <c r="B84" t="str">
        <f>'Players and Scores'!$A$131</f>
        <v>West Bend East</v>
      </c>
      <c r="C84" s="4">
        <f>'Players and Scores'!$X133</f>
        <v>101</v>
      </c>
      <c r="D84" s="4">
        <f t="shared" si="1"/>
        <v>28</v>
      </c>
      <c r="E84" s="4">
        <f>IF(D84="DQ","DQ",IF(D84="WD","WD",C84-'Players and Scores'!$AB$2))</f>
        <v>29</v>
      </c>
    </row>
    <row r="85" spans="1:5" ht="12">
      <c r="A85" t="str">
        <f>'Players and Scores'!$C5</f>
        <v>Sam Wellhouse (9)</v>
      </c>
      <c r="B85" t="str">
        <f>'Players and Scores'!$A$4</f>
        <v>Ashwaubenon</v>
      </c>
      <c r="C85" s="4">
        <f>'Players and Scores'!$X5</f>
        <v>102</v>
      </c>
      <c r="D85" s="4">
        <f t="shared" si="1"/>
        <v>29</v>
      </c>
      <c r="E85" s="4">
        <f>IF(D85="DQ","DQ",IF(D85="WD","WD",C85-'Players and Scores'!$AB$2))</f>
        <v>30</v>
      </c>
    </row>
    <row r="86" spans="1:5" ht="12">
      <c r="A86" t="s">
        <v>117</v>
      </c>
      <c r="B86" t="str">
        <f>'Players and Scores'!$A$46</f>
        <v>GB Preble</v>
      </c>
      <c r="C86" s="4">
        <f>'Players and Scores'!$X50</f>
        <v>102</v>
      </c>
      <c r="D86" s="4">
        <f t="shared" si="1"/>
        <v>29</v>
      </c>
      <c r="E86" s="4">
        <f>IF(D86="DQ","DQ",IF(D86="WD","WD",C86-'Players and Scores'!$AB$2))</f>
        <v>30</v>
      </c>
    </row>
    <row r="87" spans="1:5" ht="12">
      <c r="A87" t="str">
        <f>'Players and Scores'!$C82</f>
        <v>Bronco Belich (11)</v>
      </c>
      <c r="B87" t="str">
        <f>'Players and Scores'!$A$81</f>
        <v>Mukwonago</v>
      </c>
      <c r="C87" s="4">
        <f>'Players and Scores'!$X82</f>
        <v>102</v>
      </c>
      <c r="D87" s="4">
        <f t="shared" si="1"/>
        <v>29</v>
      </c>
      <c r="E87" s="4">
        <f>IF(D87="DQ","DQ",IF(D87="WD","WD",C87-'Players and Scores'!$AB$2))</f>
        <v>30</v>
      </c>
    </row>
    <row r="88" spans="1:5" ht="12">
      <c r="A88" t="str">
        <f>'Players and Scores'!$C12</f>
        <v>Keith Schwefel (10)</v>
      </c>
      <c r="B88" t="str">
        <f>'Players and Scores'!$A$11</f>
        <v>Badger</v>
      </c>
      <c r="C88" s="4">
        <f>'Players and Scores'!$X12</f>
        <v>104</v>
      </c>
      <c r="D88" s="4">
        <f t="shared" si="1"/>
        <v>31</v>
      </c>
      <c r="E88" s="4">
        <f>IF(D88="DQ","DQ",IF(D88="WD","WD",C88-'Players and Scores'!$AB$2))</f>
        <v>32</v>
      </c>
    </row>
    <row r="89" spans="1:5" ht="12">
      <c r="A89" t="str">
        <f>'Players and Scores'!$C71</f>
        <v>Zak Kachelek (10)</v>
      </c>
      <c r="B89" t="str">
        <f>'Players and Scores'!$A$67</f>
        <v>Menomonee Falls</v>
      </c>
      <c r="C89" s="4">
        <f>'Players and Scores'!$X71</f>
        <v>105</v>
      </c>
      <c r="D89" s="4">
        <f t="shared" si="1"/>
        <v>32</v>
      </c>
      <c r="E89" s="4">
        <f>IF(D89="DQ","DQ",IF(D89="WD","WD",C89-'Players and Scores'!$AB$2))</f>
        <v>33</v>
      </c>
    </row>
    <row r="90" spans="1:5" ht="12">
      <c r="A90" t="str">
        <f>'Players and Scores'!$C7</f>
        <v>Logan Donovan (10)</v>
      </c>
      <c r="B90" t="str">
        <f>'Players and Scores'!$A$4</f>
        <v>Ashwaubenon</v>
      </c>
      <c r="C90" s="4">
        <f>'Players and Scores'!$X7</f>
        <v>105</v>
      </c>
      <c r="D90" s="4">
        <f t="shared" si="1"/>
        <v>32</v>
      </c>
      <c r="E90" s="4">
        <f>IF(D90="DQ","DQ",IF(D90="WD","WD",C90-'Players and Scores'!$AB$2))</f>
        <v>33</v>
      </c>
    </row>
    <row r="91" spans="1:5" ht="12">
      <c r="A91" t="str">
        <f>'Players and Scores'!$C6</f>
        <v>Ryan Wischow (10)</v>
      </c>
      <c r="B91" t="str">
        <f>'Players and Scores'!$A$4</f>
        <v>Ashwaubenon</v>
      </c>
      <c r="C91" s="4">
        <f>'Players and Scores'!$X6</f>
        <v>106</v>
      </c>
      <c r="D91" s="4">
        <f t="shared" si="1"/>
        <v>33</v>
      </c>
      <c r="E91" s="4">
        <f>IF(D91="DQ","DQ",IF(D91="WD","WD",C91-'Players and Scores'!$AB$2))</f>
        <v>34</v>
      </c>
    </row>
    <row r="92" spans="1:5" ht="12">
      <c r="A92" t="str">
        <f>'Players and Scores'!$C106</f>
        <v>Branden Steiner (10)</v>
      </c>
      <c r="B92" t="str">
        <f>'Players and Scores'!$A$102</f>
        <v>Plymouth</v>
      </c>
      <c r="C92" s="4">
        <f>'Players and Scores'!$X106</f>
        <v>108</v>
      </c>
      <c r="D92" s="4">
        <f t="shared" si="1"/>
        <v>35</v>
      </c>
      <c r="E92" s="4">
        <f>IF(D92="DQ","DQ",IF(D92="WD","WD",C92-'Players and Scores'!$AB$2))</f>
        <v>36</v>
      </c>
    </row>
    <row r="93" spans="1:5" ht="12">
      <c r="A93" t="str">
        <f>'Players and Scores'!$C35</f>
        <v>Kraig Perlberg (12) </v>
      </c>
      <c r="B93" t="str">
        <f>'Players and Scores'!$A$32</f>
        <v>Cedarburg</v>
      </c>
      <c r="C93" s="4">
        <f>'Players and Scores'!$X35</f>
        <v>109</v>
      </c>
      <c r="D93" s="4">
        <f t="shared" si="1"/>
        <v>36</v>
      </c>
      <c r="E93" s="4">
        <f>IF(D93="DQ","DQ",IF(D93="WD","WD",C93-'Players and Scores'!$AB$2))</f>
        <v>37</v>
      </c>
    </row>
    <row r="94" spans="1:5" ht="12">
      <c r="A94" t="str">
        <f>'Players and Scores'!$C14</f>
        <v>Adam Evans (9)</v>
      </c>
      <c r="B94" t="str">
        <f>'Players and Scores'!$A$11</f>
        <v>Badger</v>
      </c>
      <c r="C94" s="4">
        <f>'Players and Scores'!$X14</f>
        <v>111</v>
      </c>
      <c r="D94" s="4">
        <f t="shared" si="1"/>
        <v>38</v>
      </c>
      <c r="E94" s="4">
        <f>IF(D94="DQ","DQ",IF(D94="WD","WD",C94-'Players and Scores'!$AB$2))</f>
        <v>39</v>
      </c>
    </row>
    <row r="95" spans="1:5" ht="12">
      <c r="A95" t="str">
        <f>'Players and Scores'!$C120</f>
        <v>Ryan Hintz (11)</v>
      </c>
      <c r="B95" t="str">
        <f>'Players and Scores'!$A$116</f>
        <v>Sheboygan South</v>
      </c>
      <c r="C95" s="4">
        <f>'Players and Scores'!$X120</f>
        <v>113</v>
      </c>
      <c r="D95" s="4">
        <f t="shared" si="1"/>
        <v>40</v>
      </c>
      <c r="E95" s="4">
        <f>IF(D95="DQ","DQ",IF(D95="WD","WD",C95-'Players and Scores'!$AB$2))</f>
        <v>41</v>
      </c>
    </row>
    <row r="96" spans="1:5" ht="12">
      <c r="A96" t="str">
        <f>'Players and Scores'!$C134</f>
        <v>Trevor Knop  (11)</v>
      </c>
      <c r="B96" t="str">
        <f>'Players and Scores'!$A$131</f>
        <v>West Bend East</v>
      </c>
      <c r="C96" s="4">
        <f>'Players and Scores'!$X134</f>
        <v>115</v>
      </c>
      <c r="D96" s="4">
        <f t="shared" si="1"/>
        <v>42</v>
      </c>
      <c r="E96" s="4">
        <f>IF(D96="DQ","DQ",IF(D96="WD","WD",C96-'Players and Scores'!$AB$2))</f>
        <v>43</v>
      </c>
    </row>
    <row r="97" spans="1:5" ht="12">
      <c r="A97" t="str">
        <f>'Players and Scores'!$C117</f>
        <v>Tyler Gordon (11)</v>
      </c>
      <c r="B97" t="str">
        <f>'Players and Scores'!$A$116</f>
        <v>Sheboygan South</v>
      </c>
      <c r="C97" s="4">
        <f>'Players and Scores'!$X117</f>
        <v>116</v>
      </c>
      <c r="D97" s="4">
        <f t="shared" si="1"/>
        <v>43</v>
      </c>
      <c r="E97" s="4">
        <f>IF(D97="DQ","DQ",IF(D97="WD","WD",C97-'Players and Scores'!$AB$2))</f>
        <v>44</v>
      </c>
    </row>
    <row r="98" spans="1:5" ht="12">
      <c r="A98" t="str">
        <f>'Players and Scores'!$C119</f>
        <v>Ryan Wagner (11)</v>
      </c>
      <c r="B98" t="str">
        <f>'Players and Scores'!$A$116</f>
        <v>Sheboygan South</v>
      </c>
      <c r="C98" s="4">
        <f>'Players and Scores'!$X119</f>
        <v>119</v>
      </c>
      <c r="D98" s="4">
        <f t="shared" si="1"/>
        <v>46</v>
      </c>
      <c r="E98" s="4">
        <f>IF(D98="DQ","DQ",IF(D98="WD","WD",C98-'Players and Scores'!$AB$2))</f>
        <v>47</v>
      </c>
    </row>
    <row r="99" spans="1:5" ht="12">
      <c r="A99" t="str">
        <f>'Players and Scores'!$C118</f>
        <v>Dan Shircel (12)</v>
      </c>
      <c r="B99" t="str">
        <f>'Players and Scores'!$A$116</f>
        <v>Sheboygan South</v>
      </c>
      <c r="C99" s="4">
        <f>'Players and Scores'!$X118</f>
        <v>122</v>
      </c>
      <c r="D99" s="4">
        <f t="shared" si="1"/>
        <v>49</v>
      </c>
      <c r="E99" s="4">
        <f>IF(D99="DQ","DQ",IF(D99="WD","WD",C99-'Players and Scores'!$AB$2))</f>
        <v>50</v>
      </c>
    </row>
    <row r="100" spans="1:5" ht="12">
      <c r="A100" t="str">
        <f>'Players and Scores'!$C112</f>
        <v>Brett Pokrzywinski (10)</v>
      </c>
      <c r="B100" t="str">
        <f>'Players and Scores'!$A$109</f>
        <v>Sheboygan north</v>
      </c>
      <c r="C100" s="4">
        <f>'Players and Scores'!$X112</f>
        <v>126</v>
      </c>
      <c r="D100" s="4">
        <f t="shared" si="1"/>
        <v>53</v>
      </c>
      <c r="E100" s="4">
        <f>IF(D100="DQ","DQ",IF(D100="WD","WD",C100-'Players and Scores'!$AB$2))</f>
        <v>54</v>
      </c>
    </row>
    <row r="101" spans="1:5" ht="12">
      <c r="A101" t="str">
        <f>'Players and Scores'!$C8</f>
        <v>Paul Frank (12)</v>
      </c>
      <c r="B101" t="str">
        <f>'Players and Scores'!$A$4</f>
        <v>Ashwaubenon</v>
      </c>
      <c r="C101" s="4">
        <f>'Players and Scores'!$X8</f>
        <v>127</v>
      </c>
      <c r="D101" s="4">
        <f t="shared" si="1"/>
        <v>54</v>
      </c>
      <c r="E101" s="4">
        <f>IF(D101="DQ","DQ",IF(D101="WD","WD",C101-'Players and Scores'!$AB$2))</f>
        <v>55</v>
      </c>
    </row>
  </sheetData>
  <sheetProtection/>
  <conditionalFormatting sqref="E2:E101">
    <cfRule type="cellIs" priority="1" dxfId="3" operator="lessThan" stopIfTrue="1">
      <formula>0</formula>
    </cfRule>
  </conditionalFormatting>
  <printOptions/>
  <pageMargins left="0.75" right="0.75" top="1" bottom="1" header="0.5" footer="0.5"/>
  <pageSetup orientation="portrait" scale="87"/>
  <rowBreaks count="1" manualBreakCount="1">
    <brk id="51" max="4" man="1"/>
  </rowBreaks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="130" zoomScaleNormal="130" zoomScalePageLayoutView="0" workbookViewId="0" topLeftCell="A1">
      <selection activeCell="B10" sqref="B10"/>
    </sheetView>
  </sheetViews>
  <sheetFormatPr defaultColWidth="11.375" defaultRowHeight="12"/>
  <cols>
    <col min="1" max="1" width="17.375" style="0" customWidth="1"/>
    <col min="2" max="2" width="7.125" style="0" customWidth="1"/>
    <col min="3" max="3" width="12.00390625" style="0" customWidth="1"/>
    <col min="4" max="4" width="15.75390625" style="0" customWidth="1"/>
  </cols>
  <sheetData>
    <row r="1" spans="1:4" ht="12">
      <c r="A1" s="9" t="s">
        <v>14</v>
      </c>
      <c r="B1" s="9" t="s">
        <v>11</v>
      </c>
      <c r="C1" s="9" t="s">
        <v>12</v>
      </c>
      <c r="D1" s="9" t="s">
        <v>13</v>
      </c>
    </row>
    <row r="2" spans="1:6" ht="12">
      <c r="A2" s="4" t="str">
        <f>'Players and Scores'!$A$74</f>
        <v>Middleton</v>
      </c>
      <c r="B2" s="4">
        <f>'Players and Scores'!X79</f>
        <v>315</v>
      </c>
      <c r="D2">
        <f>B2-(4*'Players and Scores'!$AB$2)</f>
        <v>27</v>
      </c>
      <c r="F2" s="8" t="s">
        <v>15</v>
      </c>
    </row>
    <row r="3" spans="1:6" ht="12">
      <c r="A3" s="4" t="str">
        <f>'Players and Scores'!$A$25</f>
        <v>Brookfied Central</v>
      </c>
      <c r="B3" s="4">
        <f>'Players and Scores'!X30</f>
        <v>321</v>
      </c>
      <c r="C3" s="4">
        <f>B3-$B$2</f>
        <v>6</v>
      </c>
      <c r="D3">
        <f>B3-(4*'Players and Scores'!$AB$2)</f>
        <v>33</v>
      </c>
      <c r="F3" t="s">
        <v>28</v>
      </c>
    </row>
    <row r="4" spans="1:6" ht="12">
      <c r="A4" s="4" t="str">
        <f>'Players and Scores'!$A$95</f>
        <v>Notre Dame</v>
      </c>
      <c r="B4" s="4">
        <f>'Players and Scores'!X100</f>
        <v>330</v>
      </c>
      <c r="C4" s="4">
        <f>B4-$B$2</f>
        <v>15</v>
      </c>
      <c r="D4">
        <f>B4-(4*'Players and Scores'!$AB$2)</f>
        <v>42</v>
      </c>
      <c r="F4" t="s">
        <v>25</v>
      </c>
    </row>
    <row r="5" spans="1:6" ht="12">
      <c r="A5" s="4" t="str">
        <f>'Players and Scores'!$A$124</f>
        <v>Stevens Point</v>
      </c>
      <c r="B5" s="4">
        <f>'Players and Scores'!X129</f>
        <v>330</v>
      </c>
      <c r="C5" s="4">
        <f>B5-$B$2</f>
        <v>15</v>
      </c>
      <c r="D5">
        <f>B5-(4*'Players and Scores'!$AB$2)</f>
        <v>42</v>
      </c>
      <c r="F5" s="8" t="s">
        <v>26</v>
      </c>
    </row>
    <row r="6" spans="1:4" ht="12">
      <c r="A6" s="4" t="str">
        <f>'Players and Scores'!$A$39</f>
        <v>De Pere</v>
      </c>
      <c r="B6" s="4">
        <f>'Players and Scores'!X44</f>
        <v>334</v>
      </c>
      <c r="C6" s="4">
        <f aca="true" t="shared" si="0" ref="C6:C21">B6-$B$2</f>
        <v>19</v>
      </c>
      <c r="D6">
        <f>B6-(4*'Players and Scores'!$AB$2)</f>
        <v>46</v>
      </c>
    </row>
    <row r="7" spans="1:6" ht="12">
      <c r="A7" s="4" t="str">
        <f>'Players and Scores'!$A$60</f>
        <v>Kaukauna</v>
      </c>
      <c r="B7" s="4">
        <f>'Players and Scores'!X65</f>
        <v>338</v>
      </c>
      <c r="C7" s="4">
        <f t="shared" si="0"/>
        <v>23</v>
      </c>
      <c r="D7">
        <f>B7-(4*'Players and Scores'!$AB$2)</f>
        <v>50</v>
      </c>
      <c r="F7" t="s">
        <v>27</v>
      </c>
    </row>
    <row r="8" spans="1:4" ht="12">
      <c r="A8" s="4" t="str">
        <f>'Players and Scores'!$A$88</f>
        <v>Neenah</v>
      </c>
      <c r="B8" s="4">
        <f>'Players and Scores'!X93</f>
        <v>338</v>
      </c>
      <c r="C8" s="4">
        <f t="shared" si="0"/>
        <v>23</v>
      </c>
      <c r="D8">
        <f>B8-(4*'Players and Scores'!$AB$2)</f>
        <v>50</v>
      </c>
    </row>
    <row r="9" spans="1:4" ht="12">
      <c r="A9" s="4" t="str">
        <f>'Players and Scores'!$A$53</f>
        <v>GB Southwest</v>
      </c>
      <c r="B9" s="4">
        <f>'Players and Scores'!X58</f>
        <v>339</v>
      </c>
      <c r="C9" s="4">
        <f t="shared" si="0"/>
        <v>24</v>
      </c>
      <c r="D9">
        <f>B9-(4*'Players and Scores'!$AB$2)</f>
        <v>51</v>
      </c>
    </row>
    <row r="10" spans="1:4" ht="12">
      <c r="A10" s="4" t="str">
        <f>'Players and Scores'!$A$46</f>
        <v>GB Preble</v>
      </c>
      <c r="B10" s="4">
        <f>'Players and Scores'!X51</f>
        <v>346</v>
      </c>
      <c r="C10" s="4">
        <f t="shared" si="0"/>
        <v>31</v>
      </c>
      <c r="D10">
        <f>B10-(4*'Players and Scores'!$AB$2)</f>
        <v>58</v>
      </c>
    </row>
    <row r="11" spans="1:4" ht="12">
      <c r="A11" s="4" t="str">
        <f>'Players and Scores'!$A$109</f>
        <v>Sheboygan north</v>
      </c>
      <c r="B11" s="4">
        <f>'Players and Scores'!X114</f>
        <v>347</v>
      </c>
      <c r="C11" s="4">
        <f t="shared" si="0"/>
        <v>32</v>
      </c>
      <c r="D11">
        <f>B11-(4*'Players and Scores'!$AB$2)</f>
        <v>59</v>
      </c>
    </row>
    <row r="12" spans="1:4" ht="12">
      <c r="A12" s="4" t="str">
        <f>'Players and Scores'!$A$138</f>
        <v>West Bend West</v>
      </c>
      <c r="B12" s="4">
        <f>'Players and Scores'!X143</f>
        <v>349</v>
      </c>
      <c r="C12" s="4">
        <f t="shared" si="0"/>
        <v>34</v>
      </c>
      <c r="D12">
        <f>B12-(4*'Players and Scores'!$AB$2)</f>
        <v>61</v>
      </c>
    </row>
    <row r="13" spans="1:4" ht="12">
      <c r="A13" s="4" t="str">
        <f>'Players and Scores'!$A$102</f>
        <v>Plymouth</v>
      </c>
      <c r="B13" s="4">
        <f>'Players and Scores'!X107</f>
        <v>353</v>
      </c>
      <c r="C13" s="4">
        <f t="shared" si="0"/>
        <v>38</v>
      </c>
      <c r="D13">
        <f>B13-(4*'Players and Scores'!$AB$2)</f>
        <v>65</v>
      </c>
    </row>
    <row r="14" spans="1:4" ht="12">
      <c r="A14" s="4" t="str">
        <f>'Players and Scores'!$A$18</f>
        <v>Bay Port</v>
      </c>
      <c r="B14" s="4">
        <f>'Players and Scores'!X23</f>
        <v>357</v>
      </c>
      <c r="C14" s="4">
        <f t="shared" si="0"/>
        <v>42</v>
      </c>
      <c r="D14">
        <f>B14-(4*'Players and Scores'!$AB$2)</f>
        <v>69</v>
      </c>
    </row>
    <row r="15" spans="1:4" ht="12">
      <c r="A15" s="4" t="str">
        <f>'Players and Scores'!$A$32</f>
        <v>Cedarburg</v>
      </c>
      <c r="B15" s="4">
        <f>'Players and Scores'!X37</f>
        <v>361</v>
      </c>
      <c r="C15" s="4">
        <f t="shared" si="0"/>
        <v>46</v>
      </c>
      <c r="D15">
        <f>B15-(4*'Players and Scores'!$AB$2)</f>
        <v>73</v>
      </c>
    </row>
    <row r="16" spans="1:4" ht="12">
      <c r="A16" s="4" t="str">
        <f>'Players and Scores'!$A$81</f>
        <v>Mukwonago</v>
      </c>
      <c r="B16" s="4">
        <f>'Players and Scores'!X86</f>
        <v>364</v>
      </c>
      <c r="C16" s="4">
        <f t="shared" si="0"/>
        <v>49</v>
      </c>
      <c r="D16">
        <f>B16-(4*'Players and Scores'!$AB$2)</f>
        <v>76</v>
      </c>
    </row>
    <row r="17" spans="1:4" ht="12">
      <c r="A17" s="4" t="str">
        <f>'Players and Scores'!$A$131</f>
        <v>West Bend East</v>
      </c>
      <c r="B17" s="4">
        <f>'Players and Scores'!X136</f>
        <v>374</v>
      </c>
      <c r="C17" s="4">
        <f t="shared" si="0"/>
        <v>59</v>
      </c>
      <c r="D17">
        <f>B17-(4*'Players and Scores'!$AB$2)</f>
        <v>86</v>
      </c>
    </row>
    <row r="18" spans="1:4" ht="12">
      <c r="A18" s="4" t="str">
        <f>'Players and Scores'!$A$67</f>
        <v>Menomonee Falls</v>
      </c>
      <c r="B18" s="4">
        <f>'Players and Scores'!X72</f>
        <v>374</v>
      </c>
      <c r="C18" s="4">
        <f t="shared" si="0"/>
        <v>59</v>
      </c>
      <c r="D18">
        <f>B18-(4*'Players and Scores'!$AB$2)</f>
        <v>86</v>
      </c>
    </row>
    <row r="19" spans="1:4" ht="12">
      <c r="A19" s="4" t="str">
        <f>'Players and Scores'!$A$11</f>
        <v>Badger</v>
      </c>
      <c r="B19" s="4">
        <f>'Players and Scores'!X16</f>
        <v>392</v>
      </c>
      <c r="C19" s="4">
        <f t="shared" si="0"/>
        <v>77</v>
      </c>
      <c r="D19">
        <f>B19-(4*'Players and Scores'!$AB$2)</f>
        <v>104</v>
      </c>
    </row>
    <row r="20" spans="1:4" ht="12">
      <c r="A20" s="4" t="str">
        <f>'Players and Scores'!$A$4</f>
        <v>Ashwaubenon</v>
      </c>
      <c r="B20" s="4">
        <f>'Players and Scores'!X9</f>
        <v>414</v>
      </c>
      <c r="C20" s="4">
        <f t="shared" si="0"/>
        <v>99</v>
      </c>
      <c r="D20">
        <f>B20-(4*'Players and Scores'!$AB$2)</f>
        <v>126</v>
      </c>
    </row>
    <row r="21" spans="1:4" ht="12">
      <c r="A21" s="4" t="str">
        <f>'Players and Scores'!$A$116</f>
        <v>Sheboygan South</v>
      </c>
      <c r="B21" s="4">
        <f>'Players and Scores'!X121</f>
        <v>434</v>
      </c>
      <c r="C21" s="4">
        <f t="shared" si="0"/>
        <v>119</v>
      </c>
      <c r="D21">
        <f>B21-(4*'Players and Scores'!$AB$2)</f>
        <v>146</v>
      </c>
    </row>
  </sheetData>
  <sheetProtection/>
  <conditionalFormatting sqref="D1:D21">
    <cfRule type="cellIs" priority="1" dxfId="3" operator="lessThan" stopIfTrue="1">
      <formula>0</formula>
    </cfRule>
  </conditionalFormatting>
  <printOptions/>
  <pageMargins left="0.75" right="0.75" top="1" bottom="1" header="0.5" footer="0.5"/>
  <pageSetup orientation="portrait" scale="96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WIAA</dc:creator>
  <cp:keywords/>
  <dc:description/>
  <cp:lastModifiedBy>Technology</cp:lastModifiedBy>
  <cp:lastPrinted>2004-05-04T20:44:25Z</cp:lastPrinted>
  <dcterms:created xsi:type="dcterms:W3CDTF">2004-04-30T18:08:46Z</dcterms:created>
  <dcterms:modified xsi:type="dcterms:W3CDTF">2012-04-24T19:49:40Z</dcterms:modified>
  <cp:category/>
  <cp:version/>
  <cp:contentType/>
  <cp:contentStatus/>
</cp:coreProperties>
</file>