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6420" windowHeight="12440" tabRatio="500" activeTab="2"/>
  </bookViews>
  <sheets>
    <sheet name="PlayersTeamsScores" sheetId="1" r:id="rId1"/>
    <sheet name="Individual" sheetId="2" r:id="rId2"/>
    <sheet name="TEAM" sheetId="3" r:id="rId3"/>
  </sheets>
  <definedNames>
    <definedName name="_xlnm.Print_Area" localSheetId="0">'PlayersTeamsScores'!#REF!</definedName>
    <definedName name="Z_518DA4C0_E3C7_11D2_95B6_444553540000__wvu_PrintArea" localSheetId="0">'PlayersTeamsScores'!#REF!</definedName>
  </definedNames>
  <calcPr fullCalcOnLoad="1"/>
</workbook>
</file>

<file path=xl/sharedStrings.xml><?xml version="1.0" encoding="utf-8"?>
<sst xmlns="http://schemas.openxmlformats.org/spreadsheetml/2006/main" count="2244" uniqueCount="194">
  <si>
    <t>Written by: Bob Mellinger</t>
  </si>
  <si>
    <t>W6621 W38th Ave.</t>
  </si>
  <si>
    <t>Menominee MI 49858</t>
  </si>
  <si>
    <t>906-863-5397</t>
  </si>
  <si>
    <t>2017 Terror Invite</t>
  </si>
  <si>
    <t>Winagamie Golf Course 9/16/17</t>
  </si>
  <si>
    <t>For WD or DQ, enter WD or DQ in hole 18</t>
  </si>
  <si>
    <t>Par</t>
  </si>
  <si>
    <t>Appleton East</t>
  </si>
  <si>
    <t>Hole</t>
  </si>
  <si>
    <t>out</t>
  </si>
  <si>
    <t>in</t>
  </si>
  <si>
    <t>Total</t>
  </si>
  <si>
    <t>AE</t>
  </si>
  <si>
    <t xml:space="preserve"> </t>
  </si>
  <si>
    <t xml:space="preserve">   </t>
  </si>
  <si>
    <t xml:space="preserve">  </t>
  </si>
  <si>
    <t>Team Bestball</t>
  </si>
  <si>
    <t>Appleton North</t>
  </si>
  <si>
    <t>Sami Plankey</t>
  </si>
  <si>
    <t>AN</t>
  </si>
  <si>
    <t>Alicen Kjorlien</t>
  </si>
  <si>
    <t>Isabelle Delfosse</t>
  </si>
  <si>
    <t>Josie Smith</t>
  </si>
  <si>
    <t>Appleton West</t>
  </si>
  <si>
    <t>Shelby Hiltgen</t>
  </si>
  <si>
    <t>AW</t>
  </si>
  <si>
    <t>Sara Schrader</t>
  </si>
  <si>
    <t>Michaela Rudolph</t>
  </si>
  <si>
    <t>Dylan Roesken</t>
  </si>
  <si>
    <t>Kayla Lorenz</t>
  </si>
  <si>
    <t>Bay Port</t>
  </si>
  <si>
    <t>Jo Baranczyk</t>
  </si>
  <si>
    <t>BP</t>
  </si>
  <si>
    <t>Courtney Koeberl</t>
  </si>
  <si>
    <t>Maddy Peters</t>
  </si>
  <si>
    <t>Lauren Lemorande</t>
  </si>
  <si>
    <t>B. Central</t>
  </si>
  <si>
    <t>Emily Balding</t>
  </si>
  <si>
    <t>BC</t>
  </si>
  <si>
    <t>Lexi Romero</t>
  </si>
  <si>
    <t>Emma Whitfield</t>
  </si>
  <si>
    <t>Sophia Sun</t>
  </si>
  <si>
    <t>Bonnie Jun</t>
  </si>
  <si>
    <t>B. East</t>
  </si>
  <si>
    <t>Anouska Siva</t>
  </si>
  <si>
    <t>BE</t>
  </si>
  <si>
    <t>Maddie Krogwold</t>
  </si>
  <si>
    <t>Mary Bundalo</t>
  </si>
  <si>
    <t>DePere</t>
  </si>
  <si>
    <t>DP</t>
  </si>
  <si>
    <t>Denmark</t>
  </si>
  <si>
    <t>DEN</t>
  </si>
  <si>
    <t>Abby Chada</t>
  </si>
  <si>
    <t>Caitlyn Duckart</t>
  </si>
  <si>
    <t>Emily Nelson</t>
  </si>
  <si>
    <t>Claire Sipple</t>
  </si>
  <si>
    <t>DSHA</t>
  </si>
  <si>
    <t>DSH</t>
  </si>
  <si>
    <t>Franklin</t>
  </si>
  <si>
    <t>Courtney Matschke</t>
  </si>
  <si>
    <t>FR</t>
  </si>
  <si>
    <t>Mallory Swartz</t>
  </si>
  <si>
    <t>Grace Pugh</t>
  </si>
  <si>
    <t>Melanie Peck</t>
  </si>
  <si>
    <t>Madeline Susedik</t>
  </si>
  <si>
    <t xml:space="preserve">GB </t>
  </si>
  <si>
    <t>Hortonville</t>
  </si>
  <si>
    <t>Bree Downie</t>
  </si>
  <si>
    <t>HTN</t>
  </si>
  <si>
    <t>Ava Downie</t>
  </si>
  <si>
    <t>Maddie Quinn</t>
  </si>
  <si>
    <t>Leanna Frisbie</t>
  </si>
  <si>
    <t>Emily Schmidt</t>
  </si>
  <si>
    <t>K. Tremper</t>
  </si>
  <si>
    <t>Jessica Massimo</t>
  </si>
  <si>
    <t>KT</t>
  </si>
  <si>
    <t>Eleni Buss</t>
  </si>
  <si>
    <t>Ashley Stich</t>
  </si>
  <si>
    <t>Cameron Lee</t>
  </si>
  <si>
    <t>Elaine Totts</t>
  </si>
  <si>
    <t>Kewaskum</t>
  </si>
  <si>
    <t>KW</t>
  </si>
  <si>
    <t>Kimberly</t>
  </si>
  <si>
    <t>KIM</t>
  </si>
  <si>
    <t>Marinette</t>
  </si>
  <si>
    <t>Mariah Chenier</t>
  </si>
  <si>
    <t>MR</t>
  </si>
  <si>
    <t>Kailyn Chenier</t>
  </si>
  <si>
    <t>Auburn Waloway</t>
  </si>
  <si>
    <t>Cerina Grawey</t>
  </si>
  <si>
    <t>Ashley Laprise</t>
  </si>
  <si>
    <t>Oak Creek</t>
  </si>
  <si>
    <t>OC</t>
  </si>
  <si>
    <t>R. Park</t>
  </si>
  <si>
    <t>RP</t>
  </si>
  <si>
    <t>Seymour</t>
  </si>
  <si>
    <t>Sey</t>
  </si>
  <si>
    <t>Shawano</t>
  </si>
  <si>
    <t>SH</t>
  </si>
  <si>
    <t>S. North</t>
  </si>
  <si>
    <t>SN</t>
  </si>
  <si>
    <t>Waupaca</t>
  </si>
  <si>
    <t>WP</t>
  </si>
  <si>
    <t>Score</t>
  </si>
  <si>
    <t>TEAM</t>
  </si>
  <si>
    <t>Bob Melliinger</t>
  </si>
  <si>
    <t>Bob Mellinger</t>
  </si>
  <si>
    <t>PLAYER</t>
  </si>
  <si>
    <t>Rel to Par</t>
  </si>
  <si>
    <t>SCORE</t>
  </si>
  <si>
    <t>Men. Falls</t>
  </si>
  <si>
    <t>Olivia Reichardt</t>
  </si>
  <si>
    <t>Claire Boldt</t>
  </si>
  <si>
    <t>Annika Anderson</t>
  </si>
  <si>
    <t>Sophia Sanford</t>
  </si>
  <si>
    <t>Lorenza Martinez</t>
  </si>
  <si>
    <t>Mallory Wittkowske</t>
  </si>
  <si>
    <t>Lauren Besler</t>
  </si>
  <si>
    <t>Emma Mager</t>
  </si>
  <si>
    <t>Anna Cesarz</t>
  </si>
  <si>
    <t>Emma Onesti</t>
  </si>
  <si>
    <t>Lauren Bonetti</t>
  </si>
  <si>
    <t>Kaci Duquaine</t>
  </si>
  <si>
    <t>Jordan Hedsand</t>
  </si>
  <si>
    <t>Lauren Conard</t>
  </si>
  <si>
    <t>Taylor Cook</t>
  </si>
  <si>
    <t>Alyssa Dreher</t>
  </si>
  <si>
    <t>Alivia Wisneske</t>
  </si>
  <si>
    <t>Grace Kober</t>
  </si>
  <si>
    <t>Mandy Goeman</t>
  </si>
  <si>
    <t>Mackenzie Retzlaff</t>
  </si>
  <si>
    <t>Madison Liston</t>
  </si>
  <si>
    <t>Kristen Halfmann</t>
  </si>
  <si>
    <t>Madeline Kiley</t>
  </si>
  <si>
    <t>Sydney Pierret</t>
  </si>
  <si>
    <t>Alexis Hecker</t>
  </si>
  <si>
    <t>Ellie Behring</t>
  </si>
  <si>
    <t>Lily Gough</t>
  </si>
  <si>
    <t>Ashley Arndt</t>
  </si>
  <si>
    <t>Eliza Roman</t>
  </si>
  <si>
    <t>Sarah Kozenski</t>
  </si>
  <si>
    <t>Samm Cuellar</t>
  </si>
  <si>
    <t>Erin Keller</t>
  </si>
  <si>
    <t>Alexis Betker</t>
  </si>
  <si>
    <t>Malaya Rodriguez</t>
  </si>
  <si>
    <t>Cosette Sheleker</t>
  </si>
  <si>
    <t>Bella Dory</t>
  </si>
  <si>
    <t>Megan McDonald</t>
  </si>
  <si>
    <t>Ellie Sprecher</t>
  </si>
  <si>
    <t>MF</t>
  </si>
  <si>
    <t>Taylor Peper</t>
  </si>
  <si>
    <t>Zjeneeza Vang</t>
  </si>
  <si>
    <t>Autumn Smith</t>
  </si>
  <si>
    <t>Maggie Schleider</t>
  </si>
  <si>
    <t>Kayla Hendrikse</t>
  </si>
  <si>
    <t>Brianna Zook</t>
  </si>
  <si>
    <t>Brinley Kowalkoski</t>
  </si>
  <si>
    <t>Kennedy Klemens</t>
  </si>
  <si>
    <t>Taylor Johnson</t>
  </si>
  <si>
    <t>Beylee King</t>
  </si>
  <si>
    <t>Kennedy Peters</t>
  </si>
  <si>
    <t>Lauren Wilcox</t>
  </si>
  <si>
    <t>Barbara Petzold</t>
  </si>
  <si>
    <t>KateLynn Marcks</t>
  </si>
  <si>
    <t>Markie Ash</t>
  </si>
  <si>
    <t>Alana Rackey</t>
  </si>
  <si>
    <t>Cadie Ash</t>
  </si>
  <si>
    <t>Lylli Sandrol</t>
  </si>
  <si>
    <t>Sydney Behm</t>
  </si>
  <si>
    <t>Ellie Gustafson</t>
  </si>
  <si>
    <t>Macie Herm</t>
  </si>
  <si>
    <t>Hailey Chada</t>
  </si>
  <si>
    <t>Abbey Manske</t>
  </si>
  <si>
    <t>Kaylee Scoen</t>
  </si>
  <si>
    <t>Cate Gevers</t>
  </si>
  <si>
    <t>Sam Pardini</t>
  </si>
  <si>
    <t>Jolie Guyette</t>
  </si>
  <si>
    <t>Hadley Mueller</t>
  </si>
  <si>
    <t>Mia Galeng</t>
  </si>
  <si>
    <t>Marissa Guyette</t>
  </si>
  <si>
    <t>Reegan Chisholm</t>
  </si>
  <si>
    <t>Megan Geerts</t>
  </si>
  <si>
    <t>R. Case</t>
  </si>
  <si>
    <t>rc</t>
  </si>
  <si>
    <t>Lauren Chiappetta</t>
  </si>
  <si>
    <t>Maddie Leonard</t>
  </si>
  <si>
    <t>Katie Mead</t>
  </si>
  <si>
    <t>Sara Chady</t>
  </si>
  <si>
    <t>May Kohler</t>
  </si>
  <si>
    <t>Bree Downey</t>
  </si>
  <si>
    <t>Green Bay Preble</t>
  </si>
  <si>
    <t>Sheboygan</t>
  </si>
  <si>
    <t>GB Preble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</si>
</sst>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"/>
  </numFmts>
  <fonts count="47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color indexed="53"/>
      <name val="Arial"/>
      <family val="2"/>
    </font>
    <font>
      <b/>
      <sz val="10"/>
      <color indexed="2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1" applyNumberFormat="0" applyAlignment="0" applyProtection="0"/>
    <xf numFmtId="0" fontId="38" fillId="3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4" borderId="1" applyNumberFormat="0" applyAlignment="0" applyProtection="0"/>
    <xf numFmtId="0" fontId="42" fillId="0" borderId="4" applyNumberFormat="0" applyFill="0" applyAlignment="0" applyProtection="0"/>
    <xf numFmtId="0" fontId="7" fillId="35" borderId="0" applyNumberFormat="0" applyBorder="0" applyAlignment="0" applyProtection="0"/>
    <xf numFmtId="0" fontId="4" fillId="35" borderId="5" applyNumberFormat="0" applyAlignment="0" applyProtection="0"/>
    <xf numFmtId="0" fontId="43" fillId="30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2" fillId="0" borderId="0" xfId="0" applyNumberFormat="1" applyFont="1" applyAlignment="1" applyProtection="1">
      <alignment/>
      <protection hidden="1" locked="0"/>
    </xf>
    <xf numFmtId="0" fontId="13" fillId="0" borderId="0" xfId="0" applyNumberFormat="1" applyFont="1" applyAlignment="1" applyProtection="1">
      <alignment horizontal="right"/>
      <protection hidden="1"/>
    </xf>
    <xf numFmtId="0" fontId="14" fillId="0" borderId="0" xfId="0" applyNumberFormat="1" applyFont="1" applyAlignment="1" applyProtection="1">
      <alignment horizontal="right"/>
      <protection hidden="1"/>
    </xf>
    <xf numFmtId="0" fontId="15" fillId="0" borderId="0" xfId="0" applyNumberFormat="1" applyFont="1" applyAlignment="1" applyProtection="1">
      <alignment horizontal="right"/>
      <protection hidden="1"/>
    </xf>
    <xf numFmtId="0" fontId="12" fillId="0" borderId="0" xfId="0" applyNumberFormat="1" applyFont="1" applyAlignment="1" applyProtection="1">
      <alignment/>
      <protection hidden="1"/>
    </xf>
    <xf numFmtId="0" fontId="12" fillId="0" borderId="0" xfId="0" applyNumberFormat="1" applyFont="1" applyBorder="1" applyAlignment="1" applyProtection="1">
      <alignment/>
      <protection hidden="1" locked="0"/>
    </xf>
    <xf numFmtId="0" fontId="18" fillId="0" borderId="0" xfId="0" applyNumberFormat="1" applyFont="1" applyAlignment="1" applyProtection="1">
      <alignment wrapText="1"/>
      <protection hidden="1" locked="0"/>
    </xf>
    <xf numFmtId="0" fontId="19" fillId="0" borderId="0" xfId="0" applyNumberFormat="1" applyFont="1" applyAlignment="1" applyProtection="1">
      <alignment/>
      <protection hidden="1" locked="0"/>
    </xf>
    <xf numFmtId="0" fontId="20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 locked="0"/>
    </xf>
    <xf numFmtId="0" fontId="18" fillId="0" borderId="0" xfId="0" applyNumberFormat="1" applyFont="1" applyBorder="1" applyAlignment="1" applyProtection="1">
      <alignment wrapText="1"/>
      <protection hidden="1" locked="0"/>
    </xf>
    <xf numFmtId="0" fontId="15" fillId="0" borderId="8" xfId="0" applyNumberFormat="1" applyFont="1" applyBorder="1" applyAlignment="1" applyProtection="1">
      <alignment/>
      <protection hidden="1" locked="0"/>
    </xf>
    <xf numFmtId="0" fontId="15" fillId="0" borderId="9" xfId="0" applyNumberFormat="1" applyFont="1" applyBorder="1" applyAlignment="1" applyProtection="1">
      <alignment/>
      <protection hidden="1" locked="0"/>
    </xf>
    <xf numFmtId="0" fontId="13" fillId="0" borderId="9" xfId="0" applyNumberFormat="1" applyFont="1" applyBorder="1" applyAlignment="1" applyProtection="1">
      <alignment horizontal="right"/>
      <protection hidden="1"/>
    </xf>
    <xf numFmtId="0" fontId="14" fillId="0" borderId="9" xfId="0" applyNumberFormat="1" applyFont="1" applyBorder="1" applyAlignment="1" applyProtection="1">
      <alignment horizontal="right"/>
      <protection hidden="1"/>
    </xf>
    <xf numFmtId="0" fontId="15" fillId="0" borderId="10" xfId="0" applyNumberFormat="1" applyFont="1" applyBorder="1" applyAlignment="1" applyProtection="1">
      <alignment horizontal="right"/>
      <protection hidden="1"/>
    </xf>
    <xf numFmtId="0" fontId="15" fillId="0" borderId="0" xfId="0" applyNumberFormat="1" applyFont="1" applyAlignment="1" applyProtection="1">
      <alignment/>
      <protection hidden="1"/>
    </xf>
    <xf numFmtId="0" fontId="15" fillId="0" borderId="0" xfId="0" applyNumberFormat="1" applyFont="1" applyAlignment="1" applyProtection="1">
      <alignment/>
      <protection hidden="1" locked="0"/>
    </xf>
    <xf numFmtId="0" fontId="17" fillId="0" borderId="10" xfId="0" applyNumberFormat="1" applyFont="1" applyBorder="1" applyAlignment="1" applyProtection="1">
      <alignment/>
      <protection locked="0"/>
    </xf>
    <xf numFmtId="0" fontId="21" fillId="0" borderId="0" xfId="0" applyNumberFormat="1" applyFont="1" applyBorder="1" applyAlignment="1" applyProtection="1">
      <alignment/>
      <protection hidden="1"/>
    </xf>
    <xf numFmtId="0" fontId="13" fillId="0" borderId="0" xfId="0" applyNumberFormat="1" applyFont="1" applyBorder="1" applyAlignment="1" applyProtection="1">
      <alignment horizontal="right"/>
      <protection hidden="1"/>
    </xf>
    <xf numFmtId="0" fontId="14" fillId="0" borderId="0" xfId="0" applyNumberFormat="1" applyFont="1" applyBorder="1" applyAlignment="1" applyProtection="1">
      <alignment/>
      <protection hidden="1"/>
    </xf>
    <xf numFmtId="0" fontId="12" fillId="0" borderId="10" xfId="0" applyNumberFormat="1" applyFont="1" applyBorder="1" applyAlignment="1" applyProtection="1">
      <alignment/>
      <protection locked="0"/>
    </xf>
    <xf numFmtId="0" fontId="12" fillId="0" borderId="0" xfId="0" applyNumberFormat="1" applyFont="1" applyBorder="1" applyAlignment="1" applyProtection="1">
      <alignment horizontal="right"/>
      <protection hidden="1" locked="0"/>
    </xf>
    <xf numFmtId="0" fontId="14" fillId="0" borderId="0" xfId="0" applyNumberFormat="1" applyFont="1" applyBorder="1" applyAlignment="1" applyProtection="1">
      <alignment horizontal="right"/>
      <protection hidden="1"/>
    </xf>
    <xf numFmtId="0" fontId="12" fillId="0" borderId="0" xfId="0" applyNumberFormat="1" applyFont="1" applyBorder="1" applyAlignment="1" applyProtection="1">
      <alignment/>
      <protection hidden="1"/>
    </xf>
    <xf numFmtId="0" fontId="15" fillId="0" borderId="11" xfId="0" applyNumberFormat="1" applyFont="1" applyBorder="1" applyAlignment="1" applyProtection="1">
      <alignment horizontal="right"/>
      <protection hidden="1"/>
    </xf>
    <xf numFmtId="0" fontId="12" fillId="0" borderId="12" xfId="0" applyNumberFormat="1" applyFont="1" applyBorder="1" applyAlignment="1" applyProtection="1">
      <alignment/>
      <protection locked="0"/>
    </xf>
    <xf numFmtId="0" fontId="12" fillId="0" borderId="13" xfId="0" applyNumberFormat="1" applyFont="1" applyBorder="1" applyAlignment="1" applyProtection="1">
      <alignment/>
      <protection hidden="1"/>
    </xf>
    <xf numFmtId="0" fontId="12" fillId="0" borderId="13" xfId="0" applyNumberFormat="1" applyFont="1" applyBorder="1" applyAlignment="1" applyProtection="1">
      <alignment/>
      <protection hidden="1" locked="0"/>
    </xf>
    <xf numFmtId="0" fontId="13" fillId="0" borderId="13" xfId="0" applyNumberFormat="1" applyFont="1" applyBorder="1" applyAlignment="1" applyProtection="1">
      <alignment horizontal="right"/>
      <protection hidden="1"/>
    </xf>
    <xf numFmtId="0" fontId="12" fillId="0" borderId="13" xfId="0" applyNumberFormat="1" applyFont="1" applyBorder="1" applyAlignment="1" applyProtection="1">
      <alignment horizontal="right"/>
      <protection hidden="1" locked="0"/>
    </xf>
    <xf numFmtId="0" fontId="14" fillId="0" borderId="14" xfId="0" applyNumberFormat="1" applyFont="1" applyBorder="1" applyAlignment="1" applyProtection="1">
      <alignment horizontal="right"/>
      <protection hidden="1"/>
    </xf>
    <xf numFmtId="0" fontId="15" fillId="0" borderId="11" xfId="0" applyNumberFormat="1" applyFont="1" applyBorder="1" applyAlignment="1" applyProtection="1">
      <alignment/>
      <protection/>
    </xf>
    <xf numFmtId="0" fontId="12" fillId="0" borderId="15" xfId="0" applyNumberFormat="1" applyFont="1" applyBorder="1" applyAlignment="1" applyProtection="1">
      <alignment/>
      <protection hidden="1"/>
    </xf>
    <xf numFmtId="0" fontId="13" fillId="0" borderId="15" xfId="0" applyNumberFormat="1" applyFont="1" applyBorder="1" applyAlignment="1" applyProtection="1">
      <alignment horizontal="right"/>
      <protection hidden="1"/>
    </xf>
    <xf numFmtId="0" fontId="12" fillId="0" borderId="15" xfId="0" applyNumberFormat="1" applyFont="1" applyBorder="1" applyAlignment="1" applyProtection="1">
      <alignment horizontal="right"/>
      <protection hidden="1"/>
    </xf>
    <xf numFmtId="0" fontId="14" fillId="0" borderId="15" xfId="0" applyNumberFormat="1" applyFont="1" applyBorder="1" applyAlignment="1" applyProtection="1">
      <alignment horizontal="right"/>
      <protection hidden="1"/>
    </xf>
    <xf numFmtId="0" fontId="15" fillId="0" borderId="0" xfId="0" applyNumberFormat="1" applyFont="1" applyBorder="1" applyAlignment="1" applyProtection="1">
      <alignment/>
      <protection locked="0"/>
    </xf>
    <xf numFmtId="0" fontId="12" fillId="0" borderId="0" xfId="0" applyNumberFormat="1" applyFont="1" applyBorder="1" applyAlignment="1" applyProtection="1">
      <alignment horizontal="right"/>
      <protection hidden="1"/>
    </xf>
    <xf numFmtId="0" fontId="15" fillId="0" borderId="0" xfId="0" applyNumberFormat="1" applyFont="1" applyBorder="1" applyAlignment="1" applyProtection="1">
      <alignment horizontal="right"/>
      <protection hidden="1"/>
    </xf>
    <xf numFmtId="0" fontId="17" fillId="0" borderId="16" xfId="0" applyNumberFormat="1" applyFont="1" applyBorder="1" applyAlignment="1" applyProtection="1">
      <alignment/>
      <protection locked="0"/>
    </xf>
    <xf numFmtId="0" fontId="12" fillId="0" borderId="17" xfId="0" applyNumberFormat="1" applyFont="1" applyBorder="1" applyAlignment="1" applyProtection="1">
      <alignment/>
      <protection hidden="1" locked="0"/>
    </xf>
    <xf numFmtId="0" fontId="21" fillId="0" borderId="17" xfId="0" applyNumberFormat="1" applyFont="1" applyBorder="1" applyAlignment="1" applyProtection="1">
      <alignment/>
      <protection hidden="1"/>
    </xf>
    <xf numFmtId="0" fontId="13" fillId="0" borderId="17" xfId="0" applyNumberFormat="1" applyFont="1" applyBorder="1" applyAlignment="1" applyProtection="1">
      <alignment horizontal="right"/>
      <protection hidden="1"/>
    </xf>
    <xf numFmtId="0" fontId="14" fillId="0" borderId="17" xfId="0" applyNumberFormat="1" applyFont="1" applyBorder="1" applyAlignment="1" applyProtection="1">
      <alignment/>
      <protection hidden="1"/>
    </xf>
    <xf numFmtId="0" fontId="15" fillId="0" borderId="0" xfId="0" applyNumberFormat="1" applyFont="1" applyBorder="1" applyAlignment="1" applyProtection="1">
      <alignment/>
      <protection/>
    </xf>
    <xf numFmtId="0" fontId="14" fillId="0" borderId="18" xfId="0" applyNumberFormat="1" applyFont="1" applyBorder="1" applyAlignment="1" applyProtection="1">
      <alignment/>
      <protection hidden="1"/>
    </xf>
    <xf numFmtId="0" fontId="14" fillId="0" borderId="19" xfId="0" applyNumberFormat="1" applyFont="1" applyBorder="1" applyAlignment="1" applyProtection="1">
      <alignment horizontal="right"/>
      <protection hidden="1"/>
    </xf>
    <xf numFmtId="0" fontId="15" fillId="0" borderId="20" xfId="0" applyNumberFormat="1" applyFont="1" applyBorder="1" applyAlignment="1" applyProtection="1">
      <alignment horizontal="right"/>
      <protection hidden="1"/>
    </xf>
    <xf numFmtId="0" fontId="15" fillId="0" borderId="10" xfId="0" applyNumberFormat="1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right"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NumberFormat="1" applyFont="1" applyBorder="1" applyAlignment="1" applyProtection="1">
      <alignment horizontal="center"/>
      <protection hidden="1" locked="0"/>
    </xf>
    <xf numFmtId="0" fontId="17" fillId="0" borderId="0" xfId="0" applyNumberFormat="1" applyFont="1" applyBorder="1" applyAlignment="1" applyProtection="1">
      <alignment horizontal="center"/>
      <protection hidden="1" locked="0"/>
    </xf>
    <xf numFmtId="0" fontId="18" fillId="0" borderId="15" xfId="0" applyNumberFormat="1" applyFont="1" applyBorder="1" applyAlignment="1" applyProtection="1">
      <alignment horizontal="center" wrapText="1"/>
      <protection hidden="1"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Status" xfId="65"/>
    <cellStyle name="Text" xfId="66"/>
    <cellStyle name="Title" xfId="67"/>
    <cellStyle name="Total" xfId="68"/>
    <cellStyle name="Warning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02"/>
  <sheetViews>
    <sheetView showGridLines="0" zoomScale="150" zoomScaleNormal="150" workbookViewId="0" topLeftCell="A1">
      <pane ySplit="3" topLeftCell="BM4" activePane="bottomLeft" state="frozen"/>
      <selection pane="topLeft" activeCell="A1" sqref="A1"/>
      <selection pane="bottomLeft" activeCell="V31" sqref="V31"/>
    </sheetView>
  </sheetViews>
  <sheetFormatPr defaultColWidth="9.140625" defaultRowHeight="12.75"/>
  <cols>
    <col min="1" max="1" width="17.28125" style="1" customWidth="1"/>
    <col min="2" max="2" width="4.00390625" style="1" customWidth="1"/>
    <col min="3" max="11" width="3.7109375" style="1" customWidth="1"/>
    <col min="12" max="12" width="3.8515625" style="2" customWidth="1"/>
    <col min="13" max="21" width="3.7109375" style="1" customWidth="1"/>
    <col min="22" max="22" width="3.421875" style="2" customWidth="1"/>
    <col min="23" max="23" width="4.7109375" style="3" customWidth="1"/>
    <col min="24" max="24" width="4.8515625" style="4" customWidth="1"/>
    <col min="25" max="25" width="1.28515625" style="5" customWidth="1"/>
    <col min="26" max="48" width="9.140625" style="5" customWidth="1"/>
    <col min="49" max="16384" width="9.140625" style="1" customWidth="1"/>
  </cols>
  <sheetData>
    <row r="1" spans="1:4" ht="9.75">
      <c r="A1" s="5" t="s">
        <v>0</v>
      </c>
      <c r="B1" s="5"/>
      <c r="C1" s="5"/>
      <c r="D1" s="5"/>
    </row>
    <row r="2" spans="1:4" ht="9.75">
      <c r="A2" s="5" t="s">
        <v>1</v>
      </c>
      <c r="B2" s="5"/>
      <c r="C2" s="5"/>
      <c r="D2" s="5"/>
    </row>
    <row r="3" spans="1:13" ht="9.75">
      <c r="A3" s="5" t="s">
        <v>2</v>
      </c>
      <c r="B3" s="5" t="s">
        <v>3</v>
      </c>
      <c r="C3" s="5"/>
      <c r="D3" s="5"/>
      <c r="M3" s="6"/>
    </row>
    <row r="4" spans="1:23" ht="26.25" customHeight="1">
      <c r="A4" s="63" t="s">
        <v>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ht="17.25" customHeight="1">
      <c r="A5" s="64" t="s">
        <v>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</row>
    <row r="6" spans="18:24" ht="11.25" customHeight="1">
      <c r="R6" s="65" t="s">
        <v>6</v>
      </c>
      <c r="S6" s="65"/>
      <c r="T6" s="65"/>
      <c r="U6" s="65"/>
      <c r="V6" s="65"/>
      <c r="W6" s="65"/>
      <c r="X6" s="7"/>
    </row>
    <row r="7" spans="2:24" ht="12">
      <c r="B7" s="8"/>
      <c r="C7" s="9">
        <f>IF(C8="","Warning:  Make sure you enter the par for each hole below.","")</f>
      </c>
      <c r="D7" s="10"/>
      <c r="R7" s="65"/>
      <c r="S7" s="65"/>
      <c r="T7" s="65"/>
      <c r="U7" s="65"/>
      <c r="V7" s="65"/>
      <c r="W7" s="65"/>
      <c r="X7" s="11"/>
    </row>
    <row r="8" spans="1:48" s="18" customFormat="1" ht="9.75">
      <c r="A8" s="12"/>
      <c r="B8" s="13" t="s">
        <v>7</v>
      </c>
      <c r="C8" s="13">
        <v>3</v>
      </c>
      <c r="D8" s="13">
        <v>5</v>
      </c>
      <c r="E8" s="13">
        <v>4</v>
      </c>
      <c r="F8" s="13">
        <v>4</v>
      </c>
      <c r="G8" s="13">
        <v>4</v>
      </c>
      <c r="H8" s="13">
        <v>4</v>
      </c>
      <c r="I8" s="13">
        <v>4</v>
      </c>
      <c r="J8" s="13">
        <v>5</v>
      </c>
      <c r="K8" s="13">
        <v>3</v>
      </c>
      <c r="L8" s="14">
        <f>SUM(C8:K8)</f>
        <v>36</v>
      </c>
      <c r="M8" s="13">
        <v>4</v>
      </c>
      <c r="N8" s="13">
        <v>4</v>
      </c>
      <c r="O8" s="13">
        <v>5</v>
      </c>
      <c r="P8" s="13">
        <v>3</v>
      </c>
      <c r="Q8" s="13">
        <v>5</v>
      </c>
      <c r="R8" s="13">
        <v>4</v>
      </c>
      <c r="S8" s="13">
        <v>4</v>
      </c>
      <c r="T8" s="13">
        <v>3</v>
      </c>
      <c r="U8" s="13">
        <v>4</v>
      </c>
      <c r="V8" s="14">
        <f>SUM(M8:U8)</f>
        <v>36</v>
      </c>
      <c r="W8" s="15">
        <f>L8+V8</f>
        <v>72</v>
      </c>
      <c r="X8" s="16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</row>
    <row r="9" spans="1:24" ht="15">
      <c r="A9" s="19" t="s">
        <v>8</v>
      </c>
      <c r="B9" s="6" t="s">
        <v>9</v>
      </c>
      <c r="C9" s="20">
        <v>1</v>
      </c>
      <c r="D9" s="20">
        <v>2</v>
      </c>
      <c r="E9" s="20">
        <v>3</v>
      </c>
      <c r="F9" s="20">
        <v>4</v>
      </c>
      <c r="G9" s="20">
        <v>5</v>
      </c>
      <c r="H9" s="20">
        <v>6</v>
      </c>
      <c r="I9" s="20">
        <v>7</v>
      </c>
      <c r="J9" s="20">
        <v>8</v>
      </c>
      <c r="K9" s="20">
        <v>9</v>
      </c>
      <c r="L9" s="21" t="s">
        <v>10</v>
      </c>
      <c r="M9" s="20">
        <v>10</v>
      </c>
      <c r="N9" s="20">
        <v>11</v>
      </c>
      <c r="O9" s="20">
        <v>12</v>
      </c>
      <c r="P9" s="20">
        <v>13</v>
      </c>
      <c r="Q9" s="20">
        <v>14</v>
      </c>
      <c r="R9" s="20">
        <v>15</v>
      </c>
      <c r="S9" s="20">
        <v>16</v>
      </c>
      <c r="T9" s="20">
        <v>17</v>
      </c>
      <c r="U9" s="20">
        <v>18</v>
      </c>
      <c r="V9" s="21" t="s">
        <v>11</v>
      </c>
      <c r="W9" s="22" t="s">
        <v>12</v>
      </c>
      <c r="X9" s="16"/>
    </row>
    <row r="10" spans="1:24" ht="9.75">
      <c r="A10" s="23" t="s">
        <v>112</v>
      </c>
      <c r="B10" s="6" t="s">
        <v>13</v>
      </c>
      <c r="C10" s="1" t="s">
        <v>14</v>
      </c>
      <c r="D10" s="6" t="s">
        <v>14</v>
      </c>
      <c r="E10" s="6" t="s">
        <v>14</v>
      </c>
      <c r="F10" s="6" t="s">
        <v>14</v>
      </c>
      <c r="G10" s="6" t="s">
        <v>14</v>
      </c>
      <c r="H10" s="6" t="s">
        <v>14</v>
      </c>
      <c r="I10" s="6" t="s">
        <v>14</v>
      </c>
      <c r="J10" s="6" t="s">
        <v>14</v>
      </c>
      <c r="K10" s="6" t="s">
        <v>14</v>
      </c>
      <c r="L10" s="21">
        <v>44</v>
      </c>
      <c r="M10" s="6" t="s">
        <v>14</v>
      </c>
      <c r="N10" s="6" t="s">
        <v>14</v>
      </c>
      <c r="O10" s="6" t="s">
        <v>14</v>
      </c>
      <c r="P10" s="6" t="s">
        <v>14</v>
      </c>
      <c r="Q10" s="6" t="s">
        <v>14</v>
      </c>
      <c r="R10" s="6" t="s">
        <v>14</v>
      </c>
      <c r="S10" s="6" t="s">
        <v>14</v>
      </c>
      <c r="T10" s="6" t="s">
        <v>14</v>
      </c>
      <c r="U10" s="24" t="s">
        <v>14</v>
      </c>
      <c r="V10" s="21">
        <v>47</v>
      </c>
      <c r="W10" s="25">
        <f>IF(V10&gt;"a",V10,L10+V10)</f>
        <v>91</v>
      </c>
      <c r="X10" s="16"/>
    </row>
    <row r="11" spans="1:24" ht="9.75">
      <c r="A11" s="23" t="s">
        <v>113</v>
      </c>
      <c r="B11" s="26" t="str">
        <f>IF(B10="","",B10)</f>
        <v>AE</v>
      </c>
      <c r="C11" s="6" t="s">
        <v>14</v>
      </c>
      <c r="D11" s="6" t="s">
        <v>14</v>
      </c>
      <c r="E11" s="6" t="s">
        <v>14</v>
      </c>
      <c r="F11" s="6" t="s">
        <v>14</v>
      </c>
      <c r="G11" s="6" t="s">
        <v>14</v>
      </c>
      <c r="H11" s="6" t="s">
        <v>14</v>
      </c>
      <c r="I11" s="6" t="s">
        <v>14</v>
      </c>
      <c r="J11" s="6" t="s">
        <v>14</v>
      </c>
      <c r="K11" s="24" t="s">
        <v>14</v>
      </c>
      <c r="L11" s="21">
        <v>50</v>
      </c>
      <c r="M11" s="6" t="s">
        <v>14</v>
      </c>
      <c r="N11" s="6" t="s">
        <v>15</v>
      </c>
      <c r="O11" s="6" t="s">
        <v>14</v>
      </c>
      <c r="P11" s="6" t="s">
        <v>16</v>
      </c>
      <c r="Q11" s="6" t="s">
        <v>14</v>
      </c>
      <c r="R11" s="6" t="s">
        <v>16</v>
      </c>
      <c r="S11" s="6" t="s">
        <v>14</v>
      </c>
      <c r="T11" s="6" t="s">
        <v>14</v>
      </c>
      <c r="U11" s="6" t="s">
        <v>14</v>
      </c>
      <c r="V11" s="21">
        <v>52</v>
      </c>
      <c r="W11" s="25">
        <f>IF(V11&gt;"a",V11,L11+V11)</f>
        <v>102</v>
      </c>
      <c r="X11" s="16" t="s">
        <v>12</v>
      </c>
    </row>
    <row r="12" spans="1:24" ht="9.75">
      <c r="A12" s="23" t="s">
        <v>182</v>
      </c>
      <c r="B12" s="26" t="str">
        <f>B11</f>
        <v>AE</v>
      </c>
      <c r="C12" s="6" t="s">
        <v>14</v>
      </c>
      <c r="D12" s="6" t="s">
        <v>14</v>
      </c>
      <c r="E12" s="6" t="s">
        <v>14</v>
      </c>
      <c r="F12" s="6" t="s">
        <v>14</v>
      </c>
      <c r="G12" s="6" t="s">
        <v>14</v>
      </c>
      <c r="H12" s="6" t="s">
        <v>14</v>
      </c>
      <c r="I12" s="6" t="s">
        <v>14</v>
      </c>
      <c r="J12" s="6" t="s">
        <v>14</v>
      </c>
      <c r="K12" s="6" t="s">
        <v>14</v>
      </c>
      <c r="L12" s="21">
        <v>56</v>
      </c>
      <c r="M12" s="6" t="s">
        <v>14</v>
      </c>
      <c r="N12" s="6" t="s">
        <v>14</v>
      </c>
      <c r="O12" s="6" t="s">
        <v>14</v>
      </c>
      <c r="P12" s="6" t="s">
        <v>14</v>
      </c>
      <c r="Q12" s="6" t="s">
        <v>14</v>
      </c>
      <c r="R12" s="6" t="s">
        <v>14</v>
      </c>
      <c r="S12" s="6" t="s">
        <v>14</v>
      </c>
      <c r="T12" s="6" t="s">
        <v>14</v>
      </c>
      <c r="U12" s="24" t="s">
        <v>14</v>
      </c>
      <c r="V12" s="21">
        <v>50</v>
      </c>
      <c r="W12" s="25">
        <f>IF(V12&gt;"a",V12,L12+V12)</f>
        <v>106</v>
      </c>
      <c r="X12" s="27">
        <f>IF(COUNT(W10:W14)&lt;=3,"DQ",IF(COUNT(W10:W14)=4,SUM(W10:W14),SUM(W10:W14)-MAX(W10:W14)))</f>
        <v>396</v>
      </c>
    </row>
    <row r="13" spans="1:24" ht="9.75">
      <c r="A13" s="23" t="s">
        <v>114</v>
      </c>
      <c r="B13" s="26" t="str">
        <f>B12</f>
        <v>AE</v>
      </c>
      <c r="C13" s="6" t="s">
        <v>16</v>
      </c>
      <c r="D13" s="6" t="s">
        <v>14</v>
      </c>
      <c r="E13" s="6" t="s">
        <v>16</v>
      </c>
      <c r="F13" s="6" t="s">
        <v>14</v>
      </c>
      <c r="G13" s="6" t="s">
        <v>14</v>
      </c>
      <c r="H13" s="6" t="s">
        <v>14</v>
      </c>
      <c r="I13" s="6" t="s">
        <v>14</v>
      </c>
      <c r="J13" s="6" t="s">
        <v>14</v>
      </c>
      <c r="K13" s="6" t="s">
        <v>14</v>
      </c>
      <c r="L13" s="21">
        <v>48</v>
      </c>
      <c r="M13" s="6" t="s">
        <v>14</v>
      </c>
      <c r="N13" s="6" t="s">
        <v>14</v>
      </c>
      <c r="O13" s="6" t="s">
        <v>14</v>
      </c>
      <c r="P13" s="6" t="s">
        <v>14</v>
      </c>
      <c r="Q13" s="6" t="s">
        <v>14</v>
      </c>
      <c r="R13" s="6" t="s">
        <v>14</v>
      </c>
      <c r="S13" s="6" t="s">
        <v>14</v>
      </c>
      <c r="T13" s="6" t="s">
        <v>14</v>
      </c>
      <c r="U13" s="24" t="s">
        <v>14</v>
      </c>
      <c r="V13" s="21">
        <v>53</v>
      </c>
      <c r="W13" s="25">
        <f>IF(V13&gt;"a",V13,L13+V13)</f>
        <v>101</v>
      </c>
      <c r="X13" s="16"/>
    </row>
    <row r="14" spans="1:24" ht="9.75">
      <c r="A14" s="28" t="s">
        <v>115</v>
      </c>
      <c r="B14" s="29" t="str">
        <f>B13</f>
        <v>AE</v>
      </c>
      <c r="C14" s="30" t="s">
        <v>14</v>
      </c>
      <c r="D14" s="30" t="s">
        <v>14</v>
      </c>
      <c r="E14" s="30" t="s">
        <v>14</v>
      </c>
      <c r="F14" s="30" t="s">
        <v>14</v>
      </c>
      <c r="G14" s="30" t="s">
        <v>14</v>
      </c>
      <c r="H14" s="30" t="s">
        <v>14</v>
      </c>
      <c r="I14" s="30" t="s">
        <v>14</v>
      </c>
      <c r="J14" s="30" t="s">
        <v>14</v>
      </c>
      <c r="K14" s="30" t="s">
        <v>14</v>
      </c>
      <c r="L14" s="31">
        <v>53</v>
      </c>
      <c r="M14" s="30" t="s">
        <v>14</v>
      </c>
      <c r="N14" s="30" t="s">
        <v>16</v>
      </c>
      <c r="O14" s="30" t="s">
        <v>14</v>
      </c>
      <c r="P14" s="30" t="s">
        <v>14</v>
      </c>
      <c r="Q14" s="30" t="s">
        <v>14</v>
      </c>
      <c r="R14" s="30" t="s">
        <v>14</v>
      </c>
      <c r="S14" s="30" t="s">
        <v>14</v>
      </c>
      <c r="T14" s="30" t="s">
        <v>14</v>
      </c>
      <c r="U14" s="32" t="s">
        <v>14</v>
      </c>
      <c r="V14" s="31">
        <v>49</v>
      </c>
      <c r="W14" s="33">
        <f>IF(V14&gt;"a",V14,L14+V14)</f>
        <v>102</v>
      </c>
      <c r="X14" s="16"/>
    </row>
    <row r="15" spans="1:24" ht="9.75">
      <c r="A15" s="34" t="s">
        <v>17</v>
      </c>
      <c r="B15" s="35" t="str">
        <f>B14</f>
        <v>AE</v>
      </c>
      <c r="C15" s="35">
        <f aca="true" t="shared" si="0" ref="C15:K15">MIN(C10:C14)</f>
        <v>0</v>
      </c>
      <c r="D15" s="35">
        <f t="shared" si="0"/>
        <v>0</v>
      </c>
      <c r="E15" s="35">
        <f t="shared" si="0"/>
        <v>0</v>
      </c>
      <c r="F15" s="35">
        <f t="shared" si="0"/>
        <v>0</v>
      </c>
      <c r="G15" s="35">
        <f t="shared" si="0"/>
        <v>0</v>
      </c>
      <c r="H15" s="35">
        <f t="shared" si="0"/>
        <v>0</v>
      </c>
      <c r="I15" s="35">
        <f t="shared" si="0"/>
        <v>0</v>
      </c>
      <c r="J15" s="35">
        <f t="shared" si="0"/>
        <v>0</v>
      </c>
      <c r="K15" s="35">
        <f t="shared" si="0"/>
        <v>0</v>
      </c>
      <c r="L15" s="36">
        <f>SUM(C15:K15)</f>
        <v>0</v>
      </c>
      <c r="M15" s="35">
        <f aca="true" t="shared" si="1" ref="M15:U15">MIN(M10:M14)</f>
        <v>0</v>
      </c>
      <c r="N15" s="35">
        <f t="shared" si="1"/>
        <v>0</v>
      </c>
      <c r="O15" s="35">
        <f t="shared" si="1"/>
        <v>0</v>
      </c>
      <c r="P15" s="35">
        <f t="shared" si="1"/>
        <v>0</v>
      </c>
      <c r="Q15" s="35">
        <f t="shared" si="1"/>
        <v>0</v>
      </c>
      <c r="R15" s="35">
        <f t="shared" si="1"/>
        <v>0</v>
      </c>
      <c r="S15" s="35">
        <f t="shared" si="1"/>
        <v>0</v>
      </c>
      <c r="T15" s="35">
        <f t="shared" si="1"/>
        <v>0</v>
      </c>
      <c r="U15" s="37">
        <f t="shared" si="1"/>
        <v>0</v>
      </c>
      <c r="V15" s="36">
        <f>SUM(M15:U15)</f>
        <v>0</v>
      </c>
      <c r="W15" s="38">
        <f>L15+V15</f>
        <v>0</v>
      </c>
      <c r="X15" s="16"/>
    </row>
    <row r="16" spans="1:24" ht="9.75">
      <c r="A16" s="39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1"/>
      <c r="M16" s="26"/>
      <c r="N16" s="26"/>
      <c r="O16" s="26"/>
      <c r="P16" s="26"/>
      <c r="Q16" s="26"/>
      <c r="R16" s="26"/>
      <c r="S16" s="26"/>
      <c r="T16" s="26"/>
      <c r="U16" s="40"/>
      <c r="V16" s="21"/>
      <c r="W16" s="25"/>
      <c r="X16" s="41"/>
    </row>
    <row r="17" spans="1:24" ht="15">
      <c r="A17" s="42" t="s">
        <v>18</v>
      </c>
      <c r="B17" s="43" t="s">
        <v>9</v>
      </c>
      <c r="C17" s="44">
        <v>1</v>
      </c>
      <c r="D17" s="44">
        <v>2</v>
      </c>
      <c r="E17" s="44">
        <v>3</v>
      </c>
      <c r="F17" s="44">
        <v>4</v>
      </c>
      <c r="G17" s="44">
        <v>5</v>
      </c>
      <c r="H17" s="44">
        <v>6</v>
      </c>
      <c r="I17" s="44">
        <v>7</v>
      </c>
      <c r="J17" s="44">
        <v>8</v>
      </c>
      <c r="K17" s="44">
        <v>9</v>
      </c>
      <c r="L17" s="45" t="s">
        <v>10</v>
      </c>
      <c r="M17" s="44">
        <v>10</v>
      </c>
      <c r="N17" s="44">
        <v>11</v>
      </c>
      <c r="O17" s="44">
        <v>12</v>
      </c>
      <c r="P17" s="44">
        <v>13</v>
      </c>
      <c r="Q17" s="44">
        <v>14</v>
      </c>
      <c r="R17" s="44">
        <v>15</v>
      </c>
      <c r="S17" s="44">
        <v>16</v>
      </c>
      <c r="T17" s="44">
        <v>17</v>
      </c>
      <c r="U17" s="44">
        <v>18</v>
      </c>
      <c r="V17" s="45" t="s">
        <v>11</v>
      </c>
      <c r="W17" s="46" t="s">
        <v>12</v>
      </c>
      <c r="X17" s="16"/>
    </row>
    <row r="18" spans="1:24" ht="9.75">
      <c r="A18" s="23" t="s">
        <v>19</v>
      </c>
      <c r="B18" s="26" t="s">
        <v>20</v>
      </c>
      <c r="C18" s="6" t="s">
        <v>14</v>
      </c>
      <c r="D18" s="6" t="s">
        <v>14</v>
      </c>
      <c r="E18" s="6" t="s">
        <v>14</v>
      </c>
      <c r="F18" s="6" t="s">
        <v>14</v>
      </c>
      <c r="G18" s="6" t="s">
        <v>14</v>
      </c>
      <c r="H18" s="6" t="s">
        <v>14</v>
      </c>
      <c r="I18" s="6" t="s">
        <v>14</v>
      </c>
      <c r="J18" s="6" t="s">
        <v>14</v>
      </c>
      <c r="K18" s="24" t="s">
        <v>14</v>
      </c>
      <c r="L18" s="21">
        <v>40</v>
      </c>
      <c r="M18" s="6" t="s">
        <v>14</v>
      </c>
      <c r="N18" s="6" t="s">
        <v>14</v>
      </c>
      <c r="O18" s="6" t="s">
        <v>14</v>
      </c>
      <c r="P18" s="6" t="s">
        <v>14</v>
      </c>
      <c r="Q18" s="6" t="s">
        <v>14</v>
      </c>
      <c r="R18" s="6" t="s">
        <v>14</v>
      </c>
      <c r="S18" s="6" t="s">
        <v>14</v>
      </c>
      <c r="T18" s="6" t="s">
        <v>14</v>
      </c>
      <c r="U18" s="6" t="s">
        <v>14</v>
      </c>
      <c r="V18" s="21">
        <v>39</v>
      </c>
      <c r="W18" s="25">
        <f>IF(V18&gt;"a",V18,L18+V18)</f>
        <v>79</v>
      </c>
      <c r="X18" s="16" t="s">
        <v>12</v>
      </c>
    </row>
    <row r="19" spans="1:24" ht="9.75">
      <c r="A19" s="23" t="s">
        <v>21</v>
      </c>
      <c r="B19" s="26" t="str">
        <f>B18</f>
        <v>AN</v>
      </c>
      <c r="C19" s="6" t="s">
        <v>14</v>
      </c>
      <c r="D19" s="6" t="s">
        <v>14</v>
      </c>
      <c r="E19" s="6" t="s">
        <v>14</v>
      </c>
      <c r="F19" s="6" t="s">
        <v>14</v>
      </c>
      <c r="G19" s="6" t="s">
        <v>14</v>
      </c>
      <c r="H19" s="6" t="s">
        <v>14</v>
      </c>
      <c r="I19" s="6" t="s">
        <v>14</v>
      </c>
      <c r="J19" s="6" t="s">
        <v>14</v>
      </c>
      <c r="K19" s="6" t="s">
        <v>14</v>
      </c>
      <c r="L19" s="21">
        <v>56</v>
      </c>
      <c r="M19" s="6" t="s">
        <v>14</v>
      </c>
      <c r="N19" s="6" t="s">
        <v>14</v>
      </c>
      <c r="O19" s="6" t="s">
        <v>14</v>
      </c>
      <c r="P19" s="6" t="s">
        <v>14</v>
      </c>
      <c r="Q19" s="6" t="s">
        <v>14</v>
      </c>
      <c r="R19" s="6" t="s">
        <v>14</v>
      </c>
      <c r="S19" s="6" t="s">
        <v>14</v>
      </c>
      <c r="T19" s="6" t="s">
        <v>14</v>
      </c>
      <c r="U19" s="24" t="s">
        <v>14</v>
      </c>
      <c r="V19" s="21">
        <v>57</v>
      </c>
      <c r="W19" s="25">
        <f>IF(V19&gt;"a",V19,L19+V19)</f>
        <v>113</v>
      </c>
      <c r="X19" s="27">
        <f>IF(COUNT(W18:W22)&lt;=3,"DQ",IF(COUNT(W18:W22)=4,SUM(W18:W22),SUM(W18:W22)-MAX(W18:W22)))</f>
        <v>423</v>
      </c>
    </row>
    <row r="20" spans="1:24" ht="9.75">
      <c r="A20" s="23" t="s">
        <v>22</v>
      </c>
      <c r="B20" s="26" t="str">
        <f>B19</f>
        <v>AN</v>
      </c>
      <c r="C20" s="6" t="s">
        <v>14</v>
      </c>
      <c r="D20" s="6" t="s">
        <v>14</v>
      </c>
      <c r="E20" s="6" t="s">
        <v>14</v>
      </c>
      <c r="F20" s="6" t="s">
        <v>14</v>
      </c>
      <c r="G20" s="6" t="s">
        <v>14</v>
      </c>
      <c r="H20" s="6" t="s">
        <v>14</v>
      </c>
      <c r="I20" s="6" t="s">
        <v>14</v>
      </c>
      <c r="J20" s="6" t="s">
        <v>14</v>
      </c>
      <c r="K20" s="6" t="s">
        <v>14</v>
      </c>
      <c r="L20" s="21">
        <v>62</v>
      </c>
      <c r="M20" s="6" t="s">
        <v>14</v>
      </c>
      <c r="N20" s="6" t="s">
        <v>14</v>
      </c>
      <c r="O20" s="6" t="s">
        <v>14</v>
      </c>
      <c r="P20" s="6" t="s">
        <v>14</v>
      </c>
      <c r="Q20" s="6" t="s">
        <v>14</v>
      </c>
      <c r="R20" s="6" t="s">
        <v>14</v>
      </c>
      <c r="S20" s="6" t="s">
        <v>14</v>
      </c>
      <c r="T20" s="6" t="s">
        <v>14</v>
      </c>
      <c r="U20" s="24" t="s">
        <v>14</v>
      </c>
      <c r="V20" s="21">
        <v>68</v>
      </c>
      <c r="W20" s="25">
        <f>IF(V20&gt;"a",V20,L20+V20)</f>
        <v>130</v>
      </c>
      <c r="X20" s="16"/>
    </row>
    <row r="21" spans="1:24" ht="9.75">
      <c r="A21" s="23" t="s">
        <v>23</v>
      </c>
      <c r="B21" s="26" t="s">
        <v>20</v>
      </c>
      <c r="C21" s="6" t="s">
        <v>14</v>
      </c>
      <c r="D21" s="6" t="s">
        <v>14</v>
      </c>
      <c r="E21" s="6" t="s">
        <v>14</v>
      </c>
      <c r="F21" s="6" t="s">
        <v>14</v>
      </c>
      <c r="G21" s="6" t="s">
        <v>14</v>
      </c>
      <c r="H21" s="6" t="s">
        <v>14</v>
      </c>
      <c r="I21" s="6" t="s">
        <v>14</v>
      </c>
      <c r="J21" s="6" t="s">
        <v>14</v>
      </c>
      <c r="K21" s="6" t="s">
        <v>14</v>
      </c>
      <c r="L21" s="21">
        <v>51</v>
      </c>
      <c r="M21" s="6" t="s">
        <v>14</v>
      </c>
      <c r="N21" s="6" t="s">
        <v>14</v>
      </c>
      <c r="O21" s="6" t="s">
        <v>14</v>
      </c>
      <c r="P21" s="6" t="s">
        <v>14</v>
      </c>
      <c r="Q21" s="6" t="s">
        <v>14</v>
      </c>
      <c r="R21" s="6" t="s">
        <v>14</v>
      </c>
      <c r="S21" s="6" t="s">
        <v>14</v>
      </c>
      <c r="T21" s="6" t="s">
        <v>14</v>
      </c>
      <c r="U21" s="24" t="s">
        <v>14</v>
      </c>
      <c r="V21" s="21">
        <v>54</v>
      </c>
      <c r="W21" s="25">
        <f>IF(V21&gt;"a",V21,L21+V21)</f>
        <v>105</v>
      </c>
      <c r="X21" s="16"/>
    </row>
    <row r="22" spans="1:24" ht="9.75">
      <c r="A22" s="28" t="s">
        <v>170</v>
      </c>
      <c r="B22" s="29" t="str">
        <f>B20</f>
        <v>AN</v>
      </c>
      <c r="C22" s="30" t="s">
        <v>14</v>
      </c>
      <c r="D22" s="30" t="s">
        <v>14</v>
      </c>
      <c r="E22" s="30" t="s">
        <v>14</v>
      </c>
      <c r="F22" s="30" t="s">
        <v>14</v>
      </c>
      <c r="G22" s="30" t="s">
        <v>14</v>
      </c>
      <c r="H22" s="30" t="s">
        <v>14</v>
      </c>
      <c r="I22" s="30" t="s">
        <v>14</v>
      </c>
      <c r="J22" s="30" t="s">
        <v>14</v>
      </c>
      <c r="K22" s="30" t="s">
        <v>14</v>
      </c>
      <c r="L22" s="31">
        <v>59</v>
      </c>
      <c r="M22" s="30" t="s">
        <v>14</v>
      </c>
      <c r="N22" s="30" t="s">
        <v>14</v>
      </c>
      <c r="O22" s="30" t="s">
        <v>14</v>
      </c>
      <c r="P22" s="30" t="s">
        <v>14</v>
      </c>
      <c r="Q22" s="30" t="s">
        <v>14</v>
      </c>
      <c r="R22" s="30" t="s">
        <v>14</v>
      </c>
      <c r="S22" s="30" t="s">
        <v>14</v>
      </c>
      <c r="T22" s="30" t="s">
        <v>14</v>
      </c>
      <c r="U22" s="32" t="s">
        <v>14</v>
      </c>
      <c r="V22" s="31">
        <v>67</v>
      </c>
      <c r="W22" s="33">
        <f>IF(V22&gt;"a",V22,L22+V22)</f>
        <v>126</v>
      </c>
      <c r="X22" s="16"/>
    </row>
    <row r="23" spans="1:24" ht="9.75">
      <c r="A23" s="34" t="s">
        <v>17</v>
      </c>
      <c r="B23" s="35" t="str">
        <f>B22</f>
        <v>AN</v>
      </c>
      <c r="C23" s="35">
        <f aca="true" t="shared" si="2" ref="C23:K23">MIN(C18:C22)</f>
        <v>0</v>
      </c>
      <c r="D23" s="35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5">
        <f t="shared" si="2"/>
        <v>0</v>
      </c>
      <c r="J23" s="35">
        <f t="shared" si="2"/>
        <v>0</v>
      </c>
      <c r="K23" s="35">
        <f t="shared" si="2"/>
        <v>0</v>
      </c>
      <c r="L23" s="36">
        <f>SUM(C23:K23)</f>
        <v>0</v>
      </c>
      <c r="M23" s="35">
        <f aca="true" t="shared" si="3" ref="M23:U23">MIN(M18:M22)</f>
        <v>0</v>
      </c>
      <c r="N23" s="35">
        <f t="shared" si="3"/>
        <v>0</v>
      </c>
      <c r="O23" s="35">
        <f t="shared" si="3"/>
        <v>0</v>
      </c>
      <c r="P23" s="35">
        <f t="shared" si="3"/>
        <v>0</v>
      </c>
      <c r="Q23" s="35">
        <f t="shared" si="3"/>
        <v>0</v>
      </c>
      <c r="R23" s="35">
        <f t="shared" si="3"/>
        <v>0</v>
      </c>
      <c r="S23" s="35">
        <f t="shared" si="3"/>
        <v>0</v>
      </c>
      <c r="T23" s="35">
        <f t="shared" si="3"/>
        <v>0</v>
      </c>
      <c r="U23" s="37">
        <f t="shared" si="3"/>
        <v>0</v>
      </c>
      <c r="V23" s="36">
        <f>SUM(M23:U23)</f>
        <v>0</v>
      </c>
      <c r="W23" s="38">
        <f>L23+V23</f>
        <v>0</v>
      </c>
      <c r="X23" s="16"/>
    </row>
    <row r="24" spans="1:24" ht="9.75">
      <c r="A24" s="39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1"/>
      <c r="M24" s="26"/>
      <c r="N24" s="26"/>
      <c r="O24" s="26"/>
      <c r="P24" s="26"/>
      <c r="Q24" s="26"/>
      <c r="R24" s="26"/>
      <c r="S24" s="26"/>
      <c r="T24" s="26"/>
      <c r="U24" s="40"/>
      <c r="V24" s="21"/>
      <c r="W24" s="25"/>
      <c r="X24" s="41"/>
    </row>
    <row r="25" spans="1:24" ht="15">
      <c r="A25" s="42" t="s">
        <v>24</v>
      </c>
      <c r="B25" s="43" t="s">
        <v>9</v>
      </c>
      <c r="C25" s="44">
        <v>1</v>
      </c>
      <c r="D25" s="44">
        <v>2</v>
      </c>
      <c r="E25" s="44">
        <v>3</v>
      </c>
      <c r="F25" s="44">
        <v>4</v>
      </c>
      <c r="G25" s="44">
        <v>5</v>
      </c>
      <c r="H25" s="44">
        <v>6</v>
      </c>
      <c r="I25" s="44">
        <v>7</v>
      </c>
      <c r="J25" s="44">
        <v>8</v>
      </c>
      <c r="K25" s="44">
        <v>9</v>
      </c>
      <c r="L25" s="45" t="s">
        <v>10</v>
      </c>
      <c r="M25" s="44">
        <v>10</v>
      </c>
      <c r="N25" s="44">
        <v>11</v>
      </c>
      <c r="O25" s="44">
        <v>12</v>
      </c>
      <c r="P25" s="44">
        <v>13</v>
      </c>
      <c r="Q25" s="44">
        <v>14</v>
      </c>
      <c r="R25" s="44">
        <v>15</v>
      </c>
      <c r="S25" s="44">
        <v>16</v>
      </c>
      <c r="T25" s="44">
        <v>17</v>
      </c>
      <c r="U25" s="44">
        <v>18</v>
      </c>
      <c r="V25" s="45" t="s">
        <v>11</v>
      </c>
      <c r="W25" s="46" t="s">
        <v>12</v>
      </c>
      <c r="X25" s="16"/>
    </row>
    <row r="26" spans="1:24" ht="9.75">
      <c r="A26" s="23" t="s">
        <v>25</v>
      </c>
      <c r="B26" s="6" t="s">
        <v>26</v>
      </c>
      <c r="C26" s="6" t="s">
        <v>14</v>
      </c>
      <c r="D26" s="6" t="s">
        <v>14</v>
      </c>
      <c r="E26" s="6" t="s">
        <v>14</v>
      </c>
      <c r="F26" s="6" t="s">
        <v>14</v>
      </c>
      <c r="G26" s="6" t="s">
        <v>14</v>
      </c>
      <c r="H26" s="6" t="s">
        <v>14</v>
      </c>
      <c r="I26" s="6" t="s">
        <v>14</v>
      </c>
      <c r="J26" s="6" t="s">
        <v>14</v>
      </c>
      <c r="K26" s="6" t="s">
        <v>14</v>
      </c>
      <c r="L26" s="21">
        <v>48</v>
      </c>
      <c r="M26" s="6" t="s">
        <v>14</v>
      </c>
      <c r="N26" s="6" t="s">
        <v>14</v>
      </c>
      <c r="O26" s="6" t="s">
        <v>14</v>
      </c>
      <c r="P26" s="6" t="s">
        <v>14</v>
      </c>
      <c r="Q26" s="6" t="s">
        <v>14</v>
      </c>
      <c r="R26" s="6" t="s">
        <v>14</v>
      </c>
      <c r="S26" s="6" t="s">
        <v>14</v>
      </c>
      <c r="T26" s="6" t="s">
        <v>14</v>
      </c>
      <c r="U26" s="24" t="s">
        <v>14</v>
      </c>
      <c r="V26" s="21">
        <v>51</v>
      </c>
      <c r="W26" s="25">
        <f>IF(V26&gt;"a",V26,L26+V26)</f>
        <v>99</v>
      </c>
      <c r="X26" s="16"/>
    </row>
    <row r="27" spans="1:24" ht="9.75">
      <c r="A27" s="23" t="s">
        <v>27</v>
      </c>
      <c r="B27" s="26" t="str">
        <f>IF(B26="","",B26)</f>
        <v>AW</v>
      </c>
      <c r="C27" s="6" t="s">
        <v>14</v>
      </c>
      <c r="D27" s="6" t="s">
        <v>14</v>
      </c>
      <c r="E27" s="6" t="s">
        <v>14</v>
      </c>
      <c r="F27" s="6" t="s">
        <v>14</v>
      </c>
      <c r="G27" s="6" t="s">
        <v>14</v>
      </c>
      <c r="H27" s="6" t="s">
        <v>14</v>
      </c>
      <c r="I27" s="6" t="s">
        <v>14</v>
      </c>
      <c r="J27" s="6" t="s">
        <v>14</v>
      </c>
      <c r="K27" s="24" t="s">
        <v>14</v>
      </c>
      <c r="L27" s="21">
        <v>54</v>
      </c>
      <c r="M27" s="6" t="s">
        <v>14</v>
      </c>
      <c r="N27" s="6" t="s">
        <v>14</v>
      </c>
      <c r="O27" s="6" t="s">
        <v>14</v>
      </c>
      <c r="P27" s="6" t="s">
        <v>14</v>
      </c>
      <c r="Q27" s="6" t="s">
        <v>14</v>
      </c>
      <c r="R27" s="6" t="s">
        <v>14</v>
      </c>
      <c r="S27" s="6" t="s">
        <v>14</v>
      </c>
      <c r="T27" s="6" t="s">
        <v>14</v>
      </c>
      <c r="U27" s="6" t="s">
        <v>14</v>
      </c>
      <c r="V27" s="21">
        <v>47</v>
      </c>
      <c r="W27" s="25">
        <f>IF(V27&gt;"a",V27,L27+V27)</f>
        <v>101</v>
      </c>
      <c r="X27" s="16" t="s">
        <v>12</v>
      </c>
    </row>
    <row r="28" spans="1:24" ht="9.75">
      <c r="A28" s="23" t="s">
        <v>28</v>
      </c>
      <c r="B28" s="26" t="s">
        <v>26</v>
      </c>
      <c r="C28" s="6"/>
      <c r="D28" s="6"/>
      <c r="E28" s="6"/>
      <c r="F28" s="6"/>
      <c r="G28" s="6"/>
      <c r="H28" s="6"/>
      <c r="I28" s="6"/>
      <c r="J28" s="6"/>
      <c r="K28" s="6"/>
      <c r="L28" s="21">
        <v>49</v>
      </c>
      <c r="M28" s="6"/>
      <c r="N28" s="6"/>
      <c r="O28" s="6"/>
      <c r="P28" s="6"/>
      <c r="Q28" s="6"/>
      <c r="R28" s="6"/>
      <c r="S28" s="6"/>
      <c r="T28" s="6"/>
      <c r="U28" s="24"/>
      <c r="V28" s="21">
        <v>50</v>
      </c>
      <c r="W28" s="25">
        <f>IF(V28&gt;"a",V28,L28+V28)</f>
        <v>99</v>
      </c>
      <c r="X28" s="27">
        <f>IF(COUNT(W26:W30)&lt;=3,"DQ",IF(COUNT(W26:W30)=4,SUM(W26:W30),SUM(W26:W30)-MAX(W26:W30)))</f>
        <v>405</v>
      </c>
    </row>
    <row r="29" spans="1:24" ht="9.75">
      <c r="A29" s="23" t="s">
        <v>29</v>
      </c>
      <c r="B29" s="26" t="str">
        <f>B28</f>
        <v>AW</v>
      </c>
      <c r="C29" s="6"/>
      <c r="D29" s="6"/>
      <c r="E29" s="6"/>
      <c r="F29" s="6"/>
      <c r="G29" s="6"/>
      <c r="H29" s="6"/>
      <c r="I29" s="6"/>
      <c r="J29" s="6"/>
      <c r="K29" s="6"/>
      <c r="L29" s="21">
        <v>53</v>
      </c>
      <c r="M29" s="6"/>
      <c r="N29" s="6"/>
      <c r="O29" s="6"/>
      <c r="P29" s="6"/>
      <c r="Q29" s="6"/>
      <c r="R29" s="6"/>
      <c r="S29" s="6"/>
      <c r="T29" s="6"/>
      <c r="U29" s="24"/>
      <c r="V29" s="21">
        <v>53</v>
      </c>
      <c r="W29" s="25">
        <f>IF(V29&gt;"a",V29,L29+V29)</f>
        <v>106</v>
      </c>
      <c r="X29" s="16"/>
    </row>
    <row r="30" spans="1:24" ht="9.75">
      <c r="A30" s="28" t="s">
        <v>30</v>
      </c>
      <c r="B30" s="29" t="str">
        <f>B29</f>
        <v>AW</v>
      </c>
      <c r="C30" s="30"/>
      <c r="D30" s="30"/>
      <c r="E30" s="30"/>
      <c r="F30" s="30"/>
      <c r="G30" s="30"/>
      <c r="H30" s="30"/>
      <c r="I30" s="30"/>
      <c r="J30" s="30"/>
      <c r="K30" s="30"/>
      <c r="L30" s="31">
        <v>53</v>
      </c>
      <c r="M30" s="30"/>
      <c r="N30" s="30"/>
      <c r="O30" s="30"/>
      <c r="P30" s="30"/>
      <c r="Q30" s="30"/>
      <c r="R30" s="30"/>
      <c r="S30" s="30"/>
      <c r="T30" s="30"/>
      <c r="U30" s="32"/>
      <c r="V30" s="31">
        <v>53</v>
      </c>
      <c r="W30" s="33">
        <f>IF(V30&gt;"a",V30,L30+V30)</f>
        <v>106</v>
      </c>
      <c r="X30" s="16"/>
    </row>
    <row r="31" spans="1:24" ht="9.75">
      <c r="A31" s="34" t="s">
        <v>17</v>
      </c>
      <c r="B31" s="35" t="str">
        <f>B30</f>
        <v>AW</v>
      </c>
      <c r="C31" s="35">
        <f aca="true" t="shared" si="4" ref="C31:K31">MIN(C26:C30)</f>
        <v>0</v>
      </c>
      <c r="D31" s="35">
        <f t="shared" si="4"/>
        <v>0</v>
      </c>
      <c r="E31" s="35">
        <f t="shared" si="4"/>
        <v>0</v>
      </c>
      <c r="F31" s="35">
        <f t="shared" si="4"/>
        <v>0</v>
      </c>
      <c r="G31" s="35">
        <f t="shared" si="4"/>
        <v>0</v>
      </c>
      <c r="H31" s="35">
        <f t="shared" si="4"/>
        <v>0</v>
      </c>
      <c r="I31" s="35">
        <f t="shared" si="4"/>
        <v>0</v>
      </c>
      <c r="J31" s="35">
        <f t="shared" si="4"/>
        <v>0</v>
      </c>
      <c r="K31" s="35">
        <f t="shared" si="4"/>
        <v>0</v>
      </c>
      <c r="L31" s="36">
        <f>SUM(C31:K31)</f>
        <v>0</v>
      </c>
      <c r="M31" s="35">
        <f aca="true" t="shared" si="5" ref="M31:U31">MIN(M26:M30)</f>
        <v>0</v>
      </c>
      <c r="N31" s="35">
        <f t="shared" si="5"/>
        <v>0</v>
      </c>
      <c r="O31" s="35">
        <f t="shared" si="5"/>
        <v>0</v>
      </c>
      <c r="P31" s="35">
        <f t="shared" si="5"/>
        <v>0</v>
      </c>
      <c r="Q31" s="35">
        <f t="shared" si="5"/>
        <v>0</v>
      </c>
      <c r="R31" s="35">
        <f t="shared" si="5"/>
        <v>0</v>
      </c>
      <c r="S31" s="35">
        <f t="shared" si="5"/>
        <v>0</v>
      </c>
      <c r="T31" s="35">
        <f t="shared" si="5"/>
        <v>0</v>
      </c>
      <c r="U31" s="37">
        <f t="shared" si="5"/>
        <v>0</v>
      </c>
      <c r="V31" s="36">
        <f>SUM(M31:U31)</f>
        <v>0</v>
      </c>
      <c r="W31" s="38">
        <f>L31+V31</f>
        <v>0</v>
      </c>
      <c r="X31" s="16"/>
    </row>
    <row r="32" spans="1:24" ht="9.75">
      <c r="A32" s="39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1"/>
      <c r="M32" s="26"/>
      <c r="N32" s="26"/>
      <c r="O32" s="26"/>
      <c r="P32" s="26"/>
      <c r="Q32" s="26"/>
      <c r="R32" s="26"/>
      <c r="S32" s="26"/>
      <c r="T32" s="26"/>
      <c r="U32" s="40"/>
      <c r="V32" s="21"/>
      <c r="W32" s="25"/>
      <c r="X32" s="41"/>
    </row>
    <row r="33" spans="1:24" ht="15">
      <c r="A33" s="42" t="s">
        <v>31</v>
      </c>
      <c r="B33" s="43" t="s">
        <v>9</v>
      </c>
      <c r="C33" s="44">
        <v>1</v>
      </c>
      <c r="D33" s="44">
        <v>2</v>
      </c>
      <c r="E33" s="44">
        <v>3</v>
      </c>
      <c r="F33" s="44">
        <v>4</v>
      </c>
      <c r="G33" s="44">
        <v>5</v>
      </c>
      <c r="H33" s="44">
        <v>6</v>
      </c>
      <c r="I33" s="44">
        <v>7</v>
      </c>
      <c r="J33" s="44">
        <v>8</v>
      </c>
      <c r="K33" s="44">
        <v>9</v>
      </c>
      <c r="L33" s="45" t="s">
        <v>10</v>
      </c>
      <c r="M33" s="44">
        <v>10</v>
      </c>
      <c r="N33" s="44">
        <v>11</v>
      </c>
      <c r="O33" s="44">
        <v>12</v>
      </c>
      <c r="P33" s="44">
        <v>13</v>
      </c>
      <c r="Q33" s="44">
        <v>14</v>
      </c>
      <c r="R33" s="44">
        <v>15</v>
      </c>
      <c r="S33" s="44">
        <v>16</v>
      </c>
      <c r="T33" s="44">
        <v>17</v>
      </c>
      <c r="U33" s="44">
        <v>18</v>
      </c>
      <c r="V33" s="45" t="s">
        <v>11</v>
      </c>
      <c r="W33" s="46" t="s">
        <v>12</v>
      </c>
      <c r="X33" s="16"/>
    </row>
    <row r="34" spans="1:24" ht="9.75">
      <c r="A34" s="23" t="s">
        <v>32</v>
      </c>
      <c r="B34" s="6" t="s">
        <v>33</v>
      </c>
      <c r="C34" s="6" t="s">
        <v>14</v>
      </c>
      <c r="D34" s="6" t="s">
        <v>14</v>
      </c>
      <c r="E34" s="6" t="s">
        <v>14</v>
      </c>
      <c r="F34" s="6" t="s">
        <v>14</v>
      </c>
      <c r="G34" s="6" t="s">
        <v>14</v>
      </c>
      <c r="H34" s="6" t="s">
        <v>14</v>
      </c>
      <c r="I34" s="6" t="s">
        <v>14</v>
      </c>
      <c r="J34" s="6" t="s">
        <v>14</v>
      </c>
      <c r="K34" s="6" t="s">
        <v>14</v>
      </c>
      <c r="L34" s="21">
        <v>40</v>
      </c>
      <c r="M34" s="6" t="s">
        <v>14</v>
      </c>
      <c r="N34" s="6" t="s">
        <v>14</v>
      </c>
      <c r="O34" s="6" t="s">
        <v>14</v>
      </c>
      <c r="P34" s="6" t="s">
        <v>14</v>
      </c>
      <c r="Q34" s="6" t="s">
        <v>14</v>
      </c>
      <c r="R34" s="6" t="s">
        <v>14</v>
      </c>
      <c r="S34" s="6" t="s">
        <v>14</v>
      </c>
      <c r="T34" s="6" t="s">
        <v>14</v>
      </c>
      <c r="U34" s="24" t="s">
        <v>14</v>
      </c>
      <c r="V34" s="21">
        <v>39</v>
      </c>
      <c r="W34" s="25">
        <f>IF(V34&gt;"a",V34,L34+V34)</f>
        <v>79</v>
      </c>
      <c r="X34" s="16"/>
    </row>
    <row r="35" spans="1:24" ht="9.75">
      <c r="A35" s="23" t="s">
        <v>180</v>
      </c>
      <c r="B35" s="26" t="str">
        <f>IF(B34="","",B34)</f>
        <v>BP</v>
      </c>
      <c r="C35" s="6" t="s">
        <v>14</v>
      </c>
      <c r="D35" s="6" t="s">
        <v>14</v>
      </c>
      <c r="E35" s="6" t="s">
        <v>14</v>
      </c>
      <c r="F35" s="6" t="s">
        <v>14</v>
      </c>
      <c r="G35" s="6" t="s">
        <v>14</v>
      </c>
      <c r="H35" s="6" t="s">
        <v>14</v>
      </c>
      <c r="I35" s="6" t="s">
        <v>14</v>
      </c>
      <c r="J35" s="6" t="s">
        <v>14</v>
      </c>
      <c r="K35" s="24" t="s">
        <v>14</v>
      </c>
      <c r="L35" s="21">
        <v>52</v>
      </c>
      <c r="M35" s="6" t="s">
        <v>14</v>
      </c>
      <c r="N35" s="6" t="s">
        <v>14</v>
      </c>
      <c r="O35" s="6" t="s">
        <v>14</v>
      </c>
      <c r="P35" s="6" t="s">
        <v>14</v>
      </c>
      <c r="Q35" s="6" t="s">
        <v>14</v>
      </c>
      <c r="R35" s="6" t="s">
        <v>14</v>
      </c>
      <c r="S35" s="6" t="s">
        <v>14</v>
      </c>
      <c r="T35" s="6" t="s">
        <v>14</v>
      </c>
      <c r="U35" s="6" t="s">
        <v>14</v>
      </c>
      <c r="V35" s="21">
        <v>48</v>
      </c>
      <c r="W35" s="25">
        <f>IF(V35&gt;"a",V35,L35+V35)</f>
        <v>100</v>
      </c>
      <c r="X35" s="16" t="s">
        <v>12</v>
      </c>
    </row>
    <row r="36" spans="1:24" ht="9.75">
      <c r="A36" s="23" t="s">
        <v>34</v>
      </c>
      <c r="B36" s="26" t="str">
        <f>B35</f>
        <v>BP</v>
      </c>
      <c r="C36" s="6" t="s">
        <v>14</v>
      </c>
      <c r="D36" s="6" t="s">
        <v>14</v>
      </c>
      <c r="E36" s="6" t="s">
        <v>14</v>
      </c>
      <c r="F36" s="6" t="s">
        <v>14</v>
      </c>
      <c r="G36" s="6" t="s">
        <v>14</v>
      </c>
      <c r="H36" s="6" t="s">
        <v>14</v>
      </c>
      <c r="I36" s="6" t="s">
        <v>14</v>
      </c>
      <c r="J36" s="6" t="s">
        <v>14</v>
      </c>
      <c r="K36" s="6" t="s">
        <v>14</v>
      </c>
      <c r="L36" s="21">
        <v>48</v>
      </c>
      <c r="M36" s="6" t="s">
        <v>14</v>
      </c>
      <c r="N36" s="6" t="s">
        <v>14</v>
      </c>
      <c r="O36" s="6" t="s">
        <v>14</v>
      </c>
      <c r="P36" s="6" t="s">
        <v>14</v>
      </c>
      <c r="Q36" s="6" t="s">
        <v>14</v>
      </c>
      <c r="R36" s="6" t="s">
        <v>14</v>
      </c>
      <c r="S36" s="6" t="s">
        <v>14</v>
      </c>
      <c r="T36" s="6" t="s">
        <v>14</v>
      </c>
      <c r="U36" s="24" t="s">
        <v>14</v>
      </c>
      <c r="V36" s="21">
        <v>48</v>
      </c>
      <c r="W36" s="25">
        <f>IF(V36&gt;"a",V36,L36+V36)</f>
        <v>96</v>
      </c>
      <c r="X36" s="27">
        <f>IF(COUNT(W34:W38)&lt;=3,"DQ",IF(COUNT(W34:W38)=4,SUM(W34:W38),SUM(W34:W38)-MAX(W34:W38)))</f>
        <v>365</v>
      </c>
    </row>
    <row r="37" spans="1:24" ht="9.75">
      <c r="A37" s="23" t="s">
        <v>35</v>
      </c>
      <c r="B37" s="26" t="str">
        <f>B36</f>
        <v>BP</v>
      </c>
      <c r="C37" s="6" t="s">
        <v>14</v>
      </c>
      <c r="D37" s="6" t="s">
        <v>14</v>
      </c>
      <c r="E37" s="6" t="s">
        <v>14</v>
      </c>
      <c r="F37" s="6" t="s">
        <v>14</v>
      </c>
      <c r="G37" s="6" t="s">
        <v>14</v>
      </c>
      <c r="H37" s="6" t="s">
        <v>14</v>
      </c>
      <c r="I37" s="6" t="s">
        <v>14</v>
      </c>
      <c r="J37" s="6" t="s">
        <v>14</v>
      </c>
      <c r="K37" s="6" t="s">
        <v>14</v>
      </c>
      <c r="L37" s="21">
        <v>45</v>
      </c>
      <c r="M37" s="6" t="s">
        <v>14</v>
      </c>
      <c r="N37" s="6" t="s">
        <v>14</v>
      </c>
      <c r="O37" s="6" t="s">
        <v>14</v>
      </c>
      <c r="P37" s="6" t="s">
        <v>14</v>
      </c>
      <c r="Q37" s="6" t="s">
        <v>14</v>
      </c>
      <c r="R37" s="6" t="s">
        <v>14</v>
      </c>
      <c r="S37" s="6" t="s">
        <v>14</v>
      </c>
      <c r="T37" s="6" t="s">
        <v>14</v>
      </c>
      <c r="U37" s="24" t="s">
        <v>14</v>
      </c>
      <c r="V37" s="21">
        <v>45</v>
      </c>
      <c r="W37" s="25">
        <f>IF(V37&gt;"a",V37,L37+V37)</f>
        <v>90</v>
      </c>
      <c r="X37" s="16"/>
    </row>
    <row r="38" spans="1:24" ht="9.75">
      <c r="A38" s="28" t="s">
        <v>36</v>
      </c>
      <c r="B38" s="29" t="str">
        <f>B37</f>
        <v>BP</v>
      </c>
      <c r="C38" s="30" t="s">
        <v>14</v>
      </c>
      <c r="D38" s="30" t="s">
        <v>14</v>
      </c>
      <c r="E38" s="30" t="s">
        <v>14</v>
      </c>
      <c r="F38" s="30" t="s">
        <v>14</v>
      </c>
      <c r="G38" s="30" t="s">
        <v>14</v>
      </c>
      <c r="H38" s="30" t="s">
        <v>14</v>
      </c>
      <c r="I38" s="30" t="s">
        <v>14</v>
      </c>
      <c r="J38" s="30" t="s">
        <v>14</v>
      </c>
      <c r="K38" s="30" t="s">
        <v>14</v>
      </c>
      <c r="L38" s="31">
        <v>53</v>
      </c>
      <c r="M38" s="30" t="s">
        <v>14</v>
      </c>
      <c r="N38" s="30" t="s">
        <v>14</v>
      </c>
      <c r="O38" s="30" t="s">
        <v>14</v>
      </c>
      <c r="P38" s="30" t="s">
        <v>14</v>
      </c>
      <c r="Q38" s="30" t="s">
        <v>14</v>
      </c>
      <c r="R38" s="30" t="s">
        <v>14</v>
      </c>
      <c r="S38" s="30" t="s">
        <v>14</v>
      </c>
      <c r="T38" s="30" t="s">
        <v>14</v>
      </c>
      <c r="U38" s="32" t="s">
        <v>14</v>
      </c>
      <c r="V38" s="31">
        <v>50</v>
      </c>
      <c r="W38" s="33">
        <f>IF(V38&gt;"a",V38,L38+V38)</f>
        <v>103</v>
      </c>
      <c r="X38" s="16"/>
    </row>
    <row r="39" spans="1:24" ht="9.75">
      <c r="A39" s="34" t="s">
        <v>17</v>
      </c>
      <c r="B39" s="35" t="str">
        <f>B38</f>
        <v>BP</v>
      </c>
      <c r="C39" s="35">
        <f aca="true" t="shared" si="6" ref="C39:K39">MIN(C34:C38)</f>
        <v>0</v>
      </c>
      <c r="D39" s="35">
        <f t="shared" si="6"/>
        <v>0</v>
      </c>
      <c r="E39" s="35">
        <f t="shared" si="6"/>
        <v>0</v>
      </c>
      <c r="F39" s="35">
        <f t="shared" si="6"/>
        <v>0</v>
      </c>
      <c r="G39" s="35">
        <f t="shared" si="6"/>
        <v>0</v>
      </c>
      <c r="H39" s="35">
        <f t="shared" si="6"/>
        <v>0</v>
      </c>
      <c r="I39" s="35">
        <f t="shared" si="6"/>
        <v>0</v>
      </c>
      <c r="J39" s="35">
        <f t="shared" si="6"/>
        <v>0</v>
      </c>
      <c r="K39" s="35">
        <f t="shared" si="6"/>
        <v>0</v>
      </c>
      <c r="L39" s="36">
        <f>SUM(C39:K39)</f>
        <v>0</v>
      </c>
      <c r="M39" s="35">
        <f aca="true" t="shared" si="7" ref="M39:U39">MIN(M34:M38)</f>
        <v>0</v>
      </c>
      <c r="N39" s="35">
        <f t="shared" si="7"/>
        <v>0</v>
      </c>
      <c r="O39" s="35">
        <f t="shared" si="7"/>
        <v>0</v>
      </c>
      <c r="P39" s="35">
        <f t="shared" si="7"/>
        <v>0</v>
      </c>
      <c r="Q39" s="35">
        <f t="shared" si="7"/>
        <v>0</v>
      </c>
      <c r="R39" s="35">
        <f t="shared" si="7"/>
        <v>0</v>
      </c>
      <c r="S39" s="35">
        <f t="shared" si="7"/>
        <v>0</v>
      </c>
      <c r="T39" s="35">
        <f t="shared" si="7"/>
        <v>0</v>
      </c>
      <c r="U39" s="37">
        <f t="shared" si="7"/>
        <v>0</v>
      </c>
      <c r="V39" s="36">
        <f>SUM(M39:U39)</f>
        <v>0</v>
      </c>
      <c r="W39" s="38">
        <f>L39+V39</f>
        <v>0</v>
      </c>
      <c r="X39" s="16"/>
    </row>
    <row r="40" spans="1:23" ht="9.75">
      <c r="A40" s="39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1"/>
      <c r="M40" s="26"/>
      <c r="N40" s="26"/>
      <c r="O40" s="26"/>
      <c r="P40" s="26"/>
      <c r="Q40" s="26"/>
      <c r="R40" s="26"/>
      <c r="S40" s="26"/>
      <c r="T40" s="26"/>
      <c r="U40" s="40"/>
      <c r="V40" s="21"/>
      <c r="W40" s="25"/>
    </row>
    <row r="41" spans="1:24" ht="15">
      <c r="A41" s="42" t="s">
        <v>37</v>
      </c>
      <c r="B41" s="43" t="s">
        <v>9</v>
      </c>
      <c r="C41" s="44">
        <v>1</v>
      </c>
      <c r="D41" s="44">
        <v>2</v>
      </c>
      <c r="E41" s="44">
        <v>3</v>
      </c>
      <c r="F41" s="44">
        <v>4</v>
      </c>
      <c r="G41" s="44">
        <v>5</v>
      </c>
      <c r="H41" s="44">
        <v>6</v>
      </c>
      <c r="I41" s="44">
        <v>7</v>
      </c>
      <c r="J41" s="44">
        <v>8</v>
      </c>
      <c r="K41" s="44">
        <v>9</v>
      </c>
      <c r="L41" s="45" t="s">
        <v>10</v>
      </c>
      <c r="M41" s="44">
        <v>10</v>
      </c>
      <c r="N41" s="44">
        <v>11</v>
      </c>
      <c r="O41" s="44">
        <v>12</v>
      </c>
      <c r="P41" s="44">
        <v>13</v>
      </c>
      <c r="Q41" s="44">
        <v>14</v>
      </c>
      <c r="R41" s="44">
        <v>15</v>
      </c>
      <c r="S41" s="44">
        <v>16</v>
      </c>
      <c r="T41" s="44">
        <v>17</v>
      </c>
      <c r="U41" s="44">
        <v>18</v>
      </c>
      <c r="V41" s="45" t="s">
        <v>11</v>
      </c>
      <c r="W41" s="46" t="s">
        <v>12</v>
      </c>
      <c r="X41" s="16"/>
    </row>
    <row r="42" spans="1:24" ht="9.75">
      <c r="A42" s="23" t="s">
        <v>38</v>
      </c>
      <c r="B42" s="6" t="s">
        <v>39</v>
      </c>
      <c r="C42" s="6" t="s">
        <v>14</v>
      </c>
      <c r="D42" s="6" t="s">
        <v>14</v>
      </c>
      <c r="E42" s="6" t="s">
        <v>14</v>
      </c>
      <c r="F42" s="6" t="s">
        <v>14</v>
      </c>
      <c r="G42" s="6" t="s">
        <v>14</v>
      </c>
      <c r="H42" s="6" t="s">
        <v>14</v>
      </c>
      <c r="I42" s="6" t="s">
        <v>14</v>
      </c>
      <c r="J42" s="6" t="s">
        <v>16</v>
      </c>
      <c r="K42" s="6" t="s">
        <v>14</v>
      </c>
      <c r="L42" s="21">
        <v>40</v>
      </c>
      <c r="M42" s="6" t="s">
        <v>14</v>
      </c>
      <c r="N42" s="6" t="s">
        <v>14</v>
      </c>
      <c r="O42" s="6" t="s">
        <v>14</v>
      </c>
      <c r="P42" s="6" t="s">
        <v>14</v>
      </c>
      <c r="Q42" s="6" t="s">
        <v>14</v>
      </c>
      <c r="R42" s="6" t="s">
        <v>14</v>
      </c>
      <c r="S42" s="6" t="s">
        <v>14</v>
      </c>
      <c r="T42" s="6" t="s">
        <v>14</v>
      </c>
      <c r="U42" s="24" t="s">
        <v>14</v>
      </c>
      <c r="V42" s="21">
        <v>36</v>
      </c>
      <c r="W42" s="25">
        <f>IF(V42&gt;"a",V42,L42+V42)</f>
        <v>76</v>
      </c>
      <c r="X42" s="16"/>
    </row>
    <row r="43" spans="1:24" ht="9.75">
      <c r="A43" s="23" t="s">
        <v>40</v>
      </c>
      <c r="B43" s="26" t="str">
        <f>IF(B42="","",B42)</f>
        <v>BC</v>
      </c>
      <c r="C43" s="6" t="s">
        <v>14</v>
      </c>
      <c r="D43" s="6" t="s">
        <v>14</v>
      </c>
      <c r="E43" s="6" t="s">
        <v>14</v>
      </c>
      <c r="F43" s="6" t="s">
        <v>14</v>
      </c>
      <c r="G43" s="6" t="s">
        <v>14</v>
      </c>
      <c r="H43" s="6" t="s">
        <v>14</v>
      </c>
      <c r="I43" s="6" t="s">
        <v>14</v>
      </c>
      <c r="J43" s="6" t="s">
        <v>14</v>
      </c>
      <c r="K43" s="24" t="s">
        <v>14</v>
      </c>
      <c r="L43" s="21">
        <v>38</v>
      </c>
      <c r="M43" s="6" t="s">
        <v>14</v>
      </c>
      <c r="N43" s="6" t="s">
        <v>14</v>
      </c>
      <c r="O43" s="6" t="s">
        <v>14</v>
      </c>
      <c r="P43" s="6" t="s">
        <v>14</v>
      </c>
      <c r="Q43" s="6" t="s">
        <v>14</v>
      </c>
      <c r="R43" s="6" t="s">
        <v>14</v>
      </c>
      <c r="S43" s="6" t="s">
        <v>14</v>
      </c>
      <c r="T43" s="6" t="s">
        <v>14</v>
      </c>
      <c r="U43" s="6" t="s">
        <v>14</v>
      </c>
      <c r="V43" s="21">
        <v>36</v>
      </c>
      <c r="W43" s="25">
        <f>IF(V43&gt;"a",V43,L43+V43)</f>
        <v>74</v>
      </c>
      <c r="X43" s="16" t="s">
        <v>12</v>
      </c>
    </row>
    <row r="44" spans="1:24" ht="9.75">
      <c r="A44" s="23" t="s">
        <v>41</v>
      </c>
      <c r="B44" s="26" t="str">
        <f>B43</f>
        <v>BC</v>
      </c>
      <c r="C44" s="6" t="s">
        <v>14</v>
      </c>
      <c r="D44" s="6" t="s">
        <v>14</v>
      </c>
      <c r="E44" s="6" t="s">
        <v>14</v>
      </c>
      <c r="F44" s="6" t="s">
        <v>14</v>
      </c>
      <c r="G44" s="6" t="s">
        <v>14</v>
      </c>
      <c r="H44" s="6" t="s">
        <v>14</v>
      </c>
      <c r="I44" s="6" t="s">
        <v>14</v>
      </c>
      <c r="J44" s="6" t="s">
        <v>16</v>
      </c>
      <c r="K44" s="6" t="s">
        <v>14</v>
      </c>
      <c r="L44" s="21">
        <v>41</v>
      </c>
      <c r="M44" s="6" t="s">
        <v>14</v>
      </c>
      <c r="N44" s="6" t="s">
        <v>14</v>
      </c>
      <c r="O44" s="6" t="s">
        <v>14</v>
      </c>
      <c r="P44" s="6" t="s">
        <v>14</v>
      </c>
      <c r="Q44" s="6" t="s">
        <v>14</v>
      </c>
      <c r="R44" s="6" t="s">
        <v>14</v>
      </c>
      <c r="S44" s="6" t="s">
        <v>14</v>
      </c>
      <c r="T44" s="6" t="s">
        <v>14</v>
      </c>
      <c r="U44" s="24" t="s">
        <v>14</v>
      </c>
      <c r="V44" s="21">
        <v>39</v>
      </c>
      <c r="W44" s="25">
        <f>IF(V44&gt;"a",V44,L44+V44)</f>
        <v>80</v>
      </c>
      <c r="X44" s="27">
        <f>IF(COUNT(W42:W46)&lt;=3,"DQ",IF(COUNT(W42:W46)=4,SUM(W42:W46),SUM(W42:W46)-MAX(W42:W46)))</f>
        <v>311</v>
      </c>
    </row>
    <row r="45" spans="1:24" ht="9.75">
      <c r="A45" s="23" t="s">
        <v>42</v>
      </c>
      <c r="B45" s="26" t="str">
        <f>B44</f>
        <v>BC</v>
      </c>
      <c r="C45" s="6" t="s">
        <v>14</v>
      </c>
      <c r="D45" s="6" t="s">
        <v>14</v>
      </c>
      <c r="E45" s="6" t="s">
        <v>14</v>
      </c>
      <c r="F45" s="6" t="s">
        <v>14</v>
      </c>
      <c r="G45" s="6" t="s">
        <v>16</v>
      </c>
      <c r="H45" s="6" t="s">
        <v>14</v>
      </c>
      <c r="I45" s="6" t="s">
        <v>14</v>
      </c>
      <c r="J45" s="6" t="s">
        <v>14</v>
      </c>
      <c r="K45" s="6" t="s">
        <v>14</v>
      </c>
      <c r="L45" s="21">
        <v>43</v>
      </c>
      <c r="M45" s="6" t="s">
        <v>14</v>
      </c>
      <c r="N45" s="6" t="s">
        <v>14</v>
      </c>
      <c r="O45" s="6" t="s">
        <v>14</v>
      </c>
      <c r="P45" s="6" t="s">
        <v>14</v>
      </c>
      <c r="Q45" s="6" t="s">
        <v>14</v>
      </c>
      <c r="R45" s="6" t="s">
        <v>14</v>
      </c>
      <c r="S45" s="6" t="s">
        <v>14</v>
      </c>
      <c r="T45" s="6" t="s">
        <v>14</v>
      </c>
      <c r="U45" s="24" t="s">
        <v>14</v>
      </c>
      <c r="V45" s="21">
        <v>44</v>
      </c>
      <c r="W45" s="25">
        <f>IF(V45&gt;"a",V45,L45+V45)</f>
        <v>87</v>
      </c>
      <c r="X45" s="16"/>
    </row>
    <row r="46" spans="1:24" ht="9.75">
      <c r="A46" s="28" t="s">
        <v>43</v>
      </c>
      <c r="B46" s="29" t="str">
        <f>B45</f>
        <v>BC</v>
      </c>
      <c r="C46" s="30" t="s">
        <v>14</v>
      </c>
      <c r="D46" s="30" t="s">
        <v>14</v>
      </c>
      <c r="E46" s="30" t="s">
        <v>14</v>
      </c>
      <c r="F46" s="30" t="s">
        <v>14</v>
      </c>
      <c r="G46" s="30" t="s">
        <v>14</v>
      </c>
      <c r="H46" s="30" t="s">
        <v>14</v>
      </c>
      <c r="I46" s="30" t="s">
        <v>14</v>
      </c>
      <c r="J46" s="30" t="s">
        <v>14</v>
      </c>
      <c r="K46" s="30" t="s">
        <v>14</v>
      </c>
      <c r="L46" s="31">
        <v>42</v>
      </c>
      <c r="M46" s="30" t="s">
        <v>14</v>
      </c>
      <c r="N46" s="30" t="s">
        <v>14</v>
      </c>
      <c r="O46" s="30" t="s">
        <v>14</v>
      </c>
      <c r="P46" s="30" t="s">
        <v>14</v>
      </c>
      <c r="Q46" s="30" t="s">
        <v>14</v>
      </c>
      <c r="R46" s="30" t="s">
        <v>14</v>
      </c>
      <c r="S46" s="30" t="s">
        <v>14</v>
      </c>
      <c r="T46" s="30" t="s">
        <v>14</v>
      </c>
      <c r="U46" s="32" t="s">
        <v>14</v>
      </c>
      <c r="V46" s="31">
        <v>39</v>
      </c>
      <c r="W46" s="33">
        <f>IF(V46&gt;"a",V46,L46+V46)</f>
        <v>81</v>
      </c>
      <c r="X46" s="16"/>
    </row>
    <row r="47" spans="1:24" ht="9.75">
      <c r="A47" s="34" t="s">
        <v>17</v>
      </c>
      <c r="B47" s="35" t="str">
        <f>B46</f>
        <v>BC</v>
      </c>
      <c r="C47" s="35">
        <f aca="true" t="shared" si="8" ref="C47:K47">MIN(C42:C46)</f>
        <v>0</v>
      </c>
      <c r="D47" s="35">
        <f t="shared" si="8"/>
        <v>0</v>
      </c>
      <c r="E47" s="35">
        <f t="shared" si="8"/>
        <v>0</v>
      </c>
      <c r="F47" s="35">
        <f t="shared" si="8"/>
        <v>0</v>
      </c>
      <c r="G47" s="35">
        <f t="shared" si="8"/>
        <v>0</v>
      </c>
      <c r="H47" s="35">
        <f t="shared" si="8"/>
        <v>0</v>
      </c>
      <c r="I47" s="35">
        <f t="shared" si="8"/>
        <v>0</v>
      </c>
      <c r="J47" s="35">
        <f t="shared" si="8"/>
        <v>0</v>
      </c>
      <c r="K47" s="35">
        <f t="shared" si="8"/>
        <v>0</v>
      </c>
      <c r="L47" s="36">
        <f>SUM(C47:K47)</f>
        <v>0</v>
      </c>
      <c r="M47" s="35">
        <f aca="true" t="shared" si="9" ref="M47:U47">MIN(M42:M46)</f>
        <v>0</v>
      </c>
      <c r="N47" s="35">
        <f t="shared" si="9"/>
        <v>0</v>
      </c>
      <c r="O47" s="35">
        <f t="shared" si="9"/>
        <v>0</v>
      </c>
      <c r="P47" s="35">
        <f t="shared" si="9"/>
        <v>0</v>
      </c>
      <c r="Q47" s="35">
        <f t="shared" si="9"/>
        <v>0</v>
      </c>
      <c r="R47" s="35">
        <f t="shared" si="9"/>
        <v>0</v>
      </c>
      <c r="S47" s="35">
        <f t="shared" si="9"/>
        <v>0</v>
      </c>
      <c r="T47" s="35">
        <f t="shared" si="9"/>
        <v>0</v>
      </c>
      <c r="U47" s="37">
        <f t="shared" si="9"/>
        <v>0</v>
      </c>
      <c r="V47" s="36">
        <f>SUM(M47:U47)</f>
        <v>0</v>
      </c>
      <c r="W47" s="38">
        <f>L47+V47</f>
        <v>0</v>
      </c>
      <c r="X47" s="16"/>
    </row>
    <row r="48" spans="1:24" ht="9.75">
      <c r="A48" s="47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1"/>
      <c r="M48" s="26"/>
      <c r="N48" s="26"/>
      <c r="O48" s="26"/>
      <c r="P48" s="26"/>
      <c r="Q48" s="26"/>
      <c r="R48" s="26"/>
      <c r="S48" s="26"/>
      <c r="T48" s="26"/>
      <c r="U48" s="40"/>
      <c r="V48" s="21"/>
      <c r="W48" s="25"/>
      <c r="X48" s="41"/>
    </row>
    <row r="49" spans="1:24" ht="15">
      <c r="A49" s="42" t="s">
        <v>44</v>
      </c>
      <c r="B49" s="43" t="s">
        <v>9</v>
      </c>
      <c r="C49" s="44">
        <v>1</v>
      </c>
      <c r="D49" s="44">
        <v>2</v>
      </c>
      <c r="E49" s="44">
        <v>3</v>
      </c>
      <c r="F49" s="44">
        <v>4</v>
      </c>
      <c r="G49" s="44">
        <v>5</v>
      </c>
      <c r="H49" s="44">
        <v>6</v>
      </c>
      <c r="I49" s="44">
        <v>7</v>
      </c>
      <c r="J49" s="44">
        <v>8</v>
      </c>
      <c r="K49" s="44">
        <v>9</v>
      </c>
      <c r="L49" s="45" t="s">
        <v>10</v>
      </c>
      <c r="M49" s="44">
        <v>10</v>
      </c>
      <c r="N49" s="44">
        <v>11</v>
      </c>
      <c r="O49" s="44">
        <v>12</v>
      </c>
      <c r="P49" s="44">
        <v>13</v>
      </c>
      <c r="Q49" s="44">
        <v>14</v>
      </c>
      <c r="R49" s="44">
        <v>15</v>
      </c>
      <c r="S49" s="44">
        <v>16</v>
      </c>
      <c r="T49" s="44">
        <v>17</v>
      </c>
      <c r="U49" s="44">
        <v>18</v>
      </c>
      <c r="V49" s="45" t="s">
        <v>11</v>
      </c>
      <c r="W49" s="46" t="s">
        <v>12</v>
      </c>
      <c r="X49" s="16"/>
    </row>
    <row r="50" spans="1:24" ht="9.75">
      <c r="A50" s="23" t="s">
        <v>45</v>
      </c>
      <c r="B50" s="6" t="s">
        <v>46</v>
      </c>
      <c r="C50" s="6" t="s">
        <v>14</v>
      </c>
      <c r="D50" s="6" t="s">
        <v>14</v>
      </c>
      <c r="E50" s="6" t="s">
        <v>14</v>
      </c>
      <c r="F50" s="6" t="s">
        <v>14</v>
      </c>
      <c r="G50" s="6" t="s">
        <v>14</v>
      </c>
      <c r="H50" s="6" t="s">
        <v>14</v>
      </c>
      <c r="I50" s="6" t="s">
        <v>14</v>
      </c>
      <c r="J50" s="6" t="s">
        <v>14</v>
      </c>
      <c r="K50" s="6" t="s">
        <v>14</v>
      </c>
      <c r="L50" s="21">
        <v>41</v>
      </c>
      <c r="M50" s="6" t="s">
        <v>14</v>
      </c>
      <c r="N50" s="6" t="s">
        <v>14</v>
      </c>
      <c r="O50" s="6" t="s">
        <v>14</v>
      </c>
      <c r="P50" s="6" t="s">
        <v>14</v>
      </c>
      <c r="Q50" s="6" t="s">
        <v>14</v>
      </c>
      <c r="R50" s="6" t="s">
        <v>14</v>
      </c>
      <c r="S50" s="6" t="s">
        <v>16</v>
      </c>
      <c r="T50" s="6" t="s">
        <v>14</v>
      </c>
      <c r="U50" s="24" t="s">
        <v>14</v>
      </c>
      <c r="V50" s="21">
        <v>41</v>
      </c>
      <c r="W50" s="25">
        <f>IF(V50&gt;"a",V50,L50+V50)</f>
        <v>82</v>
      </c>
      <c r="X50" s="16"/>
    </row>
    <row r="51" spans="1:24" ht="9.75">
      <c r="A51" s="23" t="s">
        <v>47</v>
      </c>
      <c r="B51" s="26" t="str">
        <f>IF(B50="","",B50)</f>
        <v>BE</v>
      </c>
      <c r="C51" s="6" t="s">
        <v>14</v>
      </c>
      <c r="D51" s="6" t="s">
        <v>14</v>
      </c>
      <c r="E51" s="6" t="s">
        <v>14</v>
      </c>
      <c r="F51" s="6" t="s">
        <v>14</v>
      </c>
      <c r="G51" s="6" t="s">
        <v>14</v>
      </c>
      <c r="H51" s="6" t="s">
        <v>14</v>
      </c>
      <c r="I51" s="6" t="s">
        <v>14</v>
      </c>
      <c r="J51" s="6" t="s">
        <v>14</v>
      </c>
      <c r="K51" s="24" t="s">
        <v>14</v>
      </c>
      <c r="L51" s="21">
        <v>43</v>
      </c>
      <c r="M51" s="6" t="s">
        <v>14</v>
      </c>
      <c r="N51" s="6" t="s">
        <v>14</v>
      </c>
      <c r="O51" s="6" t="s">
        <v>14</v>
      </c>
      <c r="P51" s="6" t="s">
        <v>14</v>
      </c>
      <c r="Q51" s="6" t="s">
        <v>14</v>
      </c>
      <c r="R51" s="6" t="s">
        <v>14</v>
      </c>
      <c r="S51" s="6" t="s">
        <v>14</v>
      </c>
      <c r="T51" s="6" t="s">
        <v>14</v>
      </c>
      <c r="U51" s="6" t="s">
        <v>14</v>
      </c>
      <c r="V51" s="21">
        <v>44</v>
      </c>
      <c r="W51" s="25">
        <f>IF(V51&gt;"a",V51,L51+V51)</f>
        <v>87</v>
      </c>
      <c r="X51" s="16" t="s">
        <v>12</v>
      </c>
    </row>
    <row r="52" spans="1:24" ht="9.75">
      <c r="A52" s="23" t="s">
        <v>48</v>
      </c>
      <c r="B52" s="26" t="str">
        <f>B51</f>
        <v>BE</v>
      </c>
      <c r="C52" s="6" t="s">
        <v>14</v>
      </c>
      <c r="D52" s="6" t="s">
        <v>14</v>
      </c>
      <c r="E52" s="6" t="s">
        <v>14</v>
      </c>
      <c r="F52" s="6" t="s">
        <v>14</v>
      </c>
      <c r="G52" s="6" t="s">
        <v>14</v>
      </c>
      <c r="H52" s="6" t="s">
        <v>14</v>
      </c>
      <c r="I52" s="6" t="s">
        <v>14</v>
      </c>
      <c r="J52" s="6" t="s">
        <v>14</v>
      </c>
      <c r="K52" s="6" t="s">
        <v>14</v>
      </c>
      <c r="L52" s="21">
        <v>48</v>
      </c>
      <c r="M52" s="6" t="s">
        <v>14</v>
      </c>
      <c r="N52" s="6" t="s">
        <v>14</v>
      </c>
      <c r="O52" s="6" t="s">
        <v>14</v>
      </c>
      <c r="P52" s="6" t="s">
        <v>14</v>
      </c>
      <c r="Q52" s="6" t="s">
        <v>14</v>
      </c>
      <c r="R52" s="6" t="s">
        <v>14</v>
      </c>
      <c r="S52" s="6" t="s">
        <v>14</v>
      </c>
      <c r="T52" s="6" t="s">
        <v>14</v>
      </c>
      <c r="U52" s="24" t="s">
        <v>14</v>
      </c>
      <c r="V52" s="21">
        <v>41</v>
      </c>
      <c r="W52" s="25">
        <f>IF(V52&gt;"a",V52,L52+V52)</f>
        <v>89</v>
      </c>
      <c r="X52" s="27">
        <f>IF(COUNT(W50:W54)&lt;=3,"DQ",IF(COUNT(W50:W54)=4,SUM(W50:W54),SUM(W50:W54)-MAX(W50:W54)))</f>
        <v>355</v>
      </c>
    </row>
    <row r="53" spans="1:24" ht="9.75">
      <c r="A53" s="23" t="s">
        <v>178</v>
      </c>
      <c r="B53" s="26" t="str">
        <f>B52</f>
        <v>BE</v>
      </c>
      <c r="C53" s="6" t="s">
        <v>14</v>
      </c>
      <c r="D53" s="6" t="s">
        <v>14</v>
      </c>
      <c r="E53" s="6" t="s">
        <v>14</v>
      </c>
      <c r="F53" s="6" t="s">
        <v>14</v>
      </c>
      <c r="G53" s="6" t="s">
        <v>14</v>
      </c>
      <c r="H53" s="6" t="s">
        <v>14</v>
      </c>
      <c r="I53" s="6" t="s">
        <v>14</v>
      </c>
      <c r="J53" s="6" t="s">
        <v>14</v>
      </c>
      <c r="K53" s="6" t="s">
        <v>14</v>
      </c>
      <c r="L53" s="21">
        <v>49</v>
      </c>
      <c r="M53" s="6" t="s">
        <v>14</v>
      </c>
      <c r="N53" s="6" t="s">
        <v>14</v>
      </c>
      <c r="O53" s="6" t="s">
        <v>14</v>
      </c>
      <c r="P53" s="6" t="s">
        <v>14</v>
      </c>
      <c r="Q53" s="6" t="s">
        <v>14</v>
      </c>
      <c r="R53" s="6" t="s">
        <v>14</v>
      </c>
      <c r="S53" s="6" t="s">
        <v>14</v>
      </c>
      <c r="T53" s="6" t="s">
        <v>14</v>
      </c>
      <c r="U53" s="24" t="s">
        <v>14</v>
      </c>
      <c r="V53" s="21">
        <v>49</v>
      </c>
      <c r="W53" s="25">
        <f>IF(V53&gt;"a",V53,L53+V53)</f>
        <v>98</v>
      </c>
      <c r="X53" s="16"/>
    </row>
    <row r="54" spans="1:24" ht="9.75">
      <c r="A54" s="28" t="s">
        <v>179</v>
      </c>
      <c r="B54" s="29" t="str">
        <f>B53</f>
        <v>BE</v>
      </c>
      <c r="C54" s="30" t="s">
        <v>14</v>
      </c>
      <c r="D54" s="30" t="s">
        <v>14</v>
      </c>
      <c r="E54" s="30" t="s">
        <v>14</v>
      </c>
      <c r="F54" s="30" t="s">
        <v>14</v>
      </c>
      <c r="G54" s="30" t="s">
        <v>14</v>
      </c>
      <c r="H54" s="30" t="s">
        <v>14</v>
      </c>
      <c r="I54" s="30" t="s">
        <v>14</v>
      </c>
      <c r="J54" s="30" t="s">
        <v>14</v>
      </c>
      <c r="K54" s="30" t="s">
        <v>14</v>
      </c>
      <c r="L54" s="31">
        <v>51</v>
      </c>
      <c r="M54" s="30" t="s">
        <v>14</v>
      </c>
      <c r="N54" s="30" t="s">
        <v>14</v>
      </c>
      <c r="O54" s="30" t="s">
        <v>14</v>
      </c>
      <c r="P54" s="30" t="s">
        <v>14</v>
      </c>
      <c r="Q54" s="30" t="s">
        <v>14</v>
      </c>
      <c r="R54" s="30" t="s">
        <v>14</v>
      </c>
      <c r="S54" s="30" t="s">
        <v>14</v>
      </c>
      <c r="T54" s="30" t="s">
        <v>14</v>
      </c>
      <c r="U54" s="32" t="s">
        <v>14</v>
      </c>
      <c r="V54" s="31">
        <v>46</v>
      </c>
      <c r="W54" s="33">
        <f>IF(V54&gt;"a",V54,L54+V54)</f>
        <v>97</v>
      </c>
      <c r="X54" s="16"/>
    </row>
    <row r="55" spans="1:24" ht="9.75">
      <c r="A55" s="34" t="s">
        <v>17</v>
      </c>
      <c r="B55" s="35" t="str">
        <f>B54</f>
        <v>BE</v>
      </c>
      <c r="C55" s="35">
        <f aca="true" t="shared" si="10" ref="C55:K55">MIN(C50:C54)</f>
        <v>0</v>
      </c>
      <c r="D55" s="35">
        <f t="shared" si="10"/>
        <v>0</v>
      </c>
      <c r="E55" s="35">
        <f t="shared" si="10"/>
        <v>0</v>
      </c>
      <c r="F55" s="35">
        <f t="shared" si="10"/>
        <v>0</v>
      </c>
      <c r="G55" s="35">
        <f t="shared" si="10"/>
        <v>0</v>
      </c>
      <c r="H55" s="35">
        <f t="shared" si="10"/>
        <v>0</v>
      </c>
      <c r="I55" s="35">
        <f t="shared" si="10"/>
        <v>0</v>
      </c>
      <c r="J55" s="35">
        <f t="shared" si="10"/>
        <v>0</v>
      </c>
      <c r="K55" s="35">
        <f t="shared" si="10"/>
        <v>0</v>
      </c>
      <c r="L55" s="36">
        <f>SUM(C55:K55)</f>
        <v>0</v>
      </c>
      <c r="M55" s="35">
        <f aca="true" t="shared" si="11" ref="M55:U55">MIN(M50:M54)</f>
        <v>0</v>
      </c>
      <c r="N55" s="35">
        <f t="shared" si="11"/>
        <v>0</v>
      </c>
      <c r="O55" s="35">
        <f t="shared" si="11"/>
        <v>0</v>
      </c>
      <c r="P55" s="35">
        <f t="shared" si="11"/>
        <v>0</v>
      </c>
      <c r="Q55" s="35">
        <f t="shared" si="11"/>
        <v>0</v>
      </c>
      <c r="R55" s="35">
        <f t="shared" si="11"/>
        <v>0</v>
      </c>
      <c r="S55" s="35">
        <f t="shared" si="11"/>
        <v>0</v>
      </c>
      <c r="T55" s="35">
        <f t="shared" si="11"/>
        <v>0</v>
      </c>
      <c r="U55" s="37">
        <f t="shared" si="11"/>
        <v>0</v>
      </c>
      <c r="V55" s="36">
        <f>SUM(M55:U55)</f>
        <v>0</v>
      </c>
      <c r="W55" s="38">
        <f>L55+V55</f>
        <v>0</v>
      </c>
      <c r="X55" s="16"/>
    </row>
    <row r="56" spans="1:24" ht="9.75">
      <c r="A56" s="47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1"/>
      <c r="M56" s="26"/>
      <c r="N56" s="26"/>
      <c r="O56" s="26"/>
      <c r="P56" s="26"/>
      <c r="Q56" s="26"/>
      <c r="R56" s="26"/>
      <c r="S56" s="26"/>
      <c r="T56" s="26"/>
      <c r="U56" s="40"/>
      <c r="V56" s="21"/>
      <c r="W56" s="25"/>
      <c r="X56" s="41"/>
    </row>
    <row r="57" spans="1:24" ht="15">
      <c r="A57" s="42" t="s">
        <v>49</v>
      </c>
      <c r="B57" s="43" t="s">
        <v>9</v>
      </c>
      <c r="C57" s="44">
        <v>1</v>
      </c>
      <c r="D57" s="44">
        <v>2</v>
      </c>
      <c r="E57" s="44">
        <v>3</v>
      </c>
      <c r="F57" s="44">
        <v>4</v>
      </c>
      <c r="G57" s="44">
        <v>5</v>
      </c>
      <c r="H57" s="44">
        <v>6</v>
      </c>
      <c r="I57" s="44">
        <v>7</v>
      </c>
      <c r="J57" s="44">
        <v>8</v>
      </c>
      <c r="K57" s="44">
        <v>9</v>
      </c>
      <c r="L57" s="45" t="s">
        <v>10</v>
      </c>
      <c r="M57" s="44">
        <v>10</v>
      </c>
      <c r="N57" s="44">
        <v>11</v>
      </c>
      <c r="O57" s="44">
        <v>12</v>
      </c>
      <c r="P57" s="44">
        <v>13</v>
      </c>
      <c r="Q57" s="44">
        <v>14</v>
      </c>
      <c r="R57" s="44">
        <v>15</v>
      </c>
      <c r="S57" s="44">
        <v>16</v>
      </c>
      <c r="T57" s="44">
        <v>17</v>
      </c>
      <c r="U57" s="44">
        <v>18</v>
      </c>
      <c r="V57" s="45" t="s">
        <v>11</v>
      </c>
      <c r="W57" s="48" t="s">
        <v>12</v>
      </c>
      <c r="X57" s="41"/>
    </row>
    <row r="58" spans="1:23" ht="9.75">
      <c r="A58" s="23" t="s">
        <v>173</v>
      </c>
      <c r="B58" s="6" t="s">
        <v>50</v>
      </c>
      <c r="C58" s="6" t="s">
        <v>14</v>
      </c>
      <c r="D58" s="6" t="s">
        <v>14</v>
      </c>
      <c r="E58" s="6" t="s">
        <v>14</v>
      </c>
      <c r="F58" s="6" t="s">
        <v>14</v>
      </c>
      <c r="G58" s="6" t="s">
        <v>14</v>
      </c>
      <c r="H58" s="6" t="s">
        <v>14</v>
      </c>
      <c r="I58" s="6" t="s">
        <v>16</v>
      </c>
      <c r="J58" s="6" t="s">
        <v>16</v>
      </c>
      <c r="K58" s="6">
        <v>47</v>
      </c>
      <c r="L58" s="21">
        <f aca="true" t="shared" si="12" ref="L58:L63">SUM(C58:K58)</f>
        <v>47</v>
      </c>
      <c r="M58" s="6" t="s">
        <v>14</v>
      </c>
      <c r="N58" s="6" t="s">
        <v>14</v>
      </c>
      <c r="O58" s="6" t="s">
        <v>14</v>
      </c>
      <c r="P58" s="6" t="s">
        <v>14</v>
      </c>
      <c r="Q58" s="6" t="s">
        <v>14</v>
      </c>
      <c r="R58" s="6" t="s">
        <v>14</v>
      </c>
      <c r="S58" s="6" t="s">
        <v>14</v>
      </c>
      <c r="T58" s="6" t="s">
        <v>14</v>
      </c>
      <c r="U58" s="24" t="s">
        <v>14</v>
      </c>
      <c r="V58" s="21">
        <v>48</v>
      </c>
      <c r="W58" s="49">
        <f>IF(V58&gt;"a",V58,L58+V58)</f>
        <v>95</v>
      </c>
    </row>
    <row r="59" spans="1:24" ht="9.75">
      <c r="A59" s="23" t="s">
        <v>174</v>
      </c>
      <c r="B59" s="26" t="str">
        <f>IF(B58="","",B58)</f>
        <v>DP</v>
      </c>
      <c r="C59" s="6" t="s">
        <v>14</v>
      </c>
      <c r="D59" s="6" t="s">
        <v>14</v>
      </c>
      <c r="E59" s="6" t="s">
        <v>14</v>
      </c>
      <c r="F59" s="6" t="s">
        <v>14</v>
      </c>
      <c r="G59" s="6" t="s">
        <v>14</v>
      </c>
      <c r="H59" s="6" t="s">
        <v>14</v>
      </c>
      <c r="I59" s="6" t="s">
        <v>14</v>
      </c>
      <c r="J59" s="6" t="s">
        <v>14</v>
      </c>
      <c r="K59" s="24">
        <v>52</v>
      </c>
      <c r="L59" s="21">
        <f t="shared" si="12"/>
        <v>52</v>
      </c>
      <c r="M59" s="6" t="s">
        <v>14</v>
      </c>
      <c r="N59" s="6" t="s">
        <v>14</v>
      </c>
      <c r="O59" s="6" t="s">
        <v>14</v>
      </c>
      <c r="P59" s="6" t="s">
        <v>14</v>
      </c>
      <c r="Q59" s="6" t="s">
        <v>14</v>
      </c>
      <c r="R59" s="6" t="s">
        <v>14</v>
      </c>
      <c r="S59" s="6" t="s">
        <v>14</v>
      </c>
      <c r="T59" s="6" t="s">
        <v>14</v>
      </c>
      <c r="U59" s="6" t="s">
        <v>14</v>
      </c>
      <c r="V59" s="21">
        <v>48</v>
      </c>
      <c r="W59" s="25">
        <f>IF(V59&gt;"a",V59,L59+V59)</f>
        <v>100</v>
      </c>
      <c r="X59" s="16"/>
    </row>
    <row r="60" spans="1:24" ht="9.75">
      <c r="A60" s="23" t="s">
        <v>175</v>
      </c>
      <c r="B60" s="26" t="str">
        <f>B59</f>
        <v>DP</v>
      </c>
      <c r="C60" s="6" t="s">
        <v>14</v>
      </c>
      <c r="D60" s="6" t="s">
        <v>14</v>
      </c>
      <c r="E60" s="6" t="s">
        <v>14</v>
      </c>
      <c r="F60" s="6" t="s">
        <v>14</v>
      </c>
      <c r="G60" s="6" t="s">
        <v>14</v>
      </c>
      <c r="H60" s="6" t="s">
        <v>14</v>
      </c>
      <c r="I60" s="6" t="s">
        <v>14</v>
      </c>
      <c r="J60" s="6" t="s">
        <v>14</v>
      </c>
      <c r="K60" s="6">
        <v>56</v>
      </c>
      <c r="L60" s="21">
        <f t="shared" si="12"/>
        <v>56</v>
      </c>
      <c r="M60" s="6" t="s">
        <v>14</v>
      </c>
      <c r="N60" s="6" t="s">
        <v>14</v>
      </c>
      <c r="O60" s="6" t="s">
        <v>14</v>
      </c>
      <c r="P60" s="6" t="s">
        <v>14</v>
      </c>
      <c r="Q60" s="6" t="s">
        <v>14</v>
      </c>
      <c r="R60" s="6" t="s">
        <v>14</v>
      </c>
      <c r="S60" s="6" t="s">
        <v>14</v>
      </c>
      <c r="T60" s="6" t="s">
        <v>14</v>
      </c>
      <c r="U60" s="24" t="s">
        <v>14</v>
      </c>
      <c r="V60" s="21">
        <v>62</v>
      </c>
      <c r="W60" s="25">
        <f>IF(V60&gt;"a",V60,L60+V60)</f>
        <v>118</v>
      </c>
      <c r="X60" s="16"/>
    </row>
    <row r="61" spans="1:24" ht="9.75">
      <c r="A61" s="23" t="s">
        <v>176</v>
      </c>
      <c r="B61" s="26" t="s">
        <v>50</v>
      </c>
      <c r="C61" s="6" t="s">
        <v>14</v>
      </c>
      <c r="D61" s="6" t="s">
        <v>14</v>
      </c>
      <c r="E61" s="6" t="s">
        <v>14</v>
      </c>
      <c r="F61" s="6" t="s">
        <v>14</v>
      </c>
      <c r="G61" s="6" t="s">
        <v>14</v>
      </c>
      <c r="H61" s="6" t="s">
        <v>14</v>
      </c>
      <c r="I61" s="6" t="s">
        <v>14</v>
      </c>
      <c r="J61" s="6" t="s">
        <v>14</v>
      </c>
      <c r="K61" s="6">
        <v>53</v>
      </c>
      <c r="L61" s="21">
        <f t="shared" si="12"/>
        <v>53</v>
      </c>
      <c r="M61" s="6" t="s">
        <v>14</v>
      </c>
      <c r="N61" s="6" t="s">
        <v>14</v>
      </c>
      <c r="O61" s="6" t="s">
        <v>14</v>
      </c>
      <c r="P61" s="6" t="s">
        <v>14</v>
      </c>
      <c r="Q61" s="6" t="s">
        <v>14</v>
      </c>
      <c r="R61" s="6" t="s">
        <v>14</v>
      </c>
      <c r="S61" s="6" t="s">
        <v>14</v>
      </c>
      <c r="T61" s="6" t="s">
        <v>14</v>
      </c>
      <c r="U61" s="24" t="s">
        <v>14</v>
      </c>
      <c r="V61" s="21">
        <v>60</v>
      </c>
      <c r="W61" s="25">
        <f>IF(V61&gt;"a",V61,L61+V61)</f>
        <v>113</v>
      </c>
      <c r="X61" s="16" t="s">
        <v>12</v>
      </c>
    </row>
    <row r="62" spans="1:24" ht="9.75">
      <c r="A62" s="28" t="s">
        <v>177</v>
      </c>
      <c r="B62" s="29" t="str">
        <f>B61</f>
        <v>DP</v>
      </c>
      <c r="C62" s="30" t="s">
        <v>14</v>
      </c>
      <c r="D62" s="30" t="s">
        <v>14</v>
      </c>
      <c r="E62" s="30" t="s">
        <v>14</v>
      </c>
      <c r="F62" s="30" t="s">
        <v>14</v>
      </c>
      <c r="G62" s="30" t="s">
        <v>14</v>
      </c>
      <c r="H62" s="30" t="s">
        <v>14</v>
      </c>
      <c r="I62" s="30" t="s">
        <v>14</v>
      </c>
      <c r="J62" s="30" t="s">
        <v>16</v>
      </c>
      <c r="K62" s="30">
        <v>54</v>
      </c>
      <c r="L62" s="31">
        <f t="shared" si="12"/>
        <v>54</v>
      </c>
      <c r="M62" s="30" t="s">
        <v>14</v>
      </c>
      <c r="N62" s="30" t="s">
        <v>14</v>
      </c>
      <c r="O62" s="30" t="s">
        <v>14</v>
      </c>
      <c r="P62" s="30" t="s">
        <v>14</v>
      </c>
      <c r="Q62" s="30" t="s">
        <v>14</v>
      </c>
      <c r="R62" s="30" t="s">
        <v>14</v>
      </c>
      <c r="S62" s="30" t="s">
        <v>14</v>
      </c>
      <c r="T62" s="30" t="s">
        <v>14</v>
      </c>
      <c r="U62" s="32" t="s">
        <v>14</v>
      </c>
      <c r="V62" s="31">
        <v>53</v>
      </c>
      <c r="W62" s="33">
        <f>IF(V62&gt;"a",V62,L62+V62)</f>
        <v>107</v>
      </c>
      <c r="X62" s="27">
        <v>415</v>
      </c>
    </row>
    <row r="63" spans="1:24" ht="9.75">
      <c r="A63" s="34" t="s">
        <v>17</v>
      </c>
      <c r="B63" s="35" t="str">
        <f>B62</f>
        <v>DP</v>
      </c>
      <c r="C63" s="35">
        <f aca="true" t="shared" si="13" ref="C63:K63">MIN(C58:C62)</f>
        <v>0</v>
      </c>
      <c r="D63" s="35">
        <f t="shared" si="13"/>
        <v>0</v>
      </c>
      <c r="E63" s="35">
        <f t="shared" si="13"/>
        <v>0</v>
      </c>
      <c r="F63" s="35">
        <f t="shared" si="13"/>
        <v>0</v>
      </c>
      <c r="G63" s="35">
        <f t="shared" si="13"/>
        <v>0</v>
      </c>
      <c r="H63" s="35">
        <f t="shared" si="13"/>
        <v>0</v>
      </c>
      <c r="I63" s="35">
        <f t="shared" si="13"/>
        <v>0</v>
      </c>
      <c r="J63" s="35">
        <f t="shared" si="13"/>
        <v>0</v>
      </c>
      <c r="K63" s="35">
        <f t="shared" si="13"/>
        <v>47</v>
      </c>
      <c r="L63" s="36">
        <f t="shared" si="12"/>
        <v>47</v>
      </c>
      <c r="M63" s="35">
        <f aca="true" t="shared" si="14" ref="M63:U63">MIN(M58:M62)</f>
        <v>0</v>
      </c>
      <c r="N63" s="35">
        <f t="shared" si="14"/>
        <v>0</v>
      </c>
      <c r="O63" s="35">
        <f t="shared" si="14"/>
        <v>0</v>
      </c>
      <c r="P63" s="35">
        <f t="shared" si="14"/>
        <v>0</v>
      </c>
      <c r="Q63" s="35">
        <f t="shared" si="14"/>
        <v>0</v>
      </c>
      <c r="R63" s="35">
        <f t="shared" si="14"/>
        <v>0</v>
      </c>
      <c r="S63" s="35">
        <f t="shared" si="14"/>
        <v>0</v>
      </c>
      <c r="T63" s="35">
        <f t="shared" si="14"/>
        <v>0</v>
      </c>
      <c r="U63" s="37">
        <f t="shared" si="14"/>
        <v>0</v>
      </c>
      <c r="V63" s="36">
        <f>SUM(M63:U63)</f>
        <v>0</v>
      </c>
      <c r="W63" s="38">
        <f>L63+V63</f>
        <v>47</v>
      </c>
      <c r="X63" s="16"/>
    </row>
    <row r="64" spans="1:24" ht="9.75">
      <c r="A64" s="47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1"/>
      <c r="M64" s="26"/>
      <c r="N64" s="26"/>
      <c r="O64" s="26"/>
      <c r="P64" s="26"/>
      <c r="Q64" s="26"/>
      <c r="R64" s="26"/>
      <c r="S64" s="26"/>
      <c r="T64" s="26"/>
      <c r="U64" s="40"/>
      <c r="V64" s="21"/>
      <c r="W64" s="25"/>
      <c r="X64" s="41"/>
    </row>
    <row r="65" spans="1:24" ht="15">
      <c r="A65" s="42" t="s">
        <v>51</v>
      </c>
      <c r="B65" s="43" t="s">
        <v>9</v>
      </c>
      <c r="C65" s="44">
        <v>1</v>
      </c>
      <c r="D65" s="44">
        <v>2</v>
      </c>
      <c r="E65" s="44">
        <v>3</v>
      </c>
      <c r="F65" s="44">
        <v>4</v>
      </c>
      <c r="G65" s="44">
        <v>5</v>
      </c>
      <c r="H65" s="44">
        <v>6</v>
      </c>
      <c r="I65" s="44">
        <v>7</v>
      </c>
      <c r="J65" s="44">
        <v>8</v>
      </c>
      <c r="K65" s="44">
        <v>9</v>
      </c>
      <c r="L65" s="45" t="s">
        <v>10</v>
      </c>
      <c r="M65" s="44">
        <v>10</v>
      </c>
      <c r="N65" s="44">
        <v>11</v>
      </c>
      <c r="O65" s="44">
        <v>12</v>
      </c>
      <c r="P65" s="44">
        <v>13</v>
      </c>
      <c r="Q65" s="44">
        <v>14</v>
      </c>
      <c r="R65" s="44">
        <v>15</v>
      </c>
      <c r="S65" s="44">
        <v>16</v>
      </c>
      <c r="T65" s="44">
        <v>17</v>
      </c>
      <c r="U65" s="44">
        <v>18</v>
      </c>
      <c r="V65" s="45" t="s">
        <v>11</v>
      </c>
      <c r="W65" s="48" t="s">
        <v>12</v>
      </c>
      <c r="X65" s="50"/>
    </row>
    <row r="66" spans="1:23" ht="9.75">
      <c r="A66" s="23" t="s">
        <v>53</v>
      </c>
      <c r="B66" s="6" t="s">
        <v>52</v>
      </c>
      <c r="C66" s="6" t="s">
        <v>14</v>
      </c>
      <c r="D66" s="6" t="s">
        <v>14</v>
      </c>
      <c r="E66" s="6" t="s">
        <v>14</v>
      </c>
      <c r="F66" s="6" t="s">
        <v>16</v>
      </c>
      <c r="G66" s="6" t="s">
        <v>14</v>
      </c>
      <c r="H66" s="6" t="s">
        <v>14</v>
      </c>
      <c r="I66" s="6" t="s">
        <v>14</v>
      </c>
      <c r="J66" s="6" t="s">
        <v>14</v>
      </c>
      <c r="K66" s="6" t="s">
        <v>14</v>
      </c>
      <c r="L66" s="21">
        <v>49</v>
      </c>
      <c r="M66" s="6" t="s">
        <v>14</v>
      </c>
      <c r="N66" s="6" t="s">
        <v>14</v>
      </c>
      <c r="O66" s="6" t="s">
        <v>14</v>
      </c>
      <c r="P66" s="6" t="s">
        <v>14</v>
      </c>
      <c r="Q66" s="6" t="s">
        <v>14</v>
      </c>
      <c r="R66" s="6" t="s">
        <v>16</v>
      </c>
      <c r="S66" s="6" t="s">
        <v>14</v>
      </c>
      <c r="T66" s="6" t="s">
        <v>14</v>
      </c>
      <c r="U66" s="24" t="s">
        <v>14</v>
      </c>
      <c r="V66" s="21">
        <v>51</v>
      </c>
      <c r="W66" s="49">
        <f>IF(V66&gt;"a",V66,L66+V66)</f>
        <v>100</v>
      </c>
    </row>
    <row r="67" spans="1:24" ht="9.75">
      <c r="A67" s="23" t="s">
        <v>54</v>
      </c>
      <c r="B67" s="26" t="str">
        <f>IF(B66="","",B66)</f>
        <v>DEN</v>
      </c>
      <c r="C67" s="6" t="s">
        <v>14</v>
      </c>
      <c r="D67" s="6" t="s">
        <v>14</v>
      </c>
      <c r="E67" s="6" t="s">
        <v>14</v>
      </c>
      <c r="F67" s="6" t="s">
        <v>14</v>
      </c>
      <c r="G67" s="6" t="s">
        <v>14</v>
      </c>
      <c r="H67" s="6" t="s">
        <v>14</v>
      </c>
      <c r="I67" s="6" t="s">
        <v>14</v>
      </c>
      <c r="J67" s="6" t="s">
        <v>14</v>
      </c>
      <c r="K67" s="24" t="s">
        <v>14</v>
      </c>
      <c r="L67" s="21">
        <v>52</v>
      </c>
      <c r="M67" s="6" t="s">
        <v>14</v>
      </c>
      <c r="N67" s="6" t="s">
        <v>14</v>
      </c>
      <c r="O67" s="6" t="s">
        <v>14</v>
      </c>
      <c r="P67" s="6" t="s">
        <v>14</v>
      </c>
      <c r="Q67" s="6" t="s">
        <v>14</v>
      </c>
      <c r="R67" s="6" t="s">
        <v>14</v>
      </c>
      <c r="S67" s="6" t="s">
        <v>14</v>
      </c>
      <c r="T67" s="6" t="s">
        <v>14</v>
      </c>
      <c r="U67" s="6" t="s">
        <v>14</v>
      </c>
      <c r="V67" s="21">
        <v>46</v>
      </c>
      <c r="W67" s="25">
        <f>IF(V67&gt;"a",V67,L67+V67)</f>
        <v>98</v>
      </c>
      <c r="X67" s="16"/>
    </row>
    <row r="68" spans="1:24" ht="9.75">
      <c r="A68" s="23" t="s">
        <v>55</v>
      </c>
      <c r="B68" s="26" t="s">
        <v>52</v>
      </c>
      <c r="C68" s="6" t="s">
        <v>14</v>
      </c>
      <c r="D68" s="6" t="s">
        <v>14</v>
      </c>
      <c r="E68" s="6" t="s">
        <v>14</v>
      </c>
      <c r="F68" s="6" t="s">
        <v>14</v>
      </c>
      <c r="G68" s="6" t="s">
        <v>14</v>
      </c>
      <c r="H68" s="6" t="s">
        <v>14</v>
      </c>
      <c r="I68" s="6" t="s">
        <v>14</v>
      </c>
      <c r="J68" s="6" t="s">
        <v>14</v>
      </c>
      <c r="K68" s="6" t="s">
        <v>14</v>
      </c>
      <c r="L68" s="21">
        <v>50</v>
      </c>
      <c r="M68" s="6" t="s">
        <v>14</v>
      </c>
      <c r="N68" s="6" t="s">
        <v>14</v>
      </c>
      <c r="O68" s="6" t="s">
        <v>14</v>
      </c>
      <c r="P68" s="6" t="s">
        <v>14</v>
      </c>
      <c r="Q68" s="6" t="s">
        <v>14</v>
      </c>
      <c r="R68" s="6" t="s">
        <v>14</v>
      </c>
      <c r="S68" s="6" t="s">
        <v>14</v>
      </c>
      <c r="T68" s="6" t="s">
        <v>14</v>
      </c>
      <c r="U68" s="24" t="s">
        <v>14</v>
      </c>
      <c r="V68" s="21">
        <v>49</v>
      </c>
      <c r="W68" s="25">
        <f>IF(V68&gt;"a",V68,L68+V68)</f>
        <v>99</v>
      </c>
      <c r="X68" s="16"/>
    </row>
    <row r="69" spans="1:24" ht="9.75">
      <c r="A69" s="23" t="s">
        <v>172</v>
      </c>
      <c r="B69" s="26" t="str">
        <f>B68</f>
        <v>DEN</v>
      </c>
      <c r="C69" s="6" t="s">
        <v>14</v>
      </c>
      <c r="D69" s="6" t="s">
        <v>14</v>
      </c>
      <c r="E69" s="6" t="s">
        <v>14</v>
      </c>
      <c r="F69" s="6" t="s">
        <v>14</v>
      </c>
      <c r="G69" s="6" t="s">
        <v>16</v>
      </c>
      <c r="H69" s="6" t="s">
        <v>14</v>
      </c>
      <c r="I69" s="6" t="s">
        <v>14</v>
      </c>
      <c r="J69" s="6" t="s">
        <v>14</v>
      </c>
      <c r="K69" s="6" t="s">
        <v>14</v>
      </c>
      <c r="L69" s="21">
        <v>53</v>
      </c>
      <c r="M69" s="6" t="s">
        <v>14</v>
      </c>
      <c r="N69" s="6" t="s">
        <v>16</v>
      </c>
      <c r="O69" s="6" t="s">
        <v>14</v>
      </c>
      <c r="P69" s="6" t="s">
        <v>14</v>
      </c>
      <c r="Q69" s="6" t="s">
        <v>14</v>
      </c>
      <c r="R69" s="6" t="s">
        <v>14</v>
      </c>
      <c r="S69" s="6" t="s">
        <v>14</v>
      </c>
      <c r="T69" s="6" t="s">
        <v>14</v>
      </c>
      <c r="U69" s="24" t="s">
        <v>14</v>
      </c>
      <c r="V69" s="21">
        <v>62</v>
      </c>
      <c r="W69" s="25">
        <f>IF(V69&gt;"a",V69,L69+V69)</f>
        <v>115</v>
      </c>
      <c r="X69" s="16" t="s">
        <v>12</v>
      </c>
    </row>
    <row r="70" spans="1:24" ht="9.75">
      <c r="A70" s="28" t="s">
        <v>56</v>
      </c>
      <c r="B70" s="29" t="str">
        <f>B69</f>
        <v>DEN</v>
      </c>
      <c r="C70" s="30" t="s">
        <v>14</v>
      </c>
      <c r="D70" s="30" t="s">
        <v>14</v>
      </c>
      <c r="E70" s="30" t="s">
        <v>14</v>
      </c>
      <c r="F70" s="30" t="s">
        <v>14</v>
      </c>
      <c r="G70" s="30" t="s">
        <v>14</v>
      </c>
      <c r="H70" s="30" t="s">
        <v>14</v>
      </c>
      <c r="I70" s="30" t="s">
        <v>14</v>
      </c>
      <c r="J70" s="30" t="s">
        <v>14</v>
      </c>
      <c r="K70" s="30" t="s">
        <v>14</v>
      </c>
      <c r="L70" s="21">
        <v>59</v>
      </c>
      <c r="M70" s="30" t="s">
        <v>14</v>
      </c>
      <c r="N70" s="30" t="s">
        <v>14</v>
      </c>
      <c r="O70" s="30" t="s">
        <v>14</v>
      </c>
      <c r="P70" s="30" t="s">
        <v>14</v>
      </c>
      <c r="Q70" s="30" t="s">
        <v>14</v>
      </c>
      <c r="R70" s="30" t="s">
        <v>14</v>
      </c>
      <c r="S70" s="30" t="s">
        <v>14</v>
      </c>
      <c r="T70" s="30" t="s">
        <v>14</v>
      </c>
      <c r="U70" s="32" t="s">
        <v>14</v>
      </c>
      <c r="V70" s="31">
        <v>55</v>
      </c>
      <c r="W70" s="33">
        <f>IF(V70&gt;"a",V70,L70+V70)</f>
        <v>114</v>
      </c>
      <c r="X70" s="27">
        <v>411</v>
      </c>
    </row>
    <row r="71" spans="1:24" ht="9.75">
      <c r="A71" s="34" t="s">
        <v>17</v>
      </c>
      <c r="B71" s="35" t="str">
        <f>B70</f>
        <v>DEN</v>
      </c>
      <c r="C71" s="35">
        <v>6</v>
      </c>
      <c r="D71" s="35">
        <f aca="true" t="shared" si="15" ref="D71:K71">MIN(D66:D70)</f>
        <v>0</v>
      </c>
      <c r="E71" s="35">
        <f t="shared" si="15"/>
        <v>0</v>
      </c>
      <c r="F71" s="35">
        <f t="shared" si="15"/>
        <v>0</v>
      </c>
      <c r="G71" s="35">
        <f t="shared" si="15"/>
        <v>0</v>
      </c>
      <c r="H71" s="35">
        <f t="shared" si="15"/>
        <v>0</v>
      </c>
      <c r="I71" s="35">
        <f t="shared" si="15"/>
        <v>0</v>
      </c>
      <c r="J71" s="35">
        <f t="shared" si="15"/>
        <v>0</v>
      </c>
      <c r="K71" s="35">
        <f t="shared" si="15"/>
        <v>0</v>
      </c>
      <c r="L71" s="21">
        <v>0</v>
      </c>
      <c r="M71" s="35">
        <f aca="true" t="shared" si="16" ref="M71:U71">MIN(M66:M70)</f>
        <v>0</v>
      </c>
      <c r="N71" s="35">
        <f t="shared" si="16"/>
        <v>0</v>
      </c>
      <c r="O71" s="35">
        <f t="shared" si="16"/>
        <v>0</v>
      </c>
      <c r="P71" s="35">
        <f t="shared" si="16"/>
        <v>0</v>
      </c>
      <c r="Q71" s="35">
        <f t="shared" si="16"/>
        <v>0</v>
      </c>
      <c r="R71" s="35">
        <f t="shared" si="16"/>
        <v>0</v>
      </c>
      <c r="S71" s="35">
        <f t="shared" si="16"/>
        <v>0</v>
      </c>
      <c r="T71" s="35">
        <f t="shared" si="16"/>
        <v>0</v>
      </c>
      <c r="U71" s="37">
        <f t="shared" si="16"/>
        <v>0</v>
      </c>
      <c r="V71" s="36">
        <f>SUM(M71:U71)</f>
        <v>0</v>
      </c>
      <c r="W71" s="38">
        <v>0</v>
      </c>
      <c r="X71" s="27"/>
    </row>
    <row r="72" spans="1:24" ht="9.75">
      <c r="A72" s="51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1"/>
      <c r="M72" s="26"/>
      <c r="N72" s="26"/>
      <c r="O72" s="26"/>
      <c r="P72" s="26"/>
      <c r="Q72" s="26"/>
      <c r="R72" s="26"/>
      <c r="S72" s="26"/>
      <c r="T72" s="26"/>
      <c r="U72" s="40"/>
      <c r="V72" s="21"/>
      <c r="W72" s="25"/>
      <c r="X72" s="27"/>
    </row>
    <row r="73" spans="1:24" ht="15">
      <c r="A73" s="42" t="s">
        <v>57</v>
      </c>
      <c r="B73" s="43" t="s">
        <v>9</v>
      </c>
      <c r="C73" s="44">
        <v>1</v>
      </c>
      <c r="D73" s="44">
        <v>2</v>
      </c>
      <c r="E73" s="44">
        <v>3</v>
      </c>
      <c r="F73" s="44">
        <v>4</v>
      </c>
      <c r="G73" s="44">
        <v>5</v>
      </c>
      <c r="H73" s="44">
        <v>6</v>
      </c>
      <c r="I73" s="44">
        <v>7</v>
      </c>
      <c r="J73" s="44">
        <v>8</v>
      </c>
      <c r="K73" s="44">
        <v>9</v>
      </c>
      <c r="L73" s="45" t="s">
        <v>10</v>
      </c>
      <c r="M73" s="44">
        <v>10</v>
      </c>
      <c r="N73" s="44">
        <v>11</v>
      </c>
      <c r="O73" s="44">
        <v>12</v>
      </c>
      <c r="P73" s="44">
        <v>13</v>
      </c>
      <c r="Q73" s="44">
        <v>14</v>
      </c>
      <c r="R73" s="44">
        <v>15</v>
      </c>
      <c r="S73" s="44">
        <v>16</v>
      </c>
      <c r="T73" s="44">
        <v>17</v>
      </c>
      <c r="U73" s="44">
        <v>18</v>
      </c>
      <c r="V73" s="45" t="s">
        <v>11</v>
      </c>
      <c r="W73" s="46" t="s">
        <v>12</v>
      </c>
      <c r="X73" s="27"/>
    </row>
    <row r="74" spans="1:24" ht="9.75">
      <c r="A74" s="23" t="s">
        <v>116</v>
      </c>
      <c r="B74" s="6" t="s">
        <v>58</v>
      </c>
      <c r="C74" s="6" t="s">
        <v>14</v>
      </c>
      <c r="D74" s="6" t="s">
        <v>14</v>
      </c>
      <c r="E74" s="6" t="s">
        <v>14</v>
      </c>
      <c r="F74" s="6" t="s">
        <v>14</v>
      </c>
      <c r="G74" s="6" t="s">
        <v>14</v>
      </c>
      <c r="H74" s="6" t="s">
        <v>14</v>
      </c>
      <c r="I74" s="6" t="s">
        <v>14</v>
      </c>
      <c r="J74" s="6" t="s">
        <v>14</v>
      </c>
      <c r="K74" s="6" t="s">
        <v>14</v>
      </c>
      <c r="L74" s="21">
        <v>42</v>
      </c>
      <c r="M74" s="6" t="s">
        <v>14</v>
      </c>
      <c r="N74" s="6" t="s">
        <v>14</v>
      </c>
      <c r="O74" s="6" t="s">
        <v>14</v>
      </c>
      <c r="P74" s="6" t="s">
        <v>14</v>
      </c>
      <c r="Q74" s="6" t="s">
        <v>14</v>
      </c>
      <c r="R74" s="6" t="s">
        <v>14</v>
      </c>
      <c r="S74" s="6" t="s">
        <v>14</v>
      </c>
      <c r="T74" s="6" t="s">
        <v>14</v>
      </c>
      <c r="U74" s="24" t="s">
        <v>14</v>
      </c>
      <c r="V74" s="21">
        <v>37</v>
      </c>
      <c r="W74" s="25">
        <f>IF(V74&gt;"a",V74,L74+V74)</f>
        <v>79</v>
      </c>
      <c r="X74" s="27"/>
    </row>
    <row r="75" spans="1:24" ht="9.75">
      <c r="A75" s="23" t="s">
        <v>117</v>
      </c>
      <c r="B75" s="26" t="str">
        <f>IF(B74="","",B74)</f>
        <v>DSH</v>
      </c>
      <c r="C75" s="6" t="s">
        <v>14</v>
      </c>
      <c r="D75" s="6" t="s">
        <v>14</v>
      </c>
      <c r="E75" s="6" t="s">
        <v>14</v>
      </c>
      <c r="F75" s="6" t="s">
        <v>14</v>
      </c>
      <c r="G75" s="6" t="s">
        <v>14</v>
      </c>
      <c r="H75" s="6" t="s">
        <v>14</v>
      </c>
      <c r="I75" s="6" t="s">
        <v>14</v>
      </c>
      <c r="J75" s="6" t="s">
        <v>14</v>
      </c>
      <c r="K75" s="24" t="s">
        <v>14</v>
      </c>
      <c r="L75" s="21">
        <v>42</v>
      </c>
      <c r="M75" s="6" t="s">
        <v>14</v>
      </c>
      <c r="N75" s="6" t="s">
        <v>14</v>
      </c>
      <c r="O75" s="6" t="s">
        <v>14</v>
      </c>
      <c r="P75" s="6" t="s">
        <v>14</v>
      </c>
      <c r="Q75" s="6" t="s">
        <v>14</v>
      </c>
      <c r="R75" s="6" t="s">
        <v>14</v>
      </c>
      <c r="S75" s="6" t="s">
        <v>14</v>
      </c>
      <c r="T75" s="6" t="s">
        <v>14</v>
      </c>
      <c r="U75" s="6" t="s">
        <v>14</v>
      </c>
      <c r="V75" s="21">
        <v>42</v>
      </c>
      <c r="W75" s="25">
        <f>IF(V75&gt;"a",V75,L75+V75)</f>
        <v>84</v>
      </c>
      <c r="X75" s="27" t="s">
        <v>12</v>
      </c>
    </row>
    <row r="76" spans="1:24" ht="9.75">
      <c r="A76" s="23" t="s">
        <v>118</v>
      </c>
      <c r="B76" s="26" t="str">
        <f>B75</f>
        <v>DSH</v>
      </c>
      <c r="C76" s="6" t="s">
        <v>14</v>
      </c>
      <c r="D76" s="6" t="s">
        <v>14</v>
      </c>
      <c r="E76" s="6" t="s">
        <v>14</v>
      </c>
      <c r="F76" s="6" t="s">
        <v>14</v>
      </c>
      <c r="G76" s="6" t="s">
        <v>14</v>
      </c>
      <c r="H76" s="6" t="s">
        <v>14</v>
      </c>
      <c r="I76" s="6" t="s">
        <v>14</v>
      </c>
      <c r="J76" s="6" t="s">
        <v>14</v>
      </c>
      <c r="K76" s="6" t="s">
        <v>14</v>
      </c>
      <c r="L76" s="21">
        <v>45</v>
      </c>
      <c r="M76" s="6" t="s">
        <v>14</v>
      </c>
      <c r="N76" s="6" t="s">
        <v>14</v>
      </c>
      <c r="O76" s="6" t="s">
        <v>14</v>
      </c>
      <c r="P76" s="6" t="s">
        <v>14</v>
      </c>
      <c r="Q76" s="6" t="s">
        <v>14</v>
      </c>
      <c r="R76" s="6" t="s">
        <v>14</v>
      </c>
      <c r="S76" s="6" t="s">
        <v>14</v>
      </c>
      <c r="T76" s="6" t="s">
        <v>14</v>
      </c>
      <c r="U76" s="24" t="s">
        <v>14</v>
      </c>
      <c r="V76" s="21">
        <v>44</v>
      </c>
      <c r="W76" s="25">
        <f>IF(V76&gt;"a",V76,L76+V76)</f>
        <v>89</v>
      </c>
      <c r="X76" s="27">
        <f>IF(COUNT(W74:W78)&lt;=3,"DQ",IF(COUNT(W74:W78)=4,SUM(W74:W78),SUM(W74:W78)-MAX(W74:W78)))</f>
        <v>342</v>
      </c>
    </row>
    <row r="77" spans="1:24" ht="9.75">
      <c r="A77" s="23" t="s">
        <v>119</v>
      </c>
      <c r="B77" s="26" t="str">
        <f>B76</f>
        <v>DSH</v>
      </c>
      <c r="C77" s="6" t="s">
        <v>14</v>
      </c>
      <c r="D77" s="6" t="s">
        <v>14</v>
      </c>
      <c r="E77" s="6" t="s">
        <v>14</v>
      </c>
      <c r="F77" s="6" t="s">
        <v>14</v>
      </c>
      <c r="G77" s="6" t="s">
        <v>14</v>
      </c>
      <c r="H77" s="6" t="s">
        <v>14</v>
      </c>
      <c r="I77" s="6" t="s">
        <v>14</v>
      </c>
      <c r="J77" s="6" t="s">
        <v>14</v>
      </c>
      <c r="K77" s="6" t="s">
        <v>14</v>
      </c>
      <c r="L77" s="21">
        <v>44</v>
      </c>
      <c r="M77" s="6" t="s">
        <v>14</v>
      </c>
      <c r="N77" s="6" t="s">
        <v>14</v>
      </c>
      <c r="O77" s="6" t="s">
        <v>14</v>
      </c>
      <c r="P77" s="6" t="s">
        <v>14</v>
      </c>
      <c r="Q77" s="6" t="s">
        <v>14</v>
      </c>
      <c r="R77" s="6" t="s">
        <v>14</v>
      </c>
      <c r="S77" s="6" t="s">
        <v>14</v>
      </c>
      <c r="T77" s="6" t="s">
        <v>14</v>
      </c>
      <c r="U77" s="24" t="s">
        <v>14</v>
      </c>
      <c r="V77" s="21">
        <v>46</v>
      </c>
      <c r="W77" s="25">
        <f>IF(V77&gt;"a",V77,L77+V77)</f>
        <v>90</v>
      </c>
      <c r="X77" s="16"/>
    </row>
    <row r="78" spans="1:24" ht="9.75">
      <c r="A78" s="28" t="s">
        <v>120</v>
      </c>
      <c r="B78" s="29" t="str">
        <f>B77</f>
        <v>DSH</v>
      </c>
      <c r="C78" s="30"/>
      <c r="D78" s="30"/>
      <c r="E78" s="30"/>
      <c r="F78" s="30"/>
      <c r="G78" s="30"/>
      <c r="H78" s="30"/>
      <c r="I78" s="30"/>
      <c r="J78" s="30"/>
      <c r="K78" s="30"/>
      <c r="L78" s="31">
        <v>51</v>
      </c>
      <c r="M78" s="30"/>
      <c r="N78" s="30"/>
      <c r="O78" s="30"/>
      <c r="P78" s="30"/>
      <c r="Q78" s="30"/>
      <c r="R78" s="30"/>
      <c r="S78" s="30"/>
      <c r="T78" s="30"/>
      <c r="U78" s="32"/>
      <c r="V78" s="31">
        <v>51</v>
      </c>
      <c r="W78" s="33">
        <f>IF(V78&gt;"a",V78,L78+V78)</f>
        <v>102</v>
      </c>
      <c r="X78" s="16"/>
    </row>
    <row r="79" spans="1:24" ht="9.75">
      <c r="A79" s="34" t="s">
        <v>17</v>
      </c>
      <c r="B79" s="35" t="str">
        <f>B78</f>
        <v>DSH</v>
      </c>
      <c r="C79" s="35">
        <f aca="true" t="shared" si="17" ref="C79:K79">MIN(C74:C78)</f>
        <v>0</v>
      </c>
      <c r="D79" s="35">
        <f t="shared" si="17"/>
        <v>0</v>
      </c>
      <c r="E79" s="35">
        <f t="shared" si="17"/>
        <v>0</v>
      </c>
      <c r="F79" s="35">
        <f t="shared" si="17"/>
        <v>0</v>
      </c>
      <c r="G79" s="35">
        <f t="shared" si="17"/>
        <v>0</v>
      </c>
      <c r="H79" s="35">
        <f t="shared" si="17"/>
        <v>0</v>
      </c>
      <c r="I79" s="35">
        <f t="shared" si="17"/>
        <v>0</v>
      </c>
      <c r="J79" s="35">
        <f t="shared" si="17"/>
        <v>0</v>
      </c>
      <c r="K79" s="35">
        <f t="shared" si="17"/>
        <v>0</v>
      </c>
      <c r="L79" s="36">
        <f>SUM(C79:K79)</f>
        <v>0</v>
      </c>
      <c r="M79" s="35">
        <f aca="true" t="shared" si="18" ref="M79:U79">MIN(M74:M78)</f>
        <v>0</v>
      </c>
      <c r="N79" s="35">
        <f t="shared" si="18"/>
        <v>0</v>
      </c>
      <c r="O79" s="35">
        <f t="shared" si="18"/>
        <v>0</v>
      </c>
      <c r="P79" s="35">
        <f t="shared" si="18"/>
        <v>0</v>
      </c>
      <c r="Q79" s="35">
        <f t="shared" si="18"/>
        <v>0</v>
      </c>
      <c r="R79" s="35">
        <f t="shared" si="18"/>
        <v>0</v>
      </c>
      <c r="S79" s="35">
        <f t="shared" si="18"/>
        <v>0</v>
      </c>
      <c r="T79" s="35">
        <f t="shared" si="18"/>
        <v>0</v>
      </c>
      <c r="U79" s="37">
        <f t="shared" si="18"/>
        <v>0</v>
      </c>
      <c r="V79" s="36">
        <f>SUM(M79:U79)</f>
        <v>0</v>
      </c>
      <c r="W79" s="38">
        <f>L79+V79</f>
        <v>0</v>
      </c>
      <c r="X79" s="16"/>
    </row>
    <row r="80" spans="1:23" ht="9.75">
      <c r="A80" s="39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1"/>
      <c r="M80" s="26"/>
      <c r="N80" s="26"/>
      <c r="O80" s="26"/>
      <c r="P80" s="26"/>
      <c r="Q80" s="26"/>
      <c r="R80" s="26"/>
      <c r="S80" s="26"/>
      <c r="T80" s="26"/>
      <c r="U80" s="40"/>
      <c r="V80" s="21"/>
      <c r="W80" s="25"/>
    </row>
    <row r="81" spans="1:24" ht="15">
      <c r="A81" s="42" t="s">
        <v>59</v>
      </c>
      <c r="B81" s="43" t="s">
        <v>9</v>
      </c>
      <c r="C81" s="44">
        <v>1</v>
      </c>
      <c r="D81" s="44">
        <v>2</v>
      </c>
      <c r="E81" s="44">
        <v>3</v>
      </c>
      <c r="F81" s="44">
        <v>4</v>
      </c>
      <c r="G81" s="44">
        <v>5</v>
      </c>
      <c r="H81" s="44">
        <v>6</v>
      </c>
      <c r="I81" s="44">
        <v>7</v>
      </c>
      <c r="J81" s="44">
        <v>8</v>
      </c>
      <c r="K81" s="44">
        <v>9</v>
      </c>
      <c r="L81" s="45" t="s">
        <v>10</v>
      </c>
      <c r="M81" s="44">
        <v>10</v>
      </c>
      <c r="N81" s="44">
        <v>11</v>
      </c>
      <c r="O81" s="44">
        <v>12</v>
      </c>
      <c r="P81" s="44">
        <v>13</v>
      </c>
      <c r="Q81" s="44">
        <v>14</v>
      </c>
      <c r="R81" s="44">
        <v>15</v>
      </c>
      <c r="S81" s="44">
        <v>16</v>
      </c>
      <c r="T81" s="44">
        <v>17</v>
      </c>
      <c r="U81" s="44">
        <v>18</v>
      </c>
      <c r="V81" s="45" t="s">
        <v>11</v>
      </c>
      <c r="W81" s="46" t="s">
        <v>12</v>
      </c>
      <c r="X81" s="16"/>
    </row>
    <row r="82" spans="1:24" ht="9.75">
      <c r="A82" s="23" t="s">
        <v>60</v>
      </c>
      <c r="B82" s="6" t="s">
        <v>61</v>
      </c>
      <c r="C82" s="6" t="s">
        <v>14</v>
      </c>
      <c r="D82" s="6" t="s">
        <v>14</v>
      </c>
      <c r="E82" s="6" t="s">
        <v>14</v>
      </c>
      <c r="F82" s="6" t="s">
        <v>14</v>
      </c>
      <c r="G82" s="6" t="s">
        <v>14</v>
      </c>
      <c r="H82" s="6" t="s">
        <v>14</v>
      </c>
      <c r="I82" s="6" t="s">
        <v>14</v>
      </c>
      <c r="J82" s="6" t="s">
        <v>14</v>
      </c>
      <c r="K82" s="6" t="s">
        <v>14</v>
      </c>
      <c r="L82" s="21">
        <v>43</v>
      </c>
      <c r="M82" s="6" t="s">
        <v>14</v>
      </c>
      <c r="N82" s="6" t="s">
        <v>14</v>
      </c>
      <c r="O82" s="6" t="s">
        <v>14</v>
      </c>
      <c r="P82" s="6" t="s">
        <v>14</v>
      </c>
      <c r="Q82" s="6" t="s">
        <v>14</v>
      </c>
      <c r="R82" s="6" t="s">
        <v>14</v>
      </c>
      <c r="S82" s="6" t="s">
        <v>14</v>
      </c>
      <c r="T82" s="6" t="s">
        <v>14</v>
      </c>
      <c r="U82" s="24" t="s">
        <v>14</v>
      </c>
      <c r="V82" s="21">
        <v>35</v>
      </c>
      <c r="W82" s="25">
        <f>IF(V82&gt;"a",V82,L82+V82)</f>
        <v>78</v>
      </c>
      <c r="X82" s="16"/>
    </row>
    <row r="83" spans="1:24" ht="9.75">
      <c r="A83" s="23" t="s">
        <v>62</v>
      </c>
      <c r="B83" s="26" t="str">
        <f>IF(B82="","",B82)</f>
        <v>FR</v>
      </c>
      <c r="C83" s="6" t="s">
        <v>14</v>
      </c>
      <c r="D83" s="6" t="s">
        <v>14</v>
      </c>
      <c r="E83" s="6" t="s">
        <v>14</v>
      </c>
      <c r="F83" s="6" t="s">
        <v>14</v>
      </c>
      <c r="G83" s="6" t="s">
        <v>14</v>
      </c>
      <c r="H83" s="6" t="s">
        <v>14</v>
      </c>
      <c r="I83" s="6" t="s">
        <v>14</v>
      </c>
      <c r="J83" s="6" t="s">
        <v>14</v>
      </c>
      <c r="K83" s="24" t="s">
        <v>14</v>
      </c>
      <c r="L83" s="21">
        <v>38</v>
      </c>
      <c r="M83" s="6" t="s">
        <v>14</v>
      </c>
      <c r="N83" s="6" t="s">
        <v>14</v>
      </c>
      <c r="O83" s="6" t="s">
        <v>14</v>
      </c>
      <c r="P83" s="6" t="s">
        <v>14</v>
      </c>
      <c r="Q83" s="6" t="s">
        <v>14</v>
      </c>
      <c r="R83" s="6" t="s">
        <v>14</v>
      </c>
      <c r="S83" s="6" t="s">
        <v>14</v>
      </c>
      <c r="T83" s="6" t="s">
        <v>14</v>
      </c>
      <c r="U83" s="6" t="s">
        <v>14</v>
      </c>
      <c r="V83" s="21">
        <v>35</v>
      </c>
      <c r="W83" s="25">
        <f>IF(V83&gt;"a",V83,L83+V83)</f>
        <v>73</v>
      </c>
      <c r="X83" s="16" t="s">
        <v>12</v>
      </c>
    </row>
    <row r="84" spans="1:24" ht="9.75">
      <c r="A84" s="23" t="s">
        <v>63</v>
      </c>
      <c r="B84" s="26" t="str">
        <f>B83</f>
        <v>FR</v>
      </c>
      <c r="C84" s="6" t="s">
        <v>14</v>
      </c>
      <c r="D84" s="6" t="s">
        <v>14</v>
      </c>
      <c r="E84" s="6" t="s">
        <v>14</v>
      </c>
      <c r="F84" s="6" t="s">
        <v>14</v>
      </c>
      <c r="G84" s="6" t="s">
        <v>14</v>
      </c>
      <c r="H84" s="6" t="s">
        <v>14</v>
      </c>
      <c r="I84" s="6" t="s">
        <v>14</v>
      </c>
      <c r="J84" s="6" t="s">
        <v>14</v>
      </c>
      <c r="K84" s="6" t="s">
        <v>14</v>
      </c>
      <c r="L84" s="21">
        <v>44</v>
      </c>
      <c r="M84" s="6" t="s">
        <v>14</v>
      </c>
      <c r="N84" s="6" t="s">
        <v>14</v>
      </c>
      <c r="O84" s="6" t="s">
        <v>14</v>
      </c>
      <c r="P84" s="6" t="s">
        <v>14</v>
      </c>
      <c r="Q84" s="6" t="s">
        <v>14</v>
      </c>
      <c r="R84" s="6"/>
      <c r="S84" s="6" t="s">
        <v>14</v>
      </c>
      <c r="T84" s="6" t="s">
        <v>14</v>
      </c>
      <c r="U84" s="24" t="s">
        <v>14</v>
      </c>
      <c r="V84" s="21">
        <v>42</v>
      </c>
      <c r="W84" s="25">
        <f>IF(V84&gt;"a",V84,L84+V84)</f>
        <v>86</v>
      </c>
      <c r="X84" s="27">
        <f>IF(COUNT(W82:W86)&lt;=3,"DQ",IF(COUNT(W82:W86)=4,SUM(W82:W86),SUM(W82:W86)-MAX(W82:W86)))</f>
        <v>329</v>
      </c>
    </row>
    <row r="85" spans="1:24" ht="9.75">
      <c r="A85" s="23" t="s">
        <v>64</v>
      </c>
      <c r="B85" s="26" t="str">
        <f>B84</f>
        <v>FR</v>
      </c>
      <c r="C85" s="6" t="s">
        <v>14</v>
      </c>
      <c r="D85" s="6" t="s">
        <v>14</v>
      </c>
      <c r="E85" s="6" t="s">
        <v>14</v>
      </c>
      <c r="F85" s="6" t="s">
        <v>14</v>
      </c>
      <c r="G85" s="6" t="s">
        <v>14</v>
      </c>
      <c r="H85" s="6" t="s">
        <v>14</v>
      </c>
      <c r="I85" s="6" t="s">
        <v>14</v>
      </c>
      <c r="J85" s="6" t="s">
        <v>14</v>
      </c>
      <c r="K85" s="6" t="s">
        <v>14</v>
      </c>
      <c r="L85" s="21">
        <v>48</v>
      </c>
      <c r="M85" s="6" t="s">
        <v>14</v>
      </c>
      <c r="N85" s="6" t="s">
        <v>14</v>
      </c>
      <c r="O85" s="6" t="s">
        <v>14</v>
      </c>
      <c r="P85" s="6" t="s">
        <v>14</v>
      </c>
      <c r="Q85" s="6" t="s">
        <v>14</v>
      </c>
      <c r="R85" s="6" t="s">
        <v>14</v>
      </c>
      <c r="S85" s="6" t="s">
        <v>14</v>
      </c>
      <c r="T85" s="6" t="s">
        <v>14</v>
      </c>
      <c r="U85" s="24" t="s">
        <v>14</v>
      </c>
      <c r="V85" s="21">
        <v>44</v>
      </c>
      <c r="W85" s="25">
        <f>IF(V85&gt;"a",V85,L85+V85)</f>
        <v>92</v>
      </c>
      <c r="X85" s="16"/>
    </row>
    <row r="86" spans="1:24" ht="9.75">
      <c r="A86" s="28" t="s">
        <v>65</v>
      </c>
      <c r="B86" s="29" t="str">
        <f>B85</f>
        <v>FR</v>
      </c>
      <c r="C86" s="30" t="s">
        <v>14</v>
      </c>
      <c r="D86" s="30" t="s">
        <v>14</v>
      </c>
      <c r="E86" s="30" t="s">
        <v>14</v>
      </c>
      <c r="F86" s="30" t="s">
        <v>14</v>
      </c>
      <c r="G86" s="30" t="s">
        <v>14</v>
      </c>
      <c r="H86" s="30" t="s">
        <v>14</v>
      </c>
      <c r="I86" s="30" t="s">
        <v>14</v>
      </c>
      <c r="J86" s="30" t="s">
        <v>14</v>
      </c>
      <c r="K86" s="30" t="s">
        <v>14</v>
      </c>
      <c r="L86" s="31">
        <v>55</v>
      </c>
      <c r="M86" s="30" t="s">
        <v>14</v>
      </c>
      <c r="N86" s="30" t="s">
        <v>14</v>
      </c>
      <c r="O86" s="30" t="s">
        <v>14</v>
      </c>
      <c r="P86" s="30" t="s">
        <v>14</v>
      </c>
      <c r="Q86" s="30" t="s">
        <v>14</v>
      </c>
      <c r="R86" s="30" t="s">
        <v>14</v>
      </c>
      <c r="S86" s="30" t="s">
        <v>14</v>
      </c>
      <c r="T86" s="30" t="s">
        <v>14</v>
      </c>
      <c r="U86" s="32" t="s">
        <v>14</v>
      </c>
      <c r="V86" s="31">
        <v>47</v>
      </c>
      <c r="W86" s="33">
        <f>IF(V86&gt;"a",V86,L86+V86)</f>
        <v>102</v>
      </c>
      <c r="X86" s="16"/>
    </row>
    <row r="87" spans="1:24" ht="9.75">
      <c r="A87" s="34" t="s">
        <v>17</v>
      </c>
      <c r="B87" s="35" t="str">
        <f>B86</f>
        <v>FR</v>
      </c>
      <c r="C87" s="35">
        <f aca="true" t="shared" si="19" ref="C87:K87">MIN(C82:C86)</f>
        <v>0</v>
      </c>
      <c r="D87" s="35">
        <f t="shared" si="19"/>
        <v>0</v>
      </c>
      <c r="E87" s="35">
        <f t="shared" si="19"/>
        <v>0</v>
      </c>
      <c r="F87" s="35">
        <f t="shared" si="19"/>
        <v>0</v>
      </c>
      <c r="G87" s="35">
        <f t="shared" si="19"/>
        <v>0</v>
      </c>
      <c r="H87" s="35">
        <f t="shared" si="19"/>
        <v>0</v>
      </c>
      <c r="I87" s="35">
        <f t="shared" si="19"/>
        <v>0</v>
      </c>
      <c r="J87" s="35">
        <f t="shared" si="19"/>
        <v>0</v>
      </c>
      <c r="K87" s="35">
        <f t="shared" si="19"/>
        <v>0</v>
      </c>
      <c r="L87" s="36">
        <f>SUM(C87:K87)</f>
        <v>0</v>
      </c>
      <c r="M87" s="35">
        <f aca="true" t="shared" si="20" ref="M87:U87">MIN(M82:M86)</f>
        <v>0</v>
      </c>
      <c r="N87" s="35">
        <f t="shared" si="20"/>
        <v>0</v>
      </c>
      <c r="O87" s="35">
        <f t="shared" si="20"/>
        <v>0</v>
      </c>
      <c r="P87" s="35">
        <f t="shared" si="20"/>
        <v>0</v>
      </c>
      <c r="Q87" s="35">
        <f t="shared" si="20"/>
        <v>0</v>
      </c>
      <c r="R87" s="35">
        <f t="shared" si="20"/>
        <v>0</v>
      </c>
      <c r="S87" s="35">
        <f t="shared" si="20"/>
        <v>0</v>
      </c>
      <c r="T87" s="35">
        <f t="shared" si="20"/>
        <v>0</v>
      </c>
      <c r="U87" s="37">
        <f t="shared" si="20"/>
        <v>0</v>
      </c>
      <c r="V87" s="36">
        <f>SUM(M87:U87)</f>
        <v>0</v>
      </c>
      <c r="W87" s="38">
        <f>L87+V87</f>
        <v>0</v>
      </c>
      <c r="X87" s="16"/>
    </row>
    <row r="88" spans="1:24" ht="9.75">
      <c r="A88" s="47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1"/>
      <c r="M88" s="26"/>
      <c r="N88" s="26"/>
      <c r="O88" s="26"/>
      <c r="P88" s="26"/>
      <c r="Q88" s="26"/>
      <c r="R88" s="26"/>
      <c r="S88" s="26"/>
      <c r="T88" s="26"/>
      <c r="U88" s="40"/>
      <c r="V88" s="21"/>
      <c r="W88" s="25"/>
      <c r="X88" s="41"/>
    </row>
    <row r="89" spans="1:24" ht="15">
      <c r="A89" s="42" t="s">
        <v>193</v>
      </c>
      <c r="B89" s="43" t="s">
        <v>9</v>
      </c>
      <c r="C89" s="44">
        <v>1</v>
      </c>
      <c r="D89" s="44">
        <v>2</v>
      </c>
      <c r="E89" s="44">
        <v>3</v>
      </c>
      <c r="F89" s="44">
        <v>4</v>
      </c>
      <c r="G89" s="44">
        <v>5</v>
      </c>
      <c r="H89" s="44">
        <v>6</v>
      </c>
      <c r="I89" s="44">
        <v>7</v>
      </c>
      <c r="J89" s="44">
        <v>8</v>
      </c>
      <c r="K89" s="44">
        <v>9</v>
      </c>
      <c r="L89" s="45" t="s">
        <v>10</v>
      </c>
      <c r="M89" s="44">
        <v>10</v>
      </c>
      <c r="N89" s="44">
        <v>11</v>
      </c>
      <c r="O89" s="44">
        <v>12</v>
      </c>
      <c r="P89" s="44">
        <v>13</v>
      </c>
      <c r="Q89" s="44">
        <v>14</v>
      </c>
      <c r="R89" s="44">
        <v>15</v>
      </c>
      <c r="S89" s="44">
        <v>16</v>
      </c>
      <c r="T89" s="44">
        <v>17</v>
      </c>
      <c r="U89" s="44">
        <v>18</v>
      </c>
      <c r="V89" s="45" t="s">
        <v>11</v>
      </c>
      <c r="W89" s="46" t="s">
        <v>12</v>
      </c>
      <c r="X89" s="16"/>
    </row>
    <row r="90" spans="1:24" ht="9.75">
      <c r="A90" s="23" t="s">
        <v>121</v>
      </c>
      <c r="B90" s="6" t="s">
        <v>66</v>
      </c>
      <c r="C90" s="6" t="s">
        <v>14</v>
      </c>
      <c r="D90" s="6" t="s">
        <v>14</v>
      </c>
      <c r="E90" s="6" t="s">
        <v>14</v>
      </c>
      <c r="F90" s="6" t="s">
        <v>14</v>
      </c>
      <c r="G90" s="6" t="s">
        <v>14</v>
      </c>
      <c r="H90" s="6" t="s">
        <v>14</v>
      </c>
      <c r="I90" s="6" t="s">
        <v>14</v>
      </c>
      <c r="J90" s="6" t="s">
        <v>14</v>
      </c>
      <c r="K90" s="6" t="s">
        <v>14</v>
      </c>
      <c r="L90" s="21">
        <v>43</v>
      </c>
      <c r="M90" s="6" t="s">
        <v>14</v>
      </c>
      <c r="N90" s="6" t="s">
        <v>14</v>
      </c>
      <c r="O90" s="6" t="s">
        <v>14</v>
      </c>
      <c r="P90" s="6" t="s">
        <v>14</v>
      </c>
      <c r="Q90" s="6" t="s">
        <v>14</v>
      </c>
      <c r="R90" s="6" t="s">
        <v>14</v>
      </c>
      <c r="S90" s="6" t="s">
        <v>14</v>
      </c>
      <c r="T90" s="6" t="s">
        <v>14</v>
      </c>
      <c r="U90" s="24" t="s">
        <v>14</v>
      </c>
      <c r="V90" s="21">
        <v>47</v>
      </c>
      <c r="W90" s="25">
        <f>IF(V90&gt;"a",V90,L90+V90)</f>
        <v>90</v>
      </c>
      <c r="X90" s="16"/>
    </row>
    <row r="91" spans="1:24" ht="9.75">
      <c r="A91" s="23" t="s">
        <v>122</v>
      </c>
      <c r="B91" s="26" t="str">
        <f>IF(B90="","",B90)</f>
        <v>GB </v>
      </c>
      <c r="C91" s="6" t="s">
        <v>14</v>
      </c>
      <c r="D91" s="6" t="s">
        <v>14</v>
      </c>
      <c r="E91" s="6" t="s">
        <v>14</v>
      </c>
      <c r="F91" s="6" t="s">
        <v>14</v>
      </c>
      <c r="G91" s="6" t="s">
        <v>14</v>
      </c>
      <c r="H91" s="6" t="s">
        <v>14</v>
      </c>
      <c r="I91" s="6" t="s">
        <v>14</v>
      </c>
      <c r="J91" s="6" t="s">
        <v>14</v>
      </c>
      <c r="K91" s="24" t="s">
        <v>14</v>
      </c>
      <c r="L91" s="21">
        <v>48</v>
      </c>
      <c r="M91" s="6" t="s">
        <v>14</v>
      </c>
      <c r="N91" s="6" t="s">
        <v>14</v>
      </c>
      <c r="O91" s="6" t="s">
        <v>14</v>
      </c>
      <c r="P91" s="6"/>
      <c r="Q91" s="6" t="s">
        <v>14</v>
      </c>
      <c r="R91" s="6" t="s">
        <v>14</v>
      </c>
      <c r="S91" s="6" t="s">
        <v>14</v>
      </c>
      <c r="T91" s="6" t="s">
        <v>14</v>
      </c>
      <c r="U91" s="6" t="s">
        <v>14</v>
      </c>
      <c r="V91" s="21">
        <v>46</v>
      </c>
      <c r="W91" s="25">
        <f>IF(V91&gt;"a",V91,L91+V91)</f>
        <v>94</v>
      </c>
      <c r="X91" s="16" t="s">
        <v>12</v>
      </c>
    </row>
    <row r="92" spans="1:24" ht="9.75">
      <c r="A92" s="23" t="s">
        <v>123</v>
      </c>
      <c r="B92" s="26" t="str">
        <f>B91</f>
        <v>GB </v>
      </c>
      <c r="C92" s="6" t="s">
        <v>14</v>
      </c>
      <c r="D92" s="6" t="s">
        <v>14</v>
      </c>
      <c r="E92" s="6" t="s">
        <v>14</v>
      </c>
      <c r="F92" s="6" t="s">
        <v>14</v>
      </c>
      <c r="G92" s="6" t="s">
        <v>14</v>
      </c>
      <c r="H92" s="6" t="s">
        <v>14</v>
      </c>
      <c r="I92" s="6" t="s">
        <v>14</v>
      </c>
      <c r="J92" s="6" t="s">
        <v>14</v>
      </c>
      <c r="K92" s="6" t="s">
        <v>14</v>
      </c>
      <c r="L92" s="21">
        <v>49</v>
      </c>
      <c r="M92" s="6" t="s">
        <v>14</v>
      </c>
      <c r="N92" s="6" t="s">
        <v>14</v>
      </c>
      <c r="O92" s="6" t="s">
        <v>14</v>
      </c>
      <c r="P92" s="6" t="s">
        <v>14</v>
      </c>
      <c r="Q92" s="6" t="s">
        <v>14</v>
      </c>
      <c r="R92" s="6" t="s">
        <v>14</v>
      </c>
      <c r="S92" s="6" t="s">
        <v>14</v>
      </c>
      <c r="T92" s="6" t="s">
        <v>14</v>
      </c>
      <c r="U92" s="24" t="s">
        <v>14</v>
      </c>
      <c r="V92" s="21">
        <v>41</v>
      </c>
      <c r="W92" s="25">
        <f>IF(V92&gt;"a",V92,L92+V92)</f>
        <v>90</v>
      </c>
      <c r="X92" s="27">
        <f>IF(COUNT(W90:W94)&lt;=3,"DQ",IF(COUNT(W90:W94)=4,SUM(W90:W94),SUM(W90:W94)-MAX(W90:W94)))</f>
        <v>364</v>
      </c>
    </row>
    <row r="93" spans="1:24" ht="9.75">
      <c r="A93" s="23" t="s">
        <v>124</v>
      </c>
      <c r="B93" s="26" t="str">
        <f>B92</f>
        <v>GB </v>
      </c>
      <c r="C93" s="6" t="s">
        <v>14</v>
      </c>
      <c r="D93" s="6" t="s">
        <v>14</v>
      </c>
      <c r="E93" s="6" t="s">
        <v>14</v>
      </c>
      <c r="F93" s="6" t="s">
        <v>14</v>
      </c>
      <c r="G93" s="6" t="s">
        <v>14</v>
      </c>
      <c r="H93" s="6" t="s">
        <v>14</v>
      </c>
      <c r="I93" s="6" t="s">
        <v>14</v>
      </c>
      <c r="J93" s="6" t="s">
        <v>14</v>
      </c>
      <c r="K93" s="6" t="s">
        <v>14</v>
      </c>
      <c r="L93" s="21">
        <v>54</v>
      </c>
      <c r="M93" s="6" t="s">
        <v>14</v>
      </c>
      <c r="N93" s="6" t="s">
        <v>14</v>
      </c>
      <c r="O93" s="6" t="s">
        <v>14</v>
      </c>
      <c r="P93" s="6" t="s">
        <v>14</v>
      </c>
      <c r="Q93" s="6" t="s">
        <v>14</v>
      </c>
      <c r="R93" s="6" t="s">
        <v>14</v>
      </c>
      <c r="S93" s="6" t="s">
        <v>14</v>
      </c>
      <c r="T93" s="6" t="s">
        <v>14</v>
      </c>
      <c r="U93" s="24" t="s">
        <v>14</v>
      </c>
      <c r="V93" s="21">
        <v>54</v>
      </c>
      <c r="W93" s="25">
        <f>IF(V93&gt;"a",V93,L93+V93)</f>
        <v>108</v>
      </c>
      <c r="X93" s="16"/>
    </row>
    <row r="94" spans="1:24" ht="9.75">
      <c r="A94" s="28" t="s">
        <v>125</v>
      </c>
      <c r="B94" s="29" t="str">
        <f>B93</f>
        <v>GB </v>
      </c>
      <c r="C94" s="30" t="s">
        <v>14</v>
      </c>
      <c r="D94" s="30" t="s">
        <v>14</v>
      </c>
      <c r="E94" s="30" t="s">
        <v>14</v>
      </c>
      <c r="F94" s="30" t="s">
        <v>14</v>
      </c>
      <c r="G94" s="30" t="s">
        <v>14</v>
      </c>
      <c r="H94" s="30" t="s">
        <v>14</v>
      </c>
      <c r="I94" s="30" t="s">
        <v>14</v>
      </c>
      <c r="J94" s="30" t="s">
        <v>14</v>
      </c>
      <c r="K94" s="30" t="s">
        <v>14</v>
      </c>
      <c r="L94" s="31">
        <v>44</v>
      </c>
      <c r="M94" s="30" t="s">
        <v>14</v>
      </c>
      <c r="N94" s="30" t="s">
        <v>14</v>
      </c>
      <c r="O94" s="30" t="s">
        <v>14</v>
      </c>
      <c r="P94" s="30" t="s">
        <v>14</v>
      </c>
      <c r="Q94" s="30" t="s">
        <v>14</v>
      </c>
      <c r="R94" s="30" t="s">
        <v>14</v>
      </c>
      <c r="S94" s="30" t="s">
        <v>14</v>
      </c>
      <c r="T94" s="30" t="s">
        <v>14</v>
      </c>
      <c r="U94" s="32" t="s">
        <v>14</v>
      </c>
      <c r="V94" s="31">
        <v>46</v>
      </c>
      <c r="W94" s="33">
        <f>IF(V94&gt;"a",V94,L94+V94)</f>
        <v>90</v>
      </c>
      <c r="X94" s="16"/>
    </row>
    <row r="95" spans="1:24" ht="9.75">
      <c r="A95" s="34" t="s">
        <v>17</v>
      </c>
      <c r="B95" s="35" t="str">
        <f>B94</f>
        <v>GB </v>
      </c>
      <c r="C95" s="35">
        <f aca="true" t="shared" si="21" ref="C95:K95">MIN(C90:C94)</f>
        <v>0</v>
      </c>
      <c r="D95" s="35">
        <f t="shared" si="21"/>
        <v>0</v>
      </c>
      <c r="E95" s="35">
        <f t="shared" si="21"/>
        <v>0</v>
      </c>
      <c r="F95" s="35">
        <f t="shared" si="21"/>
        <v>0</v>
      </c>
      <c r="G95" s="35">
        <f t="shared" si="21"/>
        <v>0</v>
      </c>
      <c r="H95" s="35">
        <f t="shared" si="21"/>
        <v>0</v>
      </c>
      <c r="I95" s="35">
        <f t="shared" si="21"/>
        <v>0</v>
      </c>
      <c r="J95" s="35">
        <f t="shared" si="21"/>
        <v>0</v>
      </c>
      <c r="K95" s="35">
        <f t="shared" si="21"/>
        <v>0</v>
      </c>
      <c r="L95" s="36">
        <f>SUM(C95:K95)</f>
        <v>0</v>
      </c>
      <c r="M95" s="35">
        <f aca="true" t="shared" si="22" ref="M95:U95">MIN(M90:M94)</f>
        <v>0</v>
      </c>
      <c r="N95" s="35">
        <f t="shared" si="22"/>
        <v>0</v>
      </c>
      <c r="O95" s="35">
        <f t="shared" si="22"/>
        <v>0</v>
      </c>
      <c r="P95" s="35">
        <f t="shared" si="22"/>
        <v>0</v>
      </c>
      <c r="Q95" s="35">
        <f t="shared" si="22"/>
        <v>0</v>
      </c>
      <c r="R95" s="35">
        <f t="shared" si="22"/>
        <v>0</v>
      </c>
      <c r="S95" s="35">
        <f t="shared" si="22"/>
        <v>0</v>
      </c>
      <c r="T95" s="35">
        <f t="shared" si="22"/>
        <v>0</v>
      </c>
      <c r="U95" s="37">
        <f t="shared" si="22"/>
        <v>0</v>
      </c>
      <c r="V95" s="36">
        <f>SUM(M95:U95)</f>
        <v>0</v>
      </c>
      <c r="W95" s="38">
        <f>L95+V95</f>
        <v>0</v>
      </c>
      <c r="X95" s="16"/>
    </row>
    <row r="96" spans="1:23" ht="9.75">
      <c r="A96" s="39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1"/>
      <c r="M96" s="26"/>
      <c r="N96" s="26"/>
      <c r="O96" s="26"/>
      <c r="P96" s="26"/>
      <c r="Q96" s="26"/>
      <c r="R96" s="26"/>
      <c r="S96" s="26"/>
      <c r="T96" s="26"/>
      <c r="U96" s="40"/>
      <c r="V96" s="21"/>
      <c r="W96" s="25"/>
    </row>
    <row r="97" spans="1:24" ht="15">
      <c r="A97" s="52" t="s">
        <v>67</v>
      </c>
      <c r="B97" s="43" t="s">
        <v>9</v>
      </c>
      <c r="C97" s="44">
        <v>1</v>
      </c>
      <c r="D97" s="44">
        <v>2</v>
      </c>
      <c r="E97" s="44">
        <v>3</v>
      </c>
      <c r="F97" s="44">
        <v>4</v>
      </c>
      <c r="G97" s="44">
        <v>5</v>
      </c>
      <c r="H97" s="44">
        <v>6</v>
      </c>
      <c r="I97" s="44">
        <v>7</v>
      </c>
      <c r="J97" s="44">
        <v>8</v>
      </c>
      <c r="K97" s="44">
        <v>9</v>
      </c>
      <c r="L97" s="45" t="s">
        <v>10</v>
      </c>
      <c r="M97" s="44">
        <v>10</v>
      </c>
      <c r="N97" s="44">
        <v>11</v>
      </c>
      <c r="O97" s="44">
        <v>12</v>
      </c>
      <c r="P97" s="44">
        <v>13</v>
      </c>
      <c r="Q97" s="44">
        <v>14</v>
      </c>
      <c r="R97" s="44">
        <v>15</v>
      </c>
      <c r="S97" s="44">
        <v>16</v>
      </c>
      <c r="T97" s="44">
        <v>17</v>
      </c>
      <c r="U97" s="44">
        <v>18</v>
      </c>
      <c r="V97" s="45" t="s">
        <v>11</v>
      </c>
      <c r="W97" s="46" t="s">
        <v>12</v>
      </c>
      <c r="X97" s="16"/>
    </row>
    <row r="98" spans="1:24" ht="9.75">
      <c r="A98" s="53" t="s">
        <v>68</v>
      </c>
      <c r="B98" s="6" t="s">
        <v>69</v>
      </c>
      <c r="C98" s="6" t="s">
        <v>14</v>
      </c>
      <c r="D98" s="6" t="s">
        <v>14</v>
      </c>
      <c r="E98" s="23"/>
      <c r="F98" s="6" t="s">
        <v>14</v>
      </c>
      <c r="G98" s="6" t="s">
        <v>14</v>
      </c>
      <c r="H98" s="6" t="s">
        <v>14</v>
      </c>
      <c r="I98" s="6" t="s">
        <v>14</v>
      </c>
      <c r="J98" s="6" t="s">
        <v>14</v>
      </c>
      <c r="K98" s="6" t="s">
        <v>16</v>
      </c>
      <c r="L98" s="21">
        <v>39</v>
      </c>
      <c r="M98" s="6" t="s">
        <v>14</v>
      </c>
      <c r="N98" s="6" t="s">
        <v>14</v>
      </c>
      <c r="O98" s="6" t="s">
        <v>14</v>
      </c>
      <c r="P98" s="6" t="s">
        <v>14</v>
      </c>
      <c r="Q98" s="6" t="s">
        <v>14</v>
      </c>
      <c r="R98" s="6" t="s">
        <v>14</v>
      </c>
      <c r="S98" s="6" t="s">
        <v>14</v>
      </c>
      <c r="T98" s="6" t="s">
        <v>14</v>
      </c>
      <c r="U98" s="24" t="s">
        <v>14</v>
      </c>
      <c r="V98" s="21">
        <v>45</v>
      </c>
      <c r="W98" s="25">
        <f>IF(V98&gt;"a",V98,L98+V98)</f>
        <v>84</v>
      </c>
      <c r="X98" s="16"/>
    </row>
    <row r="99" spans="1:24" ht="9.75">
      <c r="A99" s="53" t="s">
        <v>70</v>
      </c>
      <c r="B99" s="26" t="str">
        <f>IF(B98="","",B98)</f>
        <v>HTN</v>
      </c>
      <c r="C99" s="6" t="s">
        <v>14</v>
      </c>
      <c r="D99" s="6" t="s">
        <v>16</v>
      </c>
      <c r="E99" s="23"/>
      <c r="F99" s="6" t="s">
        <v>14</v>
      </c>
      <c r="G99" s="6" t="s">
        <v>14</v>
      </c>
      <c r="H99" s="6" t="s">
        <v>14</v>
      </c>
      <c r="I99" s="6" t="s">
        <v>14</v>
      </c>
      <c r="J99" s="6" t="s">
        <v>14</v>
      </c>
      <c r="K99" s="24" t="s">
        <v>14</v>
      </c>
      <c r="L99" s="21">
        <v>50</v>
      </c>
      <c r="M99" s="6" t="s">
        <v>14</v>
      </c>
      <c r="N99" s="6" t="s">
        <v>14</v>
      </c>
      <c r="O99" s="6" t="s">
        <v>14</v>
      </c>
      <c r="P99" s="6" t="s">
        <v>14</v>
      </c>
      <c r="Q99" s="6" t="s">
        <v>14</v>
      </c>
      <c r="R99" s="6" t="s">
        <v>14</v>
      </c>
      <c r="S99" s="6"/>
      <c r="T99" s="6" t="s">
        <v>14</v>
      </c>
      <c r="U99" s="6" t="s">
        <v>14</v>
      </c>
      <c r="V99" s="21">
        <v>50</v>
      </c>
      <c r="W99" s="25">
        <f>IF(V99&gt;"a",V99,L99+V99)</f>
        <v>100</v>
      </c>
      <c r="X99" s="16" t="s">
        <v>12</v>
      </c>
    </row>
    <row r="100" spans="1:24" ht="9.75">
      <c r="A100" s="23" t="s">
        <v>71</v>
      </c>
      <c r="B100" s="26" t="str">
        <f>B99</f>
        <v>HTN</v>
      </c>
      <c r="C100" s="6" t="s">
        <v>14</v>
      </c>
      <c r="D100" s="6" t="s">
        <v>14</v>
      </c>
      <c r="E100" s="6" t="s">
        <v>14</v>
      </c>
      <c r="F100" s="6" t="s">
        <v>14</v>
      </c>
      <c r="G100" s="6" t="s">
        <v>14</v>
      </c>
      <c r="H100" s="6" t="s">
        <v>14</v>
      </c>
      <c r="I100" s="6" t="s">
        <v>14</v>
      </c>
      <c r="J100" s="6" t="s">
        <v>14</v>
      </c>
      <c r="K100" s="6" t="s">
        <v>14</v>
      </c>
      <c r="L100" s="21">
        <v>47</v>
      </c>
      <c r="M100" s="6" t="s">
        <v>14</v>
      </c>
      <c r="N100" s="6" t="s">
        <v>14</v>
      </c>
      <c r="O100" s="6" t="s">
        <v>14</v>
      </c>
      <c r="P100" s="6" t="s">
        <v>14</v>
      </c>
      <c r="Q100" s="6" t="s">
        <v>14</v>
      </c>
      <c r="R100" s="6" t="s">
        <v>14</v>
      </c>
      <c r="S100" s="6" t="s">
        <v>14</v>
      </c>
      <c r="T100" s="6" t="s">
        <v>14</v>
      </c>
      <c r="U100" s="24" t="s">
        <v>14</v>
      </c>
      <c r="V100" s="21">
        <v>41</v>
      </c>
      <c r="W100" s="25">
        <f>IF(V100&gt;"a",V100,L100+V100)</f>
        <v>88</v>
      </c>
      <c r="X100" s="27">
        <f>IF(COUNT(W98:W102)&lt;=3,"DQ",IF(COUNT(W98:W102)=4,SUM(W98:W102),SUM(W98:W102)-MAX(W98:W102)))</f>
        <v>385</v>
      </c>
    </row>
    <row r="101" spans="1:24" ht="9.75">
      <c r="A101" s="23" t="s">
        <v>72</v>
      </c>
      <c r="B101" s="26" t="str">
        <f>B100</f>
        <v>HTN</v>
      </c>
      <c r="C101" s="6" t="s">
        <v>14</v>
      </c>
      <c r="D101" s="6" t="s">
        <v>14</v>
      </c>
      <c r="E101" s="6" t="s">
        <v>14</v>
      </c>
      <c r="F101" s="6" t="s">
        <v>14</v>
      </c>
      <c r="G101" s="6" t="s">
        <v>14</v>
      </c>
      <c r="H101" s="6" t="s">
        <v>14</v>
      </c>
      <c r="I101" s="6" t="s">
        <v>14</v>
      </c>
      <c r="J101" s="6" t="s">
        <v>14</v>
      </c>
      <c r="K101" s="6" t="s">
        <v>14</v>
      </c>
      <c r="L101" s="21">
        <v>61</v>
      </c>
      <c r="M101" s="6" t="s">
        <v>14</v>
      </c>
      <c r="N101" s="6" t="s">
        <v>14</v>
      </c>
      <c r="O101" s="6" t="s">
        <v>14</v>
      </c>
      <c r="P101" s="6" t="s">
        <v>14</v>
      </c>
      <c r="Q101" s="6" t="s">
        <v>16</v>
      </c>
      <c r="R101" s="6" t="s">
        <v>14</v>
      </c>
      <c r="S101" s="6" t="s">
        <v>14</v>
      </c>
      <c r="T101" s="6" t="s">
        <v>14</v>
      </c>
      <c r="U101" s="24" t="s">
        <v>14</v>
      </c>
      <c r="V101" s="21">
        <v>70</v>
      </c>
      <c r="W101" s="25">
        <f>IF(V101&gt;"a",V101,L101+V101)</f>
        <v>131</v>
      </c>
      <c r="X101" s="16"/>
    </row>
    <row r="102" spans="1:24" ht="9.75">
      <c r="A102" s="28" t="s">
        <v>73</v>
      </c>
      <c r="B102" s="29" t="str">
        <f>B101</f>
        <v>HTN</v>
      </c>
      <c r="C102" s="30" t="s">
        <v>14</v>
      </c>
      <c r="D102" s="30" t="s">
        <v>14</v>
      </c>
      <c r="E102" s="30" t="s">
        <v>14</v>
      </c>
      <c r="F102" s="30" t="s">
        <v>14</v>
      </c>
      <c r="G102" s="30" t="s">
        <v>14</v>
      </c>
      <c r="H102" s="30" t="s">
        <v>14</v>
      </c>
      <c r="I102" s="30" t="s">
        <v>14</v>
      </c>
      <c r="J102" s="30" t="s">
        <v>14</v>
      </c>
      <c r="K102" s="30" t="s">
        <v>14</v>
      </c>
      <c r="L102" s="31">
        <v>59</v>
      </c>
      <c r="M102" s="30" t="s">
        <v>14</v>
      </c>
      <c r="N102" s="30" t="s">
        <v>14</v>
      </c>
      <c r="O102" s="30" t="s">
        <v>14</v>
      </c>
      <c r="P102" s="30" t="s">
        <v>14</v>
      </c>
      <c r="Q102" s="30" t="s">
        <v>14</v>
      </c>
      <c r="R102" s="30" t="s">
        <v>14</v>
      </c>
      <c r="S102" s="30" t="s">
        <v>14</v>
      </c>
      <c r="T102" s="30" t="s">
        <v>14</v>
      </c>
      <c r="U102" s="32" t="s">
        <v>16</v>
      </c>
      <c r="V102" s="21">
        <v>54</v>
      </c>
      <c r="W102" s="33">
        <f>IF(V102&gt;"a",V102,L102+V102)</f>
        <v>113</v>
      </c>
      <c r="X102" s="16"/>
    </row>
    <row r="103" spans="1:24" ht="9.75">
      <c r="A103" s="34" t="s">
        <v>17</v>
      </c>
      <c r="B103" s="35" t="str">
        <f>B102</f>
        <v>HTN</v>
      </c>
      <c r="C103" s="35">
        <f aca="true" t="shared" si="23" ref="C103:K103">MIN(C98:C102)</f>
        <v>0</v>
      </c>
      <c r="D103" s="35">
        <f t="shared" si="23"/>
        <v>0</v>
      </c>
      <c r="E103" s="35">
        <f t="shared" si="23"/>
        <v>0</v>
      </c>
      <c r="F103" s="35">
        <f t="shared" si="23"/>
        <v>0</v>
      </c>
      <c r="G103" s="35">
        <f t="shared" si="23"/>
        <v>0</v>
      </c>
      <c r="H103" s="35">
        <f t="shared" si="23"/>
        <v>0</v>
      </c>
      <c r="I103" s="35">
        <f t="shared" si="23"/>
        <v>0</v>
      </c>
      <c r="J103" s="35">
        <f t="shared" si="23"/>
        <v>0</v>
      </c>
      <c r="K103" s="35">
        <f t="shared" si="23"/>
        <v>0</v>
      </c>
      <c r="L103" s="36">
        <f>SUM(C103:K103)</f>
        <v>0</v>
      </c>
      <c r="M103" s="35">
        <f>MIN(M98:M102)</f>
        <v>0</v>
      </c>
      <c r="N103" s="35">
        <v>0</v>
      </c>
      <c r="O103" s="35">
        <f aca="true" t="shared" si="24" ref="O103:U103">MIN(O98:O102)</f>
        <v>0</v>
      </c>
      <c r="P103" s="35">
        <f t="shared" si="24"/>
        <v>0</v>
      </c>
      <c r="Q103" s="35">
        <f t="shared" si="24"/>
        <v>0</v>
      </c>
      <c r="R103" s="35">
        <f t="shared" si="24"/>
        <v>0</v>
      </c>
      <c r="S103" s="35">
        <f t="shared" si="24"/>
        <v>0</v>
      </c>
      <c r="T103" s="35">
        <f t="shared" si="24"/>
        <v>0</v>
      </c>
      <c r="U103" s="37">
        <f t="shared" si="24"/>
        <v>0</v>
      </c>
      <c r="V103" s="36">
        <f>SUM(M103:U103)</f>
        <v>0</v>
      </c>
      <c r="W103" s="38">
        <f>L103+V103</f>
        <v>0</v>
      </c>
      <c r="X103" s="16"/>
    </row>
    <row r="104" spans="1:23" ht="9.75">
      <c r="A104" s="39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1"/>
      <c r="M104" s="26"/>
      <c r="N104" s="26"/>
      <c r="O104" s="26"/>
      <c r="P104" s="26"/>
      <c r="Q104" s="26"/>
      <c r="R104" s="26"/>
      <c r="S104" s="26"/>
      <c r="T104" s="26"/>
      <c r="U104" s="40"/>
      <c r="V104" s="21"/>
      <c r="W104" s="25"/>
    </row>
    <row r="105" spans="1:24" ht="15">
      <c r="A105" s="42" t="s">
        <v>74</v>
      </c>
      <c r="B105" s="43" t="s">
        <v>9</v>
      </c>
      <c r="C105" s="44">
        <v>1</v>
      </c>
      <c r="D105" s="44">
        <v>2</v>
      </c>
      <c r="E105" s="44">
        <v>3</v>
      </c>
      <c r="F105" s="44">
        <v>4</v>
      </c>
      <c r="G105" s="44">
        <v>5</v>
      </c>
      <c r="H105" s="44">
        <v>6</v>
      </c>
      <c r="I105" s="44">
        <v>7</v>
      </c>
      <c r="J105" s="44">
        <v>8</v>
      </c>
      <c r="K105" s="44">
        <v>9</v>
      </c>
      <c r="L105" s="45" t="s">
        <v>10</v>
      </c>
      <c r="M105" s="44">
        <v>10</v>
      </c>
      <c r="N105" s="44">
        <v>11</v>
      </c>
      <c r="O105" s="44">
        <v>12</v>
      </c>
      <c r="P105" s="44">
        <v>13</v>
      </c>
      <c r="Q105" s="44">
        <v>14</v>
      </c>
      <c r="R105" s="44">
        <v>15</v>
      </c>
      <c r="S105" s="44">
        <v>16</v>
      </c>
      <c r="T105" s="44">
        <v>17</v>
      </c>
      <c r="U105" s="44">
        <v>18</v>
      </c>
      <c r="V105" s="45" t="s">
        <v>11</v>
      </c>
      <c r="W105" s="46" t="s">
        <v>12</v>
      </c>
      <c r="X105" s="16"/>
    </row>
    <row r="106" spans="1:24" ht="9.75">
      <c r="A106" s="23" t="s">
        <v>75</v>
      </c>
      <c r="B106" s="6" t="s">
        <v>76</v>
      </c>
      <c r="C106" s="6" t="s">
        <v>14</v>
      </c>
      <c r="D106" s="6" t="s">
        <v>14</v>
      </c>
      <c r="E106" s="6" t="s">
        <v>14</v>
      </c>
      <c r="F106" s="6" t="s">
        <v>14</v>
      </c>
      <c r="G106" s="6" t="s">
        <v>14</v>
      </c>
      <c r="H106" s="6" t="s">
        <v>14</v>
      </c>
      <c r="I106" s="6" t="s">
        <v>14</v>
      </c>
      <c r="J106" s="6" t="s">
        <v>14</v>
      </c>
      <c r="K106" s="6" t="s">
        <v>14</v>
      </c>
      <c r="L106" s="21">
        <v>37</v>
      </c>
      <c r="M106" s="6" t="s">
        <v>14</v>
      </c>
      <c r="N106" s="6" t="s">
        <v>14</v>
      </c>
      <c r="O106" s="6" t="s">
        <v>14</v>
      </c>
      <c r="P106" s="6" t="s">
        <v>14</v>
      </c>
      <c r="Q106" s="6" t="s">
        <v>14</v>
      </c>
      <c r="R106" s="6" t="s">
        <v>14</v>
      </c>
      <c r="S106" s="6" t="s">
        <v>14</v>
      </c>
      <c r="T106" s="6" t="s">
        <v>14</v>
      </c>
      <c r="U106" s="24" t="s">
        <v>14</v>
      </c>
      <c r="V106" s="21">
        <v>39</v>
      </c>
      <c r="W106" s="25">
        <f>IF(V106&gt;"a",V106,L106+V106)</f>
        <v>76</v>
      </c>
      <c r="X106" s="16"/>
    </row>
    <row r="107" spans="1:24" ht="9.75">
      <c r="A107" s="23" t="s">
        <v>77</v>
      </c>
      <c r="B107" s="26" t="str">
        <f>IF(B106="","",B106)</f>
        <v>KT</v>
      </c>
      <c r="C107" s="6" t="s">
        <v>14</v>
      </c>
      <c r="D107" s="6" t="s">
        <v>14</v>
      </c>
      <c r="E107" s="6" t="s">
        <v>14</v>
      </c>
      <c r="F107" s="6" t="s">
        <v>14</v>
      </c>
      <c r="G107" s="6" t="s">
        <v>16</v>
      </c>
      <c r="H107" s="6" t="s">
        <v>14</v>
      </c>
      <c r="I107" s="6" t="s">
        <v>14</v>
      </c>
      <c r="J107" s="6" t="s">
        <v>14</v>
      </c>
      <c r="K107" s="24" t="s">
        <v>14</v>
      </c>
      <c r="L107" s="21">
        <v>40</v>
      </c>
      <c r="M107" s="6" t="s">
        <v>14</v>
      </c>
      <c r="N107" s="6" t="s">
        <v>16</v>
      </c>
      <c r="O107" s="6" t="s">
        <v>14</v>
      </c>
      <c r="P107" s="6" t="s">
        <v>14</v>
      </c>
      <c r="Q107" s="6" t="s">
        <v>14</v>
      </c>
      <c r="R107" s="6" t="s">
        <v>14</v>
      </c>
      <c r="S107" s="6" t="s">
        <v>14</v>
      </c>
      <c r="T107" s="6" t="s">
        <v>14</v>
      </c>
      <c r="U107" s="6" t="s">
        <v>14</v>
      </c>
      <c r="V107" s="21">
        <v>45</v>
      </c>
      <c r="W107" s="25">
        <f>IF(V107&gt;"a",V107,L107+V107)</f>
        <v>85</v>
      </c>
      <c r="X107" s="16" t="s">
        <v>12</v>
      </c>
    </row>
    <row r="108" spans="1:24" ht="9.75">
      <c r="A108" s="23" t="s">
        <v>78</v>
      </c>
      <c r="B108" s="26" t="str">
        <f>B107</f>
        <v>KT</v>
      </c>
      <c r="C108" s="6" t="s">
        <v>14</v>
      </c>
      <c r="D108" s="6" t="s">
        <v>14</v>
      </c>
      <c r="E108" s="6" t="s">
        <v>14</v>
      </c>
      <c r="F108" s="6" t="s">
        <v>14</v>
      </c>
      <c r="G108" s="6" t="s">
        <v>14</v>
      </c>
      <c r="H108" s="6" t="s">
        <v>14</v>
      </c>
      <c r="I108" s="6" t="s">
        <v>14</v>
      </c>
      <c r="J108" s="6" t="s">
        <v>14</v>
      </c>
      <c r="K108" s="6" t="s">
        <v>14</v>
      </c>
      <c r="L108" s="21">
        <v>52</v>
      </c>
      <c r="M108" s="6" t="s">
        <v>14</v>
      </c>
      <c r="N108" s="6" t="s">
        <v>14</v>
      </c>
      <c r="O108" s="6" t="s">
        <v>14</v>
      </c>
      <c r="P108" s="6" t="s">
        <v>14</v>
      </c>
      <c r="Q108" s="6" t="s">
        <v>14</v>
      </c>
      <c r="R108" s="6" t="s">
        <v>14</v>
      </c>
      <c r="S108" s="6" t="s">
        <v>14</v>
      </c>
      <c r="T108" s="6" t="s">
        <v>14</v>
      </c>
      <c r="U108" s="24" t="s">
        <v>14</v>
      </c>
      <c r="V108" s="21">
        <v>54</v>
      </c>
      <c r="W108" s="25">
        <f>IF(V108&gt;"a",V108,L108+V108)</f>
        <v>106</v>
      </c>
      <c r="X108" s="27">
        <f>IF(COUNT(W106:W110)&lt;=3,"DQ",IF(COUNT(W106:W110)=4,SUM(W106:W110),SUM(W106:W110)-MAX(W106:W110)))</f>
        <v>370</v>
      </c>
    </row>
    <row r="109" spans="1:24" ht="9.75">
      <c r="A109" s="23" t="s">
        <v>79</v>
      </c>
      <c r="B109" s="26" t="str">
        <f>B108</f>
        <v>KT</v>
      </c>
      <c r="C109" s="6" t="s">
        <v>14</v>
      </c>
      <c r="D109" s="6" t="s">
        <v>14</v>
      </c>
      <c r="E109" s="6" t="s">
        <v>14</v>
      </c>
      <c r="F109" s="6" t="s">
        <v>14</v>
      </c>
      <c r="G109" s="6" t="s">
        <v>14</v>
      </c>
      <c r="H109" s="6" t="s">
        <v>14</v>
      </c>
      <c r="I109" s="6" t="s">
        <v>14</v>
      </c>
      <c r="J109" s="6" t="s">
        <v>14</v>
      </c>
      <c r="K109" s="6" t="s">
        <v>14</v>
      </c>
      <c r="L109" s="21">
        <v>50</v>
      </c>
      <c r="M109" s="6" t="s">
        <v>14</v>
      </c>
      <c r="N109" s="6" t="s">
        <v>14</v>
      </c>
      <c r="O109" s="6" t="s">
        <v>14</v>
      </c>
      <c r="P109" s="6" t="s">
        <v>14</v>
      </c>
      <c r="Q109" s="6" t="s">
        <v>16</v>
      </c>
      <c r="R109" s="6" t="s">
        <v>14</v>
      </c>
      <c r="S109" s="6" t="s">
        <v>14</v>
      </c>
      <c r="T109" s="6" t="s">
        <v>14</v>
      </c>
      <c r="U109" s="24" t="s">
        <v>14</v>
      </c>
      <c r="V109" s="21">
        <v>53</v>
      </c>
      <c r="W109" s="25">
        <f>IF(V109&gt;"a",V109,L109+V109)</f>
        <v>103</v>
      </c>
      <c r="X109" s="16"/>
    </row>
    <row r="110" spans="1:24" ht="9.75">
      <c r="A110" s="28" t="s">
        <v>80</v>
      </c>
      <c r="B110" s="29" t="str">
        <f>B109</f>
        <v>KT</v>
      </c>
      <c r="C110" s="30" t="s">
        <v>14</v>
      </c>
      <c r="D110" s="30" t="s">
        <v>14</v>
      </c>
      <c r="E110" s="30" t="s">
        <v>14</v>
      </c>
      <c r="F110" s="30" t="s">
        <v>14</v>
      </c>
      <c r="G110" s="30" t="s">
        <v>14</v>
      </c>
      <c r="H110" s="30" t="s">
        <v>14</v>
      </c>
      <c r="I110" s="30" t="s">
        <v>14</v>
      </c>
      <c r="J110" s="30" t="s">
        <v>14</v>
      </c>
      <c r="K110" s="30" t="s">
        <v>14</v>
      </c>
      <c r="L110" s="31">
        <v>58</v>
      </c>
      <c r="M110" s="30" t="s">
        <v>14</v>
      </c>
      <c r="N110" s="30" t="s">
        <v>14</v>
      </c>
      <c r="O110" s="30" t="s">
        <v>14</v>
      </c>
      <c r="P110" s="30" t="s">
        <v>14</v>
      </c>
      <c r="Q110" s="30" t="s">
        <v>14</v>
      </c>
      <c r="R110" s="30" t="s">
        <v>14</v>
      </c>
      <c r="S110" s="30" t="s">
        <v>14</v>
      </c>
      <c r="T110" s="30" t="s">
        <v>14</v>
      </c>
      <c r="U110" s="32" t="s">
        <v>14</v>
      </c>
      <c r="V110" s="31">
        <v>72</v>
      </c>
      <c r="W110" s="33">
        <f>IF(V110&gt;"a",V110,L110+V110)</f>
        <v>130</v>
      </c>
      <c r="X110" s="16"/>
    </row>
    <row r="111" spans="1:24" ht="9.75">
      <c r="A111" s="34" t="s">
        <v>17</v>
      </c>
      <c r="B111" s="35" t="str">
        <f>B110</f>
        <v>KT</v>
      </c>
      <c r="C111" s="35">
        <f aca="true" t="shared" si="25" ref="C111:K111">MIN(C106:C110)</f>
        <v>0</v>
      </c>
      <c r="D111" s="35">
        <f t="shared" si="25"/>
        <v>0</v>
      </c>
      <c r="E111" s="35">
        <f t="shared" si="25"/>
        <v>0</v>
      </c>
      <c r="F111" s="35">
        <f t="shared" si="25"/>
        <v>0</v>
      </c>
      <c r="G111" s="35">
        <f t="shared" si="25"/>
        <v>0</v>
      </c>
      <c r="H111" s="35">
        <f t="shared" si="25"/>
        <v>0</v>
      </c>
      <c r="I111" s="35">
        <f t="shared" si="25"/>
        <v>0</v>
      </c>
      <c r="J111" s="35">
        <f t="shared" si="25"/>
        <v>0</v>
      </c>
      <c r="K111" s="35">
        <f t="shared" si="25"/>
        <v>0</v>
      </c>
      <c r="L111" s="36">
        <f>SUM(C111:K111)</f>
        <v>0</v>
      </c>
      <c r="M111" s="35">
        <f aca="true" t="shared" si="26" ref="M111:U111">MIN(M106:M110)</f>
        <v>0</v>
      </c>
      <c r="N111" s="35">
        <f t="shared" si="26"/>
        <v>0</v>
      </c>
      <c r="O111" s="35">
        <f t="shared" si="26"/>
        <v>0</v>
      </c>
      <c r="P111" s="35">
        <f t="shared" si="26"/>
        <v>0</v>
      </c>
      <c r="Q111" s="35">
        <f t="shared" si="26"/>
        <v>0</v>
      </c>
      <c r="R111" s="35">
        <f t="shared" si="26"/>
        <v>0</v>
      </c>
      <c r="S111" s="35">
        <f t="shared" si="26"/>
        <v>0</v>
      </c>
      <c r="T111" s="35">
        <f t="shared" si="26"/>
        <v>0</v>
      </c>
      <c r="U111" s="37">
        <f t="shared" si="26"/>
        <v>0</v>
      </c>
      <c r="V111" s="31">
        <f>IF(U111&gt;"a",U111,SUM(M111:U111))</f>
        <v>0</v>
      </c>
      <c r="W111" s="38">
        <f>L111+V111</f>
        <v>0</v>
      </c>
      <c r="X111" s="16"/>
    </row>
    <row r="112" spans="1:24" ht="9.75">
      <c r="A112" s="39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1"/>
      <c r="M112" s="26"/>
      <c r="N112" s="26"/>
      <c r="O112" s="26"/>
      <c r="P112" s="26"/>
      <c r="Q112" s="26"/>
      <c r="R112" s="26"/>
      <c r="S112" s="26"/>
      <c r="T112" s="26"/>
      <c r="U112" s="40"/>
      <c r="V112" s="31"/>
      <c r="W112" s="25"/>
      <c r="X112" s="41"/>
    </row>
    <row r="113" spans="1:24" ht="9.75">
      <c r="A113" s="39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1"/>
      <c r="M113" s="26"/>
      <c r="N113" s="26"/>
      <c r="O113" s="26"/>
      <c r="P113" s="26"/>
      <c r="Q113" s="26"/>
      <c r="R113" s="26"/>
      <c r="S113" s="26"/>
      <c r="T113" s="26"/>
      <c r="U113" s="40"/>
      <c r="V113" s="31"/>
      <c r="W113" s="25"/>
      <c r="X113" s="41"/>
    </row>
    <row r="114" spans="1:24" ht="15">
      <c r="A114" s="42" t="s">
        <v>81</v>
      </c>
      <c r="B114" s="43" t="s">
        <v>9</v>
      </c>
      <c r="C114" s="44">
        <v>1</v>
      </c>
      <c r="D114" s="44">
        <v>2</v>
      </c>
      <c r="E114" s="44">
        <v>3</v>
      </c>
      <c r="F114" s="44">
        <v>4</v>
      </c>
      <c r="G114" s="44">
        <v>5</v>
      </c>
      <c r="H114" s="44">
        <v>6</v>
      </c>
      <c r="I114" s="44">
        <v>7</v>
      </c>
      <c r="J114" s="44">
        <v>8</v>
      </c>
      <c r="K114" s="44">
        <v>9</v>
      </c>
      <c r="L114" s="45" t="s">
        <v>10</v>
      </c>
      <c r="M114" s="44">
        <v>10</v>
      </c>
      <c r="N114" s="44">
        <v>11</v>
      </c>
      <c r="O114" s="44">
        <v>12</v>
      </c>
      <c r="P114" s="44">
        <v>13</v>
      </c>
      <c r="Q114" s="44">
        <v>14</v>
      </c>
      <c r="R114" s="44">
        <v>15</v>
      </c>
      <c r="S114" s="44">
        <v>16</v>
      </c>
      <c r="T114" s="44">
        <v>17</v>
      </c>
      <c r="U114" s="44">
        <v>18</v>
      </c>
      <c r="V114" s="31" t="s">
        <v>11</v>
      </c>
      <c r="W114" s="46" t="s">
        <v>12</v>
      </c>
      <c r="X114" s="16"/>
    </row>
    <row r="115" spans="1:24" ht="9.75">
      <c r="A115" s="23" t="s">
        <v>126</v>
      </c>
      <c r="B115" s="6" t="s">
        <v>82</v>
      </c>
      <c r="C115" s="6" t="s">
        <v>14</v>
      </c>
      <c r="D115" s="6" t="s">
        <v>14</v>
      </c>
      <c r="E115" s="6" t="s">
        <v>14</v>
      </c>
      <c r="F115" s="6" t="s">
        <v>14</v>
      </c>
      <c r="G115" s="6" t="s">
        <v>14</v>
      </c>
      <c r="H115" s="6" t="s">
        <v>14</v>
      </c>
      <c r="I115" s="6" t="s">
        <v>14</v>
      </c>
      <c r="J115" s="6" t="s">
        <v>14</v>
      </c>
      <c r="K115" s="6" t="s">
        <v>14</v>
      </c>
      <c r="L115" s="21">
        <v>48</v>
      </c>
      <c r="M115" s="6" t="s">
        <v>14</v>
      </c>
      <c r="N115" s="6" t="s">
        <v>14</v>
      </c>
      <c r="O115" s="6" t="s">
        <v>14</v>
      </c>
      <c r="P115" s="6" t="s">
        <v>14</v>
      </c>
      <c r="Q115" s="6" t="s">
        <v>14</v>
      </c>
      <c r="R115" s="6" t="s">
        <v>14</v>
      </c>
      <c r="S115" s="6" t="s">
        <v>14</v>
      </c>
      <c r="T115" s="6" t="s">
        <v>14</v>
      </c>
      <c r="U115" s="24" t="s">
        <v>14</v>
      </c>
      <c r="V115" s="31">
        <v>56</v>
      </c>
      <c r="W115" s="25">
        <f>IF(V115&gt;"a",V115,L115+V115)</f>
        <v>104</v>
      </c>
      <c r="X115" s="16"/>
    </row>
    <row r="116" spans="1:24" ht="9.75">
      <c r="A116" s="23" t="s">
        <v>127</v>
      </c>
      <c r="B116" s="26" t="str">
        <f>IF(B115="","",B115)</f>
        <v>KW</v>
      </c>
      <c r="C116" s="6" t="s">
        <v>14</v>
      </c>
      <c r="D116" s="6" t="s">
        <v>14</v>
      </c>
      <c r="E116" s="6" t="s">
        <v>14</v>
      </c>
      <c r="F116" s="6" t="s">
        <v>14</v>
      </c>
      <c r="G116" s="6" t="s">
        <v>14</v>
      </c>
      <c r="H116" s="6" t="s">
        <v>14</v>
      </c>
      <c r="I116" s="6" t="s">
        <v>14</v>
      </c>
      <c r="J116" s="6" t="s">
        <v>14</v>
      </c>
      <c r="K116" s="24" t="s">
        <v>14</v>
      </c>
      <c r="L116" s="21">
        <v>45</v>
      </c>
      <c r="M116" s="6" t="s">
        <v>14</v>
      </c>
      <c r="N116" s="6" t="s">
        <v>14</v>
      </c>
      <c r="O116" s="6" t="s">
        <v>16</v>
      </c>
      <c r="P116" s="6" t="s">
        <v>14</v>
      </c>
      <c r="Q116" s="6" t="s">
        <v>14</v>
      </c>
      <c r="R116" s="6" t="s">
        <v>14</v>
      </c>
      <c r="S116" s="6" t="s">
        <v>14</v>
      </c>
      <c r="T116" s="6" t="s">
        <v>14</v>
      </c>
      <c r="U116" s="6" t="s">
        <v>14</v>
      </c>
      <c r="V116" s="31">
        <v>46</v>
      </c>
      <c r="W116" s="25">
        <f>IF(V116&gt;"a",V116,L116+V116)</f>
        <v>91</v>
      </c>
      <c r="X116" s="16" t="s">
        <v>12</v>
      </c>
    </row>
    <row r="117" spans="1:24" ht="9.75">
      <c r="A117" s="23" t="s">
        <v>128</v>
      </c>
      <c r="B117" s="26" t="str">
        <f>B116</f>
        <v>KW</v>
      </c>
      <c r="C117" s="6" t="s">
        <v>14</v>
      </c>
      <c r="D117" s="6" t="s">
        <v>14</v>
      </c>
      <c r="E117" s="6" t="s">
        <v>14</v>
      </c>
      <c r="F117" s="6" t="s">
        <v>14</v>
      </c>
      <c r="G117" s="6" t="s">
        <v>14</v>
      </c>
      <c r="H117" s="6" t="s">
        <v>14</v>
      </c>
      <c r="I117" s="6" t="s">
        <v>14</v>
      </c>
      <c r="J117" s="6" t="s">
        <v>14</v>
      </c>
      <c r="K117" s="6" t="s">
        <v>14</v>
      </c>
      <c r="L117" s="21">
        <v>48</v>
      </c>
      <c r="M117" s="6" t="s">
        <v>14</v>
      </c>
      <c r="N117" s="6" t="s">
        <v>14</v>
      </c>
      <c r="O117" s="6" t="s">
        <v>14</v>
      </c>
      <c r="P117" s="6" t="s">
        <v>14</v>
      </c>
      <c r="Q117" s="6" t="s">
        <v>14</v>
      </c>
      <c r="R117" s="6" t="s">
        <v>14</v>
      </c>
      <c r="S117" s="6" t="s">
        <v>14</v>
      </c>
      <c r="T117" s="6" t="s">
        <v>14</v>
      </c>
      <c r="U117" s="24" t="s">
        <v>14</v>
      </c>
      <c r="V117" s="31">
        <v>48</v>
      </c>
      <c r="W117" s="25">
        <f>IF(V117&gt;"a",V117,L117+V117)</f>
        <v>96</v>
      </c>
      <c r="X117" s="27">
        <f>IF(COUNT(W115:W119)&lt;=3,"DQ",IF(COUNT(W115:W119)=4,SUM(W115:W119),SUM(W115:W119)-MAX(W115:W119)))</f>
        <v>392</v>
      </c>
    </row>
    <row r="118" spans="1:24" ht="9.75">
      <c r="A118" s="23" t="s">
        <v>129</v>
      </c>
      <c r="B118" s="26" t="s">
        <v>82</v>
      </c>
      <c r="C118" s="6" t="s">
        <v>14</v>
      </c>
      <c r="D118" s="6" t="s">
        <v>14</v>
      </c>
      <c r="E118" s="6" t="s">
        <v>14</v>
      </c>
      <c r="F118" s="6" t="s">
        <v>14</v>
      </c>
      <c r="G118" s="6" t="s">
        <v>14</v>
      </c>
      <c r="H118" s="6" t="s">
        <v>14</v>
      </c>
      <c r="I118" s="6" t="s">
        <v>14</v>
      </c>
      <c r="J118" s="6" t="s">
        <v>14</v>
      </c>
      <c r="K118" s="6" t="s">
        <v>14</v>
      </c>
      <c r="L118" s="21">
        <v>52</v>
      </c>
      <c r="M118" s="6" t="s">
        <v>14</v>
      </c>
      <c r="N118" s="6" t="s">
        <v>14</v>
      </c>
      <c r="O118" s="6" t="s">
        <v>14</v>
      </c>
      <c r="P118" s="6" t="s">
        <v>14</v>
      </c>
      <c r="Q118" s="6" t="s">
        <v>14</v>
      </c>
      <c r="R118" s="6" t="s">
        <v>14</v>
      </c>
      <c r="S118" s="6"/>
      <c r="T118" s="6" t="s">
        <v>14</v>
      </c>
      <c r="U118" s="24" t="s">
        <v>14</v>
      </c>
      <c r="V118" s="31">
        <v>49</v>
      </c>
      <c r="W118" s="25">
        <f>IF(V118&gt;"a",V118,L118+V118)</f>
        <v>101</v>
      </c>
      <c r="X118" s="16"/>
    </row>
    <row r="119" spans="1:24" ht="9.75">
      <c r="A119" s="28" t="s">
        <v>130</v>
      </c>
      <c r="B119" s="29" t="str">
        <f>B118</f>
        <v>KW</v>
      </c>
      <c r="C119" s="30" t="s">
        <v>14</v>
      </c>
      <c r="D119" s="30" t="s">
        <v>14</v>
      </c>
      <c r="E119" s="30" t="s">
        <v>14</v>
      </c>
      <c r="F119" s="30" t="s">
        <v>14</v>
      </c>
      <c r="G119" s="30" t="s">
        <v>14</v>
      </c>
      <c r="H119" s="30" t="s">
        <v>14</v>
      </c>
      <c r="I119" s="30" t="s">
        <v>14</v>
      </c>
      <c r="J119" s="30" t="s">
        <v>14</v>
      </c>
      <c r="K119" s="30" t="s">
        <v>14</v>
      </c>
      <c r="L119" s="31">
        <v>54</v>
      </c>
      <c r="M119" s="30" t="s">
        <v>14</v>
      </c>
      <c r="N119" s="30" t="s">
        <v>14</v>
      </c>
      <c r="O119" s="30" t="s">
        <v>14</v>
      </c>
      <c r="P119" s="30" t="s">
        <v>14</v>
      </c>
      <c r="Q119" s="30" t="s">
        <v>14</v>
      </c>
      <c r="R119" s="30" t="s">
        <v>14</v>
      </c>
      <c r="S119" s="30" t="s">
        <v>14</v>
      </c>
      <c r="T119" s="30" t="s">
        <v>16</v>
      </c>
      <c r="U119" s="32" t="s">
        <v>14</v>
      </c>
      <c r="V119" s="31">
        <v>58</v>
      </c>
      <c r="W119" s="33">
        <f>IF(V119&gt;"a",V119,L119+V119)</f>
        <v>112</v>
      </c>
      <c r="X119" s="16"/>
    </row>
    <row r="120" spans="1:24" ht="9.75">
      <c r="A120" s="34" t="s">
        <v>17</v>
      </c>
      <c r="B120" s="35" t="str">
        <f>B119</f>
        <v>KW</v>
      </c>
      <c r="C120" s="35">
        <f aca="true" t="shared" si="27" ref="C120:K120">MIN(C115:C119)</f>
        <v>0</v>
      </c>
      <c r="D120" s="35">
        <f t="shared" si="27"/>
        <v>0</v>
      </c>
      <c r="E120" s="35">
        <f t="shared" si="27"/>
        <v>0</v>
      </c>
      <c r="F120" s="35">
        <f t="shared" si="27"/>
        <v>0</v>
      </c>
      <c r="G120" s="35">
        <f t="shared" si="27"/>
        <v>0</v>
      </c>
      <c r="H120" s="35">
        <f t="shared" si="27"/>
        <v>0</v>
      </c>
      <c r="I120" s="35">
        <f t="shared" si="27"/>
        <v>0</v>
      </c>
      <c r="J120" s="35">
        <f t="shared" si="27"/>
        <v>0</v>
      </c>
      <c r="K120" s="35">
        <f t="shared" si="27"/>
        <v>0</v>
      </c>
      <c r="L120" s="36">
        <f>SUM(C120:K120)</f>
        <v>0</v>
      </c>
      <c r="M120" s="35">
        <f aca="true" t="shared" si="28" ref="M120:U120">MIN(M115:M119)</f>
        <v>0</v>
      </c>
      <c r="N120" s="35">
        <f t="shared" si="28"/>
        <v>0</v>
      </c>
      <c r="O120" s="35">
        <f t="shared" si="28"/>
        <v>0</v>
      </c>
      <c r="P120" s="35">
        <f t="shared" si="28"/>
        <v>0</v>
      </c>
      <c r="Q120" s="35">
        <f t="shared" si="28"/>
        <v>0</v>
      </c>
      <c r="R120" s="35">
        <f t="shared" si="28"/>
        <v>0</v>
      </c>
      <c r="S120" s="35">
        <f t="shared" si="28"/>
        <v>0</v>
      </c>
      <c r="T120" s="35">
        <f t="shared" si="28"/>
        <v>0</v>
      </c>
      <c r="U120" s="37">
        <f t="shared" si="28"/>
        <v>0</v>
      </c>
      <c r="V120" s="36">
        <f>SUM(M120:U120)</f>
        <v>0</v>
      </c>
      <c r="W120" s="38">
        <f>L120+V120</f>
        <v>0</v>
      </c>
      <c r="X120" s="16"/>
    </row>
    <row r="121" spans="1:24" ht="9.75">
      <c r="A121" s="47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1"/>
      <c r="M121" s="26"/>
      <c r="N121" s="26"/>
      <c r="O121" s="26"/>
      <c r="P121" s="26"/>
      <c r="Q121" s="26"/>
      <c r="R121" s="26"/>
      <c r="S121" s="26"/>
      <c r="T121" s="26"/>
      <c r="U121" s="40"/>
      <c r="V121" s="21"/>
      <c r="W121" s="25"/>
      <c r="X121" s="41"/>
    </row>
    <row r="122" spans="1:24" ht="15">
      <c r="A122" s="42" t="s">
        <v>83</v>
      </c>
      <c r="B122" s="43" t="s">
        <v>9</v>
      </c>
      <c r="C122" s="44">
        <v>1</v>
      </c>
      <c r="D122" s="44">
        <v>2</v>
      </c>
      <c r="E122" s="44">
        <v>3</v>
      </c>
      <c r="F122" s="44">
        <v>4</v>
      </c>
      <c r="G122" s="44">
        <v>5</v>
      </c>
      <c r="H122" s="44">
        <v>6</v>
      </c>
      <c r="I122" s="44">
        <v>7</v>
      </c>
      <c r="J122" s="44">
        <v>8</v>
      </c>
      <c r="K122" s="44">
        <v>9</v>
      </c>
      <c r="L122" s="45" t="s">
        <v>10</v>
      </c>
      <c r="M122" s="44">
        <v>10</v>
      </c>
      <c r="N122" s="44">
        <v>11</v>
      </c>
      <c r="O122" s="44">
        <v>12</v>
      </c>
      <c r="P122" s="44">
        <v>13</v>
      </c>
      <c r="Q122" s="44">
        <v>14</v>
      </c>
      <c r="R122" s="44">
        <v>15</v>
      </c>
      <c r="S122" s="44">
        <v>16</v>
      </c>
      <c r="T122" s="44">
        <v>17</v>
      </c>
      <c r="U122" s="44">
        <v>18</v>
      </c>
      <c r="V122" s="45" t="s">
        <v>11</v>
      </c>
      <c r="W122" s="46" t="s">
        <v>12</v>
      </c>
      <c r="X122" s="16"/>
    </row>
    <row r="123" spans="1:24" ht="9.75">
      <c r="A123" s="23" t="s">
        <v>131</v>
      </c>
      <c r="B123" s="6" t="s">
        <v>84</v>
      </c>
      <c r="C123" s="6" t="s">
        <v>14</v>
      </c>
      <c r="D123" s="6" t="s">
        <v>14</v>
      </c>
      <c r="E123" s="6" t="s">
        <v>14</v>
      </c>
      <c r="F123" s="6" t="s">
        <v>16</v>
      </c>
      <c r="G123" s="6" t="s">
        <v>14</v>
      </c>
      <c r="H123" s="6" t="s">
        <v>14</v>
      </c>
      <c r="I123" s="6" t="s">
        <v>14</v>
      </c>
      <c r="J123" s="6" t="s">
        <v>14</v>
      </c>
      <c r="K123" s="6" t="s">
        <v>14</v>
      </c>
      <c r="L123" s="21">
        <v>45</v>
      </c>
      <c r="M123" s="6" t="s">
        <v>14</v>
      </c>
      <c r="N123" s="6" t="s">
        <v>14</v>
      </c>
      <c r="O123" s="6" t="s">
        <v>14</v>
      </c>
      <c r="P123" s="6" t="s">
        <v>14</v>
      </c>
      <c r="Q123" s="6" t="s">
        <v>14</v>
      </c>
      <c r="R123" s="6" t="s">
        <v>14</v>
      </c>
      <c r="S123" s="6" t="s">
        <v>14</v>
      </c>
      <c r="T123" s="6" t="s">
        <v>14</v>
      </c>
      <c r="U123" s="24" t="s">
        <v>14</v>
      </c>
      <c r="V123" s="21">
        <v>48</v>
      </c>
      <c r="W123" s="25">
        <f>IF(V123&gt;"a",V123,L123+V123)</f>
        <v>93</v>
      </c>
      <c r="X123" s="16"/>
    </row>
    <row r="124" spans="1:24" ht="9.75">
      <c r="A124" s="23" t="s">
        <v>132</v>
      </c>
      <c r="B124" s="26" t="str">
        <f>IF(B123="","",B123)</f>
        <v>KIM</v>
      </c>
      <c r="C124" s="6" t="s">
        <v>14</v>
      </c>
      <c r="D124" s="6" t="s">
        <v>14</v>
      </c>
      <c r="E124" s="6" t="s">
        <v>14</v>
      </c>
      <c r="F124" s="6" t="s">
        <v>14</v>
      </c>
      <c r="G124" s="6" t="s">
        <v>14</v>
      </c>
      <c r="H124" s="6" t="s">
        <v>14</v>
      </c>
      <c r="I124" s="6" t="s">
        <v>14</v>
      </c>
      <c r="J124" s="6" t="s">
        <v>14</v>
      </c>
      <c r="K124" s="24" t="s">
        <v>14</v>
      </c>
      <c r="L124" s="21">
        <v>54</v>
      </c>
      <c r="M124" s="6" t="s">
        <v>14</v>
      </c>
      <c r="N124" s="6" t="s">
        <v>14</v>
      </c>
      <c r="O124" s="6" t="s">
        <v>14</v>
      </c>
      <c r="P124" s="6" t="s">
        <v>14</v>
      </c>
      <c r="Q124" s="6" t="s">
        <v>16</v>
      </c>
      <c r="R124" s="6" t="s">
        <v>14</v>
      </c>
      <c r="S124" s="6" t="s">
        <v>14</v>
      </c>
      <c r="T124" s="6" t="s">
        <v>14</v>
      </c>
      <c r="U124" s="6" t="s">
        <v>14</v>
      </c>
      <c r="V124" s="21">
        <v>59</v>
      </c>
      <c r="W124" s="25">
        <f>IF(V124&gt;"a",V124,L124+V124)</f>
        <v>113</v>
      </c>
      <c r="X124" s="16" t="s">
        <v>12</v>
      </c>
    </row>
    <row r="125" spans="1:24" ht="9.75">
      <c r="A125" s="23" t="s">
        <v>133</v>
      </c>
      <c r="B125" s="26" t="str">
        <f>B124</f>
        <v>KIM</v>
      </c>
      <c r="C125" s="6" t="s">
        <v>14</v>
      </c>
      <c r="D125" s="6" t="s">
        <v>14</v>
      </c>
      <c r="E125" s="6" t="s">
        <v>14</v>
      </c>
      <c r="F125" s="6" t="s">
        <v>14</v>
      </c>
      <c r="G125" s="6" t="s">
        <v>14</v>
      </c>
      <c r="H125" s="6" t="s">
        <v>14</v>
      </c>
      <c r="I125" s="6" t="s">
        <v>14</v>
      </c>
      <c r="J125" s="6" t="s">
        <v>14</v>
      </c>
      <c r="K125" s="6" t="s">
        <v>14</v>
      </c>
      <c r="L125" s="21">
        <v>48</v>
      </c>
      <c r="M125" s="6" t="s">
        <v>14</v>
      </c>
      <c r="N125" s="6" t="s">
        <v>14</v>
      </c>
      <c r="O125" s="6" t="s">
        <v>14</v>
      </c>
      <c r="P125" s="6" t="s">
        <v>14</v>
      </c>
      <c r="Q125" s="6" t="s">
        <v>14</v>
      </c>
      <c r="R125" s="6" t="s">
        <v>14</v>
      </c>
      <c r="S125" s="6" t="s">
        <v>14</v>
      </c>
      <c r="T125" s="6" t="s">
        <v>14</v>
      </c>
      <c r="U125" s="24" t="s">
        <v>14</v>
      </c>
      <c r="V125" s="21">
        <v>52</v>
      </c>
      <c r="W125" s="25">
        <f>IF(V125&gt;"a",V125,L125+V125)</f>
        <v>100</v>
      </c>
      <c r="X125" s="27">
        <f>IF(COUNT(W123:W127)&lt;=3,"DQ",IF(COUNT(W123:W127)=4,SUM(W123:W127),SUM(W123:W127)-MAX(W123:W127)))</f>
        <v>389</v>
      </c>
    </row>
    <row r="126" spans="1:24" ht="9.75">
      <c r="A126" s="23" t="s">
        <v>134</v>
      </c>
      <c r="B126" s="26" t="str">
        <f>B125</f>
        <v>KIM</v>
      </c>
      <c r="C126" s="6" t="s">
        <v>14</v>
      </c>
      <c r="D126" s="6" t="s">
        <v>14</v>
      </c>
      <c r="E126" s="6" t="s">
        <v>14</v>
      </c>
      <c r="F126" s="6" t="s">
        <v>14</v>
      </c>
      <c r="G126" s="6" t="s">
        <v>14</v>
      </c>
      <c r="H126" s="6" t="s">
        <v>14</v>
      </c>
      <c r="I126" s="6" t="s">
        <v>14</v>
      </c>
      <c r="J126" s="6" t="s">
        <v>14</v>
      </c>
      <c r="K126" s="6" t="s">
        <v>14</v>
      </c>
      <c r="L126" s="21">
        <v>46</v>
      </c>
      <c r="M126" s="6" t="s">
        <v>14</v>
      </c>
      <c r="N126" s="6" t="s">
        <v>14</v>
      </c>
      <c r="O126" s="6" t="s">
        <v>14</v>
      </c>
      <c r="P126" s="6" t="s">
        <v>14</v>
      </c>
      <c r="Q126" s="6" t="s">
        <v>14</v>
      </c>
      <c r="R126" s="6" t="s">
        <v>14</v>
      </c>
      <c r="S126" s="6"/>
      <c r="T126" s="6"/>
      <c r="U126" s="24" t="s">
        <v>14</v>
      </c>
      <c r="V126" s="21">
        <v>52</v>
      </c>
      <c r="W126" s="25">
        <f>IF(V126&gt;"a",V126,L126+V126)</f>
        <v>98</v>
      </c>
      <c r="X126" s="16"/>
    </row>
    <row r="127" spans="1:24" ht="9.75">
      <c r="A127" s="28" t="s">
        <v>135</v>
      </c>
      <c r="B127" s="29" t="str">
        <f>B126</f>
        <v>KIM</v>
      </c>
      <c r="C127" s="30" t="s">
        <v>14</v>
      </c>
      <c r="D127" s="30" t="s">
        <v>14</v>
      </c>
      <c r="E127" s="30" t="s">
        <v>14</v>
      </c>
      <c r="F127" s="30" t="s">
        <v>14</v>
      </c>
      <c r="G127" s="30" t="s">
        <v>14</v>
      </c>
      <c r="H127" s="30" t="s">
        <v>14</v>
      </c>
      <c r="I127" s="30" t="s">
        <v>14</v>
      </c>
      <c r="J127" s="30" t="s">
        <v>14</v>
      </c>
      <c r="K127" s="30" t="s">
        <v>14</v>
      </c>
      <c r="L127" s="31">
        <v>44</v>
      </c>
      <c r="M127" s="30" t="s">
        <v>14</v>
      </c>
      <c r="N127" s="30" t="s">
        <v>14</v>
      </c>
      <c r="O127" s="30" t="s">
        <v>14</v>
      </c>
      <c r="P127" s="30" t="s">
        <v>14</v>
      </c>
      <c r="Q127" s="30" t="s">
        <v>14</v>
      </c>
      <c r="R127" s="30" t="s">
        <v>14</v>
      </c>
      <c r="S127" s="30" t="s">
        <v>14</v>
      </c>
      <c r="T127" s="30" t="s">
        <v>14</v>
      </c>
      <c r="U127" s="32" t="s">
        <v>14</v>
      </c>
      <c r="V127" s="31">
        <v>54</v>
      </c>
      <c r="W127" s="33">
        <f>IF(V127&gt;"a",V127,L127+V127)</f>
        <v>98</v>
      </c>
      <c r="X127" s="16"/>
    </row>
    <row r="128" spans="1:24" ht="9.75">
      <c r="A128" s="34" t="s">
        <v>17</v>
      </c>
      <c r="B128" s="35" t="str">
        <f>B127</f>
        <v>KIM</v>
      </c>
      <c r="C128" s="35">
        <f aca="true" t="shared" si="29" ref="C128:K128">MIN(C123:C127)</f>
        <v>0</v>
      </c>
      <c r="D128" s="35">
        <f t="shared" si="29"/>
        <v>0</v>
      </c>
      <c r="E128" s="35">
        <f t="shared" si="29"/>
        <v>0</v>
      </c>
      <c r="F128" s="35">
        <f t="shared" si="29"/>
        <v>0</v>
      </c>
      <c r="G128" s="35">
        <f t="shared" si="29"/>
        <v>0</v>
      </c>
      <c r="H128" s="35">
        <f t="shared" si="29"/>
        <v>0</v>
      </c>
      <c r="I128" s="35">
        <f t="shared" si="29"/>
        <v>0</v>
      </c>
      <c r="J128" s="35">
        <f t="shared" si="29"/>
        <v>0</v>
      </c>
      <c r="K128" s="35">
        <f t="shared" si="29"/>
        <v>0</v>
      </c>
      <c r="L128" s="36">
        <f>SUM(C128:K128)</f>
        <v>0</v>
      </c>
      <c r="M128" s="35">
        <f aca="true" t="shared" si="30" ref="M128:U128">MIN(M123:M127)</f>
        <v>0</v>
      </c>
      <c r="N128" s="35">
        <f t="shared" si="30"/>
        <v>0</v>
      </c>
      <c r="O128" s="35">
        <f t="shared" si="30"/>
        <v>0</v>
      </c>
      <c r="P128" s="35">
        <f t="shared" si="30"/>
        <v>0</v>
      </c>
      <c r="Q128" s="35">
        <f t="shared" si="30"/>
        <v>0</v>
      </c>
      <c r="R128" s="35">
        <f t="shared" si="30"/>
        <v>0</v>
      </c>
      <c r="S128" s="35">
        <f t="shared" si="30"/>
        <v>0</v>
      </c>
      <c r="T128" s="35">
        <f t="shared" si="30"/>
        <v>0</v>
      </c>
      <c r="U128" s="37">
        <f t="shared" si="30"/>
        <v>0</v>
      </c>
      <c r="V128" s="36">
        <f>SUM(M128:U128)</f>
        <v>0</v>
      </c>
      <c r="W128" s="38">
        <f>L128+V128</f>
        <v>0</v>
      </c>
      <c r="X128" s="16"/>
    </row>
    <row r="129" spans="1:23" ht="9.75">
      <c r="A129" s="39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1"/>
      <c r="M129" s="26"/>
      <c r="N129" s="26"/>
      <c r="O129" s="26"/>
      <c r="P129" s="26"/>
      <c r="Q129" s="26"/>
      <c r="R129" s="26"/>
      <c r="S129" s="26"/>
      <c r="T129" s="26"/>
      <c r="U129" s="40"/>
      <c r="V129" s="21"/>
      <c r="W129" s="25"/>
    </row>
    <row r="130" spans="1:24" ht="15">
      <c r="A130" s="42" t="s">
        <v>85</v>
      </c>
      <c r="B130" s="43" t="s">
        <v>9</v>
      </c>
      <c r="C130" s="44">
        <v>1</v>
      </c>
      <c r="D130" s="44">
        <v>2</v>
      </c>
      <c r="E130" s="44">
        <v>3</v>
      </c>
      <c r="F130" s="44">
        <v>4</v>
      </c>
      <c r="G130" s="44">
        <v>5</v>
      </c>
      <c r="H130" s="44">
        <v>6</v>
      </c>
      <c r="I130" s="44">
        <v>7</v>
      </c>
      <c r="J130" s="44">
        <v>8</v>
      </c>
      <c r="K130" s="44">
        <v>9</v>
      </c>
      <c r="L130" s="45" t="s">
        <v>10</v>
      </c>
      <c r="M130" s="44">
        <v>10</v>
      </c>
      <c r="N130" s="44">
        <v>11</v>
      </c>
      <c r="O130" s="44">
        <v>12</v>
      </c>
      <c r="P130" s="44">
        <v>13</v>
      </c>
      <c r="Q130" s="44">
        <v>14</v>
      </c>
      <c r="R130" s="44">
        <v>15</v>
      </c>
      <c r="S130" s="44">
        <v>16</v>
      </c>
      <c r="T130" s="44">
        <v>17</v>
      </c>
      <c r="U130" s="44">
        <v>18</v>
      </c>
      <c r="V130" s="45" t="s">
        <v>11</v>
      </c>
      <c r="W130" s="46" t="s">
        <v>12</v>
      </c>
      <c r="X130" s="16"/>
    </row>
    <row r="131" spans="1:24" ht="9.75">
      <c r="A131" s="23" t="s">
        <v>86</v>
      </c>
      <c r="B131" s="6" t="s">
        <v>87</v>
      </c>
      <c r="C131" s="6"/>
      <c r="D131" s="6"/>
      <c r="E131" s="6"/>
      <c r="F131" s="6"/>
      <c r="G131" s="6"/>
      <c r="H131" s="6"/>
      <c r="I131" s="6"/>
      <c r="J131" s="6"/>
      <c r="K131" s="6"/>
      <c r="L131" s="21">
        <v>48</v>
      </c>
      <c r="M131" s="6"/>
      <c r="N131" s="6"/>
      <c r="O131" s="6"/>
      <c r="P131" s="6"/>
      <c r="Q131" s="6"/>
      <c r="R131" s="6"/>
      <c r="S131" s="6"/>
      <c r="T131" s="6"/>
      <c r="U131" s="24"/>
      <c r="V131" s="21">
        <v>44</v>
      </c>
      <c r="W131" s="25">
        <f>IF(V131&gt;"a",V131,L131+V131)</f>
        <v>92</v>
      </c>
      <c r="X131" s="16"/>
    </row>
    <row r="132" spans="1:24" ht="9.75">
      <c r="A132" s="23" t="s">
        <v>88</v>
      </c>
      <c r="B132" s="26" t="str">
        <f>IF(B131="","",B131)</f>
        <v>MR</v>
      </c>
      <c r="C132" s="6"/>
      <c r="D132" s="6"/>
      <c r="E132" s="6"/>
      <c r="F132" s="6"/>
      <c r="G132" s="6"/>
      <c r="H132" s="6"/>
      <c r="I132" s="6"/>
      <c r="J132" s="6"/>
      <c r="K132" s="24"/>
      <c r="L132" s="21">
        <v>52</v>
      </c>
      <c r="M132" s="6"/>
      <c r="N132" s="6"/>
      <c r="O132" s="6"/>
      <c r="P132" s="6"/>
      <c r="Q132" s="6"/>
      <c r="R132" s="6"/>
      <c r="S132" s="6"/>
      <c r="T132" s="6"/>
      <c r="U132" s="6"/>
      <c r="V132" s="21">
        <v>48</v>
      </c>
      <c r="W132" s="25">
        <f>IF(V132&gt;"a",V132,L132+V132)</f>
        <v>100</v>
      </c>
      <c r="X132" s="16" t="s">
        <v>12</v>
      </c>
    </row>
    <row r="133" spans="1:24" ht="9.75">
      <c r="A133" s="23" t="s">
        <v>89</v>
      </c>
      <c r="B133" s="26" t="str">
        <f>B132</f>
        <v>MR</v>
      </c>
      <c r="C133" s="6"/>
      <c r="D133" s="6"/>
      <c r="E133" s="6"/>
      <c r="F133" s="6"/>
      <c r="G133" s="6"/>
      <c r="H133" s="6"/>
      <c r="I133" s="6"/>
      <c r="J133" s="6"/>
      <c r="K133" s="6"/>
      <c r="L133" s="21">
        <v>47</v>
      </c>
      <c r="M133" s="6"/>
      <c r="N133" s="6"/>
      <c r="O133" s="6"/>
      <c r="P133" s="6"/>
      <c r="Q133" s="6"/>
      <c r="R133" s="6" t="s">
        <v>14</v>
      </c>
      <c r="S133" s="6"/>
      <c r="T133" s="6"/>
      <c r="U133" s="24"/>
      <c r="V133" s="21">
        <v>52</v>
      </c>
      <c r="W133" s="25">
        <f>IF(V133&gt;"a",V133,L133+V133)</f>
        <v>99</v>
      </c>
      <c r="X133" s="27">
        <f>IF(COUNT(W131:W135)&lt;=3,"DQ",IF(COUNT(W131:W135)=4,SUM(W131:W135),SUM(W131:W135)-MAX(W131:W135)))</f>
        <v>410</v>
      </c>
    </row>
    <row r="134" spans="1:24" ht="9.75">
      <c r="A134" s="23" t="s">
        <v>90</v>
      </c>
      <c r="B134" s="26" t="str">
        <f>B133</f>
        <v>MR</v>
      </c>
      <c r="C134" s="6"/>
      <c r="D134" s="6"/>
      <c r="E134" s="6"/>
      <c r="F134" s="6"/>
      <c r="G134" s="6"/>
      <c r="H134" s="6"/>
      <c r="I134" s="6"/>
      <c r="J134" s="6"/>
      <c r="K134" s="6"/>
      <c r="L134" s="21">
        <v>62</v>
      </c>
      <c r="M134" s="6"/>
      <c r="N134" s="6"/>
      <c r="O134" s="6"/>
      <c r="P134" s="6"/>
      <c r="Q134" s="6"/>
      <c r="R134" s="6"/>
      <c r="S134" s="6"/>
      <c r="T134" s="6"/>
      <c r="U134" s="24"/>
      <c r="V134" s="21">
        <v>58</v>
      </c>
      <c r="W134" s="25">
        <f>IF(V134&gt;"a",V134,L134+V134)</f>
        <v>120</v>
      </c>
      <c r="X134" s="16"/>
    </row>
    <row r="135" spans="1:24" ht="9.75">
      <c r="A135" s="28" t="s">
        <v>91</v>
      </c>
      <c r="B135" s="29" t="str">
        <f>B134</f>
        <v>MR</v>
      </c>
      <c r="C135" s="30"/>
      <c r="D135" s="30" t="s">
        <v>14</v>
      </c>
      <c r="E135" s="30" t="s">
        <v>14</v>
      </c>
      <c r="F135" s="30" t="s">
        <v>14</v>
      </c>
      <c r="G135" s="30" t="s">
        <v>14</v>
      </c>
      <c r="H135" s="30" t="s">
        <v>16</v>
      </c>
      <c r="I135" s="30" t="s">
        <v>14</v>
      </c>
      <c r="J135" s="30" t="s">
        <v>14</v>
      </c>
      <c r="K135" s="30" t="s">
        <v>14</v>
      </c>
      <c r="L135" s="31">
        <v>62</v>
      </c>
      <c r="M135" s="30" t="s">
        <v>14</v>
      </c>
      <c r="N135" s="30" t="s">
        <v>14</v>
      </c>
      <c r="O135" s="30" t="s">
        <v>14</v>
      </c>
      <c r="P135" s="30" t="s">
        <v>14</v>
      </c>
      <c r="Q135" s="30" t="s">
        <v>14</v>
      </c>
      <c r="R135" s="30" t="s">
        <v>14</v>
      </c>
      <c r="S135" s="30" t="s">
        <v>14</v>
      </c>
      <c r="T135" s="30" t="s">
        <v>14</v>
      </c>
      <c r="U135" s="32" t="s">
        <v>14</v>
      </c>
      <c r="V135" s="31">
        <v>57</v>
      </c>
      <c r="W135" s="33">
        <f>IF(V135&gt;"a",V135,L135+V135)</f>
        <v>119</v>
      </c>
      <c r="X135" s="16"/>
    </row>
    <row r="136" spans="1:24" ht="9.75">
      <c r="A136" s="34" t="s">
        <v>17</v>
      </c>
      <c r="B136" s="35" t="str">
        <f>B135</f>
        <v>MR</v>
      </c>
      <c r="C136" s="35">
        <f aca="true" t="shared" si="31" ref="C136:K136">MIN(C131:C135)</f>
        <v>0</v>
      </c>
      <c r="D136" s="35">
        <f t="shared" si="31"/>
        <v>0</v>
      </c>
      <c r="E136" s="35">
        <f t="shared" si="31"/>
        <v>0</v>
      </c>
      <c r="F136" s="35">
        <f t="shared" si="31"/>
        <v>0</v>
      </c>
      <c r="G136" s="35">
        <f t="shared" si="31"/>
        <v>0</v>
      </c>
      <c r="H136" s="35">
        <f t="shared" si="31"/>
        <v>0</v>
      </c>
      <c r="I136" s="35">
        <f t="shared" si="31"/>
        <v>0</v>
      </c>
      <c r="J136" s="35">
        <f t="shared" si="31"/>
        <v>0</v>
      </c>
      <c r="K136" s="35">
        <f t="shared" si="31"/>
        <v>0</v>
      </c>
      <c r="L136" s="36">
        <f>SUM(C136:K136)</f>
        <v>0</v>
      </c>
      <c r="M136" s="35">
        <f aca="true" t="shared" si="32" ref="M136:U136">MIN(M131:M135)</f>
        <v>0</v>
      </c>
      <c r="N136" s="35">
        <f t="shared" si="32"/>
        <v>0</v>
      </c>
      <c r="O136" s="35">
        <f t="shared" si="32"/>
        <v>0</v>
      </c>
      <c r="P136" s="35">
        <f t="shared" si="32"/>
        <v>0</v>
      </c>
      <c r="Q136" s="35">
        <f t="shared" si="32"/>
        <v>0</v>
      </c>
      <c r="R136" s="35">
        <f t="shared" si="32"/>
        <v>0</v>
      </c>
      <c r="S136" s="35">
        <f t="shared" si="32"/>
        <v>0</v>
      </c>
      <c r="T136" s="35">
        <f t="shared" si="32"/>
        <v>0</v>
      </c>
      <c r="U136" s="37">
        <f t="shared" si="32"/>
        <v>0</v>
      </c>
      <c r="V136" s="36">
        <f>SUM(M136:U136)</f>
        <v>0</v>
      </c>
      <c r="W136" s="38">
        <f>L136+V136</f>
        <v>0</v>
      </c>
      <c r="X136" s="16"/>
    </row>
    <row r="137" spans="1:23" ht="9.75">
      <c r="A137" s="39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1"/>
      <c r="M137" s="26"/>
      <c r="N137" s="26"/>
      <c r="O137" s="26"/>
      <c r="P137" s="26"/>
      <c r="Q137" s="26"/>
      <c r="R137" s="26"/>
      <c r="S137" s="26"/>
      <c r="T137" s="26"/>
      <c r="U137" s="40"/>
      <c r="V137" s="21"/>
      <c r="W137" s="25"/>
    </row>
    <row r="138" spans="1:24" ht="15">
      <c r="A138" s="42" t="s">
        <v>92</v>
      </c>
      <c r="B138" s="43" t="s">
        <v>9</v>
      </c>
      <c r="C138" s="44">
        <v>1</v>
      </c>
      <c r="D138" s="44">
        <v>2</v>
      </c>
      <c r="E138" s="44">
        <v>3</v>
      </c>
      <c r="F138" s="44">
        <v>4</v>
      </c>
      <c r="G138" s="44">
        <v>5</v>
      </c>
      <c r="H138" s="44">
        <v>6</v>
      </c>
      <c r="I138" s="44">
        <v>7</v>
      </c>
      <c r="J138" s="44">
        <v>8</v>
      </c>
      <c r="K138" s="44">
        <v>9</v>
      </c>
      <c r="L138" s="45" t="s">
        <v>10</v>
      </c>
      <c r="M138" s="44">
        <v>10</v>
      </c>
      <c r="N138" s="44">
        <v>11</v>
      </c>
      <c r="O138" s="44">
        <v>12</v>
      </c>
      <c r="P138" s="44">
        <v>13</v>
      </c>
      <c r="Q138" s="44">
        <v>14</v>
      </c>
      <c r="R138" s="44">
        <v>15</v>
      </c>
      <c r="S138" s="44">
        <v>16</v>
      </c>
      <c r="T138" s="44">
        <v>17</v>
      </c>
      <c r="U138" s="44">
        <v>18</v>
      </c>
      <c r="V138" s="45" t="s">
        <v>11</v>
      </c>
      <c r="W138" s="46" t="s">
        <v>12</v>
      </c>
      <c r="X138" s="16"/>
    </row>
    <row r="139" spans="1:24" ht="9.75">
      <c r="A139" s="23" t="s">
        <v>136</v>
      </c>
      <c r="B139" s="23" t="s">
        <v>93</v>
      </c>
      <c r="C139" s="6" t="s">
        <v>14</v>
      </c>
      <c r="D139" s="6" t="s">
        <v>14</v>
      </c>
      <c r="E139" s="6" t="s">
        <v>14</v>
      </c>
      <c r="F139" s="6" t="s">
        <v>14</v>
      </c>
      <c r="G139" s="6" t="s">
        <v>14</v>
      </c>
      <c r="H139" s="6" t="s">
        <v>14</v>
      </c>
      <c r="I139" s="6" t="s">
        <v>14</v>
      </c>
      <c r="J139" s="6" t="s">
        <v>14</v>
      </c>
      <c r="K139" s="6" t="s">
        <v>14</v>
      </c>
      <c r="L139" s="21">
        <v>47</v>
      </c>
      <c r="M139" s="6" t="s">
        <v>14</v>
      </c>
      <c r="N139" s="6" t="s">
        <v>14</v>
      </c>
      <c r="O139" s="6" t="s">
        <v>14</v>
      </c>
      <c r="P139" s="6" t="s">
        <v>14</v>
      </c>
      <c r="Q139" s="6" t="s">
        <v>14</v>
      </c>
      <c r="R139" s="6" t="s">
        <v>14</v>
      </c>
      <c r="S139" s="6" t="s">
        <v>14</v>
      </c>
      <c r="T139" s="6" t="s">
        <v>14</v>
      </c>
      <c r="U139" s="24" t="s">
        <v>14</v>
      </c>
      <c r="V139" s="21">
        <v>53</v>
      </c>
      <c r="W139" s="25">
        <f>IF(V139&gt;"a",V139,L139+V139)</f>
        <v>100</v>
      </c>
      <c r="X139" s="16"/>
    </row>
    <row r="140" spans="1:24" ht="9.75">
      <c r="A140" s="23" t="s">
        <v>137</v>
      </c>
      <c r="B140" s="26" t="str">
        <f>IF(B139="","",B139)</f>
        <v>OC</v>
      </c>
      <c r="C140" s="6" t="s">
        <v>14</v>
      </c>
      <c r="D140" s="6" t="s">
        <v>14</v>
      </c>
      <c r="E140" s="6" t="s">
        <v>14</v>
      </c>
      <c r="F140" s="6" t="s">
        <v>14</v>
      </c>
      <c r="G140" s="6" t="s">
        <v>14</v>
      </c>
      <c r="H140" s="6" t="s">
        <v>14</v>
      </c>
      <c r="I140" s="6" t="s">
        <v>14</v>
      </c>
      <c r="J140" s="6" t="s">
        <v>14</v>
      </c>
      <c r="K140" s="24" t="s">
        <v>14</v>
      </c>
      <c r="L140" s="21">
        <v>43</v>
      </c>
      <c r="M140" s="6" t="s">
        <v>14</v>
      </c>
      <c r="N140" s="6" t="s">
        <v>14</v>
      </c>
      <c r="O140" s="6" t="s">
        <v>14</v>
      </c>
      <c r="P140" s="6" t="s">
        <v>14</v>
      </c>
      <c r="Q140" s="6" t="s">
        <v>14</v>
      </c>
      <c r="R140" s="6" t="s">
        <v>14</v>
      </c>
      <c r="S140" s="6" t="s">
        <v>14</v>
      </c>
      <c r="T140" s="6" t="s">
        <v>14</v>
      </c>
      <c r="U140" s="6" t="s">
        <v>14</v>
      </c>
      <c r="V140" s="21">
        <v>43</v>
      </c>
      <c r="W140" s="25">
        <f>IF(V140&gt;"a",V140,L140+V140)</f>
        <v>86</v>
      </c>
      <c r="X140" s="16" t="s">
        <v>12</v>
      </c>
    </row>
    <row r="141" spans="1:24" ht="9.75">
      <c r="A141" s="23" t="s">
        <v>138</v>
      </c>
      <c r="B141" s="26" t="str">
        <f>B140</f>
        <v>OC</v>
      </c>
      <c r="C141" s="6" t="s">
        <v>14</v>
      </c>
      <c r="D141" s="6" t="s">
        <v>14</v>
      </c>
      <c r="E141" s="6" t="s">
        <v>14</v>
      </c>
      <c r="F141" s="6" t="s">
        <v>14</v>
      </c>
      <c r="G141" s="6" t="s">
        <v>14</v>
      </c>
      <c r="H141" s="6" t="s">
        <v>14</v>
      </c>
      <c r="I141" s="6" t="s">
        <v>14</v>
      </c>
      <c r="J141" s="6" t="s">
        <v>14</v>
      </c>
      <c r="K141" s="6" t="s">
        <v>14</v>
      </c>
      <c r="L141" s="21">
        <v>48</v>
      </c>
      <c r="M141" s="6" t="s">
        <v>14</v>
      </c>
      <c r="N141" s="6" t="s">
        <v>14</v>
      </c>
      <c r="O141" s="6" t="s">
        <v>14</v>
      </c>
      <c r="P141" s="6" t="s">
        <v>14</v>
      </c>
      <c r="Q141" s="6" t="s">
        <v>14</v>
      </c>
      <c r="R141" s="6" t="s">
        <v>14</v>
      </c>
      <c r="S141" s="6" t="s">
        <v>14</v>
      </c>
      <c r="T141" s="6" t="s">
        <v>14</v>
      </c>
      <c r="U141" s="24" t="s">
        <v>14</v>
      </c>
      <c r="V141" s="21">
        <v>43</v>
      </c>
      <c r="W141" s="25">
        <f>IF(V141&gt;"a",V141,L141+V141)</f>
        <v>91</v>
      </c>
      <c r="X141" s="27">
        <f>IF(COUNT(W139:W143)&lt;=3,"DQ",IF(COUNT(W139:W143)=4,SUM(W139:W143),SUM(W139:W143)-MAX(W139:W143)))</f>
        <v>377</v>
      </c>
    </row>
    <row r="142" spans="1:24" ht="9.75">
      <c r="A142" s="23" t="s">
        <v>139</v>
      </c>
      <c r="B142" s="26" t="str">
        <f>B141</f>
        <v>OC</v>
      </c>
      <c r="C142" s="6" t="s">
        <v>14</v>
      </c>
      <c r="D142" s="6" t="s">
        <v>14</v>
      </c>
      <c r="E142" s="6" t="s">
        <v>14</v>
      </c>
      <c r="F142" s="6" t="s">
        <v>14</v>
      </c>
      <c r="G142" s="6" t="s">
        <v>14</v>
      </c>
      <c r="H142" s="6" t="s">
        <v>16</v>
      </c>
      <c r="I142" s="6" t="s">
        <v>14</v>
      </c>
      <c r="J142" s="6" t="s">
        <v>14</v>
      </c>
      <c r="K142" s="6" t="s">
        <v>14</v>
      </c>
      <c r="L142" s="21">
        <v>50</v>
      </c>
      <c r="M142" s="6" t="s">
        <v>14</v>
      </c>
      <c r="N142" s="6" t="s">
        <v>14</v>
      </c>
      <c r="O142" s="6" t="s">
        <v>14</v>
      </c>
      <c r="P142" s="6" t="s">
        <v>14</v>
      </c>
      <c r="Q142" s="6" t="s">
        <v>14</v>
      </c>
      <c r="R142" s="6" t="s">
        <v>14</v>
      </c>
      <c r="S142" s="6" t="s">
        <v>14</v>
      </c>
      <c r="T142" s="6" t="s">
        <v>14</v>
      </c>
      <c r="U142" s="24" t="s">
        <v>14</v>
      </c>
      <c r="V142" s="21">
        <v>50</v>
      </c>
      <c r="W142" s="25">
        <f>IF(V142&gt;"a",V142,L142+V142)</f>
        <v>100</v>
      </c>
      <c r="X142" s="16"/>
    </row>
    <row r="143" spans="1:24" ht="9.75">
      <c r="A143" s="28" t="s">
        <v>140</v>
      </c>
      <c r="B143" s="29" t="str">
        <f>B142</f>
        <v>OC</v>
      </c>
      <c r="C143" s="30" t="s">
        <v>14</v>
      </c>
      <c r="D143" s="30" t="s">
        <v>14</v>
      </c>
      <c r="E143" s="30" t="s">
        <v>14</v>
      </c>
      <c r="F143" s="30" t="s">
        <v>14</v>
      </c>
      <c r="G143" s="30" t="s">
        <v>14</v>
      </c>
      <c r="H143" s="30" t="s">
        <v>14</v>
      </c>
      <c r="I143" s="30" t="s">
        <v>14</v>
      </c>
      <c r="J143" s="30" t="s">
        <v>14</v>
      </c>
      <c r="K143" s="30" t="s">
        <v>14</v>
      </c>
      <c r="L143" s="31">
        <v>49</v>
      </c>
      <c r="M143" s="30" t="s">
        <v>14</v>
      </c>
      <c r="N143" s="30" t="s">
        <v>14</v>
      </c>
      <c r="O143" s="30" t="s">
        <v>14</v>
      </c>
      <c r="P143" s="30" t="s">
        <v>14</v>
      </c>
      <c r="Q143" s="30" t="s">
        <v>14</v>
      </c>
      <c r="R143" s="30" t="s">
        <v>14</v>
      </c>
      <c r="S143" s="30" t="s">
        <v>14</v>
      </c>
      <c r="T143" s="30" t="s">
        <v>16</v>
      </c>
      <c r="U143" s="32" t="s">
        <v>14</v>
      </c>
      <c r="V143" s="31">
        <v>54</v>
      </c>
      <c r="W143" s="33">
        <f>IF(V143&gt;"a",V143,L143+V143)</f>
        <v>103</v>
      </c>
      <c r="X143" s="16"/>
    </row>
    <row r="144" spans="1:24" ht="9.75">
      <c r="A144" s="34" t="s">
        <v>17</v>
      </c>
      <c r="B144" s="35" t="str">
        <f>B143</f>
        <v>OC</v>
      </c>
      <c r="C144" s="35">
        <f aca="true" t="shared" si="33" ref="C144:K144">MIN(C139:C143)</f>
        <v>0</v>
      </c>
      <c r="D144" s="35">
        <f t="shared" si="33"/>
        <v>0</v>
      </c>
      <c r="E144" s="35">
        <f t="shared" si="33"/>
        <v>0</v>
      </c>
      <c r="F144" s="35">
        <f t="shared" si="33"/>
        <v>0</v>
      </c>
      <c r="G144" s="35">
        <f t="shared" si="33"/>
        <v>0</v>
      </c>
      <c r="H144" s="35">
        <f t="shared" si="33"/>
        <v>0</v>
      </c>
      <c r="I144" s="35">
        <f t="shared" si="33"/>
        <v>0</v>
      </c>
      <c r="J144" s="35">
        <f t="shared" si="33"/>
        <v>0</v>
      </c>
      <c r="K144" s="35">
        <f t="shared" si="33"/>
        <v>0</v>
      </c>
      <c r="L144" s="36">
        <f>SUM(C144:K144)</f>
        <v>0</v>
      </c>
      <c r="M144" s="35">
        <f aca="true" t="shared" si="34" ref="M144:U144">MIN(M139:M143)</f>
        <v>0</v>
      </c>
      <c r="N144" s="35">
        <f t="shared" si="34"/>
        <v>0</v>
      </c>
      <c r="O144" s="35">
        <f t="shared" si="34"/>
        <v>0</v>
      </c>
      <c r="P144" s="35">
        <f t="shared" si="34"/>
        <v>0</v>
      </c>
      <c r="Q144" s="35">
        <f t="shared" si="34"/>
        <v>0</v>
      </c>
      <c r="R144" s="35">
        <f t="shared" si="34"/>
        <v>0</v>
      </c>
      <c r="S144" s="35">
        <f t="shared" si="34"/>
        <v>0</v>
      </c>
      <c r="T144" s="35">
        <f t="shared" si="34"/>
        <v>0</v>
      </c>
      <c r="U144" s="37">
        <f t="shared" si="34"/>
        <v>0</v>
      </c>
      <c r="V144" s="36">
        <f>SUM(M144:U144)</f>
        <v>0</v>
      </c>
      <c r="W144" s="38">
        <f>L144+V144</f>
        <v>0</v>
      </c>
      <c r="X144" s="16"/>
    </row>
    <row r="145" spans="1:24" ht="9.75">
      <c r="A145" s="39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1"/>
      <c r="M145" s="26"/>
      <c r="N145" s="26"/>
      <c r="O145" s="26"/>
      <c r="P145" s="26"/>
      <c r="Q145" s="26"/>
      <c r="R145" s="26"/>
      <c r="S145" s="26"/>
      <c r="T145" s="26"/>
      <c r="U145" s="40"/>
      <c r="V145" s="21"/>
      <c r="W145" s="25"/>
      <c r="X145" s="41"/>
    </row>
    <row r="146" spans="1:24" ht="15">
      <c r="A146" s="42" t="s">
        <v>94</v>
      </c>
      <c r="B146" s="43" t="s">
        <v>9</v>
      </c>
      <c r="C146" s="44">
        <v>1</v>
      </c>
      <c r="D146" s="44">
        <v>2</v>
      </c>
      <c r="E146" s="44">
        <v>3</v>
      </c>
      <c r="F146" s="44">
        <v>4</v>
      </c>
      <c r="G146" s="44">
        <v>5</v>
      </c>
      <c r="H146" s="44">
        <v>6</v>
      </c>
      <c r="I146" s="44">
        <v>7</v>
      </c>
      <c r="J146" s="44">
        <v>8</v>
      </c>
      <c r="K146" s="44">
        <v>9</v>
      </c>
      <c r="L146" s="45" t="s">
        <v>10</v>
      </c>
      <c r="M146" s="44">
        <v>10</v>
      </c>
      <c r="N146" s="44">
        <v>11</v>
      </c>
      <c r="O146" s="44">
        <v>12</v>
      </c>
      <c r="P146" s="44">
        <v>13</v>
      </c>
      <c r="Q146" s="44">
        <v>14</v>
      </c>
      <c r="R146" s="44">
        <v>15</v>
      </c>
      <c r="S146" s="44">
        <v>16</v>
      </c>
      <c r="T146" s="44">
        <v>17</v>
      </c>
      <c r="U146" s="44">
        <v>18</v>
      </c>
      <c r="V146" s="45" t="s">
        <v>11</v>
      </c>
      <c r="W146" s="46" t="s">
        <v>12</v>
      </c>
      <c r="X146" s="16"/>
    </row>
    <row r="147" spans="1:24" ht="9.75">
      <c r="A147" s="23" t="s">
        <v>141</v>
      </c>
      <c r="B147" s="6" t="s">
        <v>95</v>
      </c>
      <c r="C147" s="6" t="s">
        <v>14</v>
      </c>
      <c r="D147" s="6" t="s">
        <v>14</v>
      </c>
      <c r="E147" s="6" t="s">
        <v>14</v>
      </c>
      <c r="F147" s="6" t="s">
        <v>14</v>
      </c>
      <c r="G147" s="6" t="s">
        <v>14</v>
      </c>
      <c r="H147" s="6" t="s">
        <v>14</v>
      </c>
      <c r="I147" s="6" t="s">
        <v>14</v>
      </c>
      <c r="J147" s="6" t="s">
        <v>14</v>
      </c>
      <c r="K147" s="6" t="s">
        <v>14</v>
      </c>
      <c r="L147" s="21">
        <v>55</v>
      </c>
      <c r="M147" s="6" t="s">
        <v>14</v>
      </c>
      <c r="N147" s="6" t="s">
        <v>14</v>
      </c>
      <c r="O147" s="6" t="s">
        <v>14</v>
      </c>
      <c r="P147" s="6" t="s">
        <v>14</v>
      </c>
      <c r="Q147" s="6" t="s">
        <v>14</v>
      </c>
      <c r="R147" s="6" t="s">
        <v>14</v>
      </c>
      <c r="S147" s="6" t="s">
        <v>14</v>
      </c>
      <c r="T147" s="6" t="s">
        <v>14</v>
      </c>
      <c r="U147" s="24" t="s">
        <v>14</v>
      </c>
      <c r="V147" s="21">
        <v>53</v>
      </c>
      <c r="W147" s="25">
        <f>IF(V147&gt;"a",V147,L147+V147)</f>
        <v>108</v>
      </c>
      <c r="X147" s="16"/>
    </row>
    <row r="148" spans="1:24" ht="9.75">
      <c r="A148" s="23" t="s">
        <v>142</v>
      </c>
      <c r="B148" s="26" t="str">
        <f>IF(B147="","",B147)</f>
        <v>RP</v>
      </c>
      <c r="C148" s="6" t="s">
        <v>14</v>
      </c>
      <c r="D148" s="6" t="s">
        <v>14</v>
      </c>
      <c r="E148" s="6" t="s">
        <v>14</v>
      </c>
      <c r="F148" s="6" t="s">
        <v>14</v>
      </c>
      <c r="G148" s="6" t="s">
        <v>14</v>
      </c>
      <c r="H148" s="6" t="s">
        <v>14</v>
      </c>
      <c r="I148" s="6" t="s">
        <v>14</v>
      </c>
      <c r="J148" s="6" t="s">
        <v>14</v>
      </c>
      <c r="K148" s="24" t="s">
        <v>14</v>
      </c>
      <c r="L148" s="21">
        <v>47</v>
      </c>
      <c r="M148" s="6" t="s">
        <v>14</v>
      </c>
      <c r="N148" s="6" t="s">
        <v>14</v>
      </c>
      <c r="O148" s="6" t="s">
        <v>14</v>
      </c>
      <c r="P148" s="6" t="s">
        <v>14</v>
      </c>
      <c r="Q148" s="6" t="s">
        <v>14</v>
      </c>
      <c r="R148" s="6" t="s">
        <v>14</v>
      </c>
      <c r="S148" s="6" t="s">
        <v>14</v>
      </c>
      <c r="T148" s="6" t="s">
        <v>14</v>
      </c>
      <c r="U148" s="6" t="s">
        <v>14</v>
      </c>
      <c r="V148" s="21">
        <v>54</v>
      </c>
      <c r="W148" s="25">
        <f>IF(V148&gt;"a",V148,L148+V148)</f>
        <v>101</v>
      </c>
      <c r="X148" s="16" t="s">
        <v>12</v>
      </c>
    </row>
    <row r="149" spans="1:24" ht="9.75">
      <c r="A149" s="23" t="s">
        <v>143</v>
      </c>
      <c r="B149" s="26" t="str">
        <f>B148</f>
        <v>RP</v>
      </c>
      <c r="C149" s="6" t="s">
        <v>14</v>
      </c>
      <c r="D149" s="6" t="s">
        <v>14</v>
      </c>
      <c r="E149" s="6" t="s">
        <v>14</v>
      </c>
      <c r="F149" s="6" t="s">
        <v>14</v>
      </c>
      <c r="G149" s="6" t="s">
        <v>14</v>
      </c>
      <c r="H149" s="6" t="s">
        <v>14</v>
      </c>
      <c r="I149" s="6" t="s">
        <v>14</v>
      </c>
      <c r="J149" s="6" t="s">
        <v>14</v>
      </c>
      <c r="K149" s="6" t="s">
        <v>14</v>
      </c>
      <c r="L149" s="21">
        <v>52</v>
      </c>
      <c r="M149" s="6" t="s">
        <v>14</v>
      </c>
      <c r="N149" s="6" t="s">
        <v>14</v>
      </c>
      <c r="O149" s="6" t="s">
        <v>14</v>
      </c>
      <c r="P149" s="6" t="s">
        <v>14</v>
      </c>
      <c r="Q149" s="6" t="s">
        <v>14</v>
      </c>
      <c r="R149" s="6" t="s">
        <v>14</v>
      </c>
      <c r="S149" s="6" t="s">
        <v>14</v>
      </c>
      <c r="T149" s="6" t="s">
        <v>14</v>
      </c>
      <c r="U149" s="24" t="s">
        <v>14</v>
      </c>
      <c r="V149" s="21">
        <v>47</v>
      </c>
      <c r="W149" s="25">
        <f>IF(V149&gt;"a",V149,L149+V149)</f>
        <v>99</v>
      </c>
      <c r="X149" s="27">
        <f>IF(COUNT(W147:W151)&lt;=3,"DQ",IF(COUNT(W147:W151)=4,SUM(W147:W151),SUM(W147:W151)-MAX(W147:W151)))</f>
        <v>411</v>
      </c>
    </row>
    <row r="150" spans="1:24" ht="9.75">
      <c r="A150" s="23" t="s">
        <v>144</v>
      </c>
      <c r="B150" s="26" t="str">
        <f>B149</f>
        <v>RP</v>
      </c>
      <c r="C150" s="6" t="s">
        <v>14</v>
      </c>
      <c r="D150" s="6" t="s">
        <v>14</v>
      </c>
      <c r="E150" s="6" t="s">
        <v>14</v>
      </c>
      <c r="F150" s="6" t="s">
        <v>14</v>
      </c>
      <c r="G150" s="6" t="s">
        <v>14</v>
      </c>
      <c r="H150" s="6" t="s">
        <v>14</v>
      </c>
      <c r="I150" s="6" t="s">
        <v>14</v>
      </c>
      <c r="J150" s="6" t="s">
        <v>14</v>
      </c>
      <c r="K150" s="6" t="s">
        <v>14</v>
      </c>
      <c r="L150" s="21">
        <v>49</v>
      </c>
      <c r="M150" s="6" t="s">
        <v>14</v>
      </c>
      <c r="N150" s="6" t="s">
        <v>14</v>
      </c>
      <c r="O150" s="6" t="s">
        <v>14</v>
      </c>
      <c r="P150" s="6" t="s">
        <v>14</v>
      </c>
      <c r="Q150" s="6" t="s">
        <v>14</v>
      </c>
      <c r="R150" s="6" t="s">
        <v>14</v>
      </c>
      <c r="S150" s="6" t="s">
        <v>14</v>
      </c>
      <c r="T150" s="6" t="s">
        <v>14</v>
      </c>
      <c r="U150" s="24" t="s">
        <v>14</v>
      </c>
      <c r="V150" s="21">
        <v>54</v>
      </c>
      <c r="W150" s="25">
        <f>IF(V150&gt;"a",V150,L150+V150)</f>
        <v>103</v>
      </c>
      <c r="X150" s="16"/>
    </row>
    <row r="151" spans="1:24" ht="10.5" customHeight="1">
      <c r="A151" s="28" t="s">
        <v>145</v>
      </c>
      <c r="B151" s="29" t="str">
        <f>B150</f>
        <v>RP</v>
      </c>
      <c r="C151" s="30" t="s">
        <v>14</v>
      </c>
      <c r="D151" s="30" t="s">
        <v>14</v>
      </c>
      <c r="E151" s="30" t="s">
        <v>14</v>
      </c>
      <c r="F151" s="30" t="s">
        <v>14</v>
      </c>
      <c r="G151" s="30" t="s">
        <v>14</v>
      </c>
      <c r="H151" s="30" t="s">
        <v>14</v>
      </c>
      <c r="I151" s="30" t="s">
        <v>14</v>
      </c>
      <c r="J151" s="30" t="s">
        <v>14</v>
      </c>
      <c r="K151" s="30" t="s">
        <v>14</v>
      </c>
      <c r="L151" s="31">
        <v>67</v>
      </c>
      <c r="M151" s="30" t="s">
        <v>14</v>
      </c>
      <c r="N151" s="30" t="s">
        <v>14</v>
      </c>
      <c r="O151" s="30" t="s">
        <v>14</v>
      </c>
      <c r="P151" s="30" t="s">
        <v>14</v>
      </c>
      <c r="Q151" s="30" t="s">
        <v>14</v>
      </c>
      <c r="R151" s="30" t="s">
        <v>14</v>
      </c>
      <c r="S151" s="30" t="s">
        <v>14</v>
      </c>
      <c r="T151" s="30" t="s">
        <v>14</v>
      </c>
      <c r="U151" s="32" t="s">
        <v>14</v>
      </c>
      <c r="V151" s="31">
        <v>61</v>
      </c>
      <c r="W151" s="33">
        <f>IF(V151&gt;"a",V151,L151+V151)</f>
        <v>128</v>
      </c>
      <c r="X151" s="16"/>
    </row>
    <row r="152" spans="1:24" ht="9.75">
      <c r="A152" s="34" t="s">
        <v>17</v>
      </c>
      <c r="B152" s="35" t="str">
        <f>B151</f>
        <v>RP</v>
      </c>
      <c r="C152" s="35">
        <f aca="true" t="shared" si="35" ref="C152:K152">MIN(C147:C151)</f>
        <v>0</v>
      </c>
      <c r="D152" s="35">
        <f t="shared" si="35"/>
        <v>0</v>
      </c>
      <c r="E152" s="35">
        <f t="shared" si="35"/>
        <v>0</v>
      </c>
      <c r="F152" s="35">
        <f t="shared" si="35"/>
        <v>0</v>
      </c>
      <c r="G152" s="35">
        <f t="shared" si="35"/>
        <v>0</v>
      </c>
      <c r="H152" s="35">
        <f t="shared" si="35"/>
        <v>0</v>
      </c>
      <c r="I152" s="35">
        <f t="shared" si="35"/>
        <v>0</v>
      </c>
      <c r="J152" s="35">
        <f t="shared" si="35"/>
        <v>0</v>
      </c>
      <c r="K152" s="35">
        <f t="shared" si="35"/>
        <v>0</v>
      </c>
      <c r="L152" s="36">
        <f>SUM(C152:K152)</f>
        <v>0</v>
      </c>
      <c r="M152" s="35">
        <f aca="true" t="shared" si="36" ref="M152:U152">MIN(M147:M151)</f>
        <v>0</v>
      </c>
      <c r="N152" s="35">
        <f t="shared" si="36"/>
        <v>0</v>
      </c>
      <c r="O152" s="35">
        <f t="shared" si="36"/>
        <v>0</v>
      </c>
      <c r="P152" s="35">
        <f t="shared" si="36"/>
        <v>0</v>
      </c>
      <c r="Q152" s="35">
        <f t="shared" si="36"/>
        <v>0</v>
      </c>
      <c r="R152" s="35">
        <f t="shared" si="36"/>
        <v>0</v>
      </c>
      <c r="S152" s="35">
        <f t="shared" si="36"/>
        <v>0</v>
      </c>
      <c r="T152" s="35">
        <f t="shared" si="36"/>
        <v>0</v>
      </c>
      <c r="U152" s="37">
        <f t="shared" si="36"/>
        <v>0</v>
      </c>
      <c r="V152" s="36">
        <f>SUM(M152:U152)</f>
        <v>0</v>
      </c>
      <c r="W152" s="38">
        <f>L152+V152</f>
        <v>0</v>
      </c>
      <c r="X152" s="16"/>
    </row>
    <row r="153" spans="1:24" ht="9.75">
      <c r="A153" s="47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1"/>
      <c r="M153" s="26"/>
      <c r="N153" s="26"/>
      <c r="O153" s="26"/>
      <c r="P153" s="26"/>
      <c r="Q153" s="26"/>
      <c r="R153" s="26"/>
      <c r="S153" s="26"/>
      <c r="T153" s="26"/>
      <c r="U153" s="40"/>
      <c r="V153" s="21"/>
      <c r="W153" s="25"/>
      <c r="X153" s="41"/>
    </row>
    <row r="154" spans="1:24" ht="15">
      <c r="A154" s="42" t="s">
        <v>96</v>
      </c>
      <c r="B154" s="43" t="s">
        <v>9</v>
      </c>
      <c r="C154" s="44">
        <v>1</v>
      </c>
      <c r="D154" s="44">
        <v>2</v>
      </c>
      <c r="E154" s="44">
        <v>3</v>
      </c>
      <c r="F154" s="44">
        <v>4</v>
      </c>
      <c r="G154" s="44">
        <v>5</v>
      </c>
      <c r="H154" s="44">
        <v>6</v>
      </c>
      <c r="I154" s="44">
        <v>7</v>
      </c>
      <c r="J154" s="44">
        <v>8</v>
      </c>
      <c r="K154" s="44">
        <v>9</v>
      </c>
      <c r="L154" s="45" t="s">
        <v>10</v>
      </c>
      <c r="M154" s="44">
        <v>10</v>
      </c>
      <c r="N154" s="44">
        <v>11</v>
      </c>
      <c r="O154" s="44">
        <v>12</v>
      </c>
      <c r="P154" s="44">
        <v>13</v>
      </c>
      <c r="Q154" s="44">
        <v>14</v>
      </c>
      <c r="R154" s="44">
        <v>15</v>
      </c>
      <c r="S154" s="44">
        <v>16</v>
      </c>
      <c r="T154" s="44">
        <v>17</v>
      </c>
      <c r="U154" s="44">
        <v>18</v>
      </c>
      <c r="V154" s="45" t="s">
        <v>11</v>
      </c>
      <c r="W154" s="46" t="s">
        <v>12</v>
      </c>
      <c r="X154" s="16"/>
    </row>
    <row r="155" spans="1:24" ht="9.75">
      <c r="A155" s="23" t="s">
        <v>160</v>
      </c>
      <c r="B155" s="6" t="s">
        <v>97</v>
      </c>
      <c r="C155" s="6" t="s">
        <v>14</v>
      </c>
      <c r="D155" s="6" t="s">
        <v>14</v>
      </c>
      <c r="E155" s="6" t="s">
        <v>14</v>
      </c>
      <c r="F155" s="6" t="s">
        <v>14</v>
      </c>
      <c r="G155" s="6" t="s">
        <v>14</v>
      </c>
      <c r="H155" s="6" t="s">
        <v>14</v>
      </c>
      <c r="I155" s="6" t="s">
        <v>14</v>
      </c>
      <c r="J155" s="6" t="s">
        <v>14</v>
      </c>
      <c r="K155" s="6" t="s">
        <v>14</v>
      </c>
      <c r="L155" s="21">
        <v>50</v>
      </c>
      <c r="M155" s="6" t="s">
        <v>14</v>
      </c>
      <c r="N155" s="6" t="s">
        <v>14</v>
      </c>
      <c r="O155" s="6" t="s">
        <v>14</v>
      </c>
      <c r="P155" s="6" t="s">
        <v>14</v>
      </c>
      <c r="Q155" s="6" t="s">
        <v>14</v>
      </c>
      <c r="R155" s="6" t="s">
        <v>14</v>
      </c>
      <c r="S155" s="6" t="s">
        <v>14</v>
      </c>
      <c r="T155" s="6" t="s">
        <v>14</v>
      </c>
      <c r="U155" s="24" t="s">
        <v>14</v>
      </c>
      <c r="V155" s="21">
        <v>49</v>
      </c>
      <c r="W155" s="25">
        <f>IF(V155&gt;"a",V155,L155+V155)</f>
        <v>99</v>
      </c>
      <c r="X155" s="16"/>
    </row>
    <row r="156" spans="1:24" ht="9.75">
      <c r="A156" s="23" t="s">
        <v>161</v>
      </c>
      <c r="B156" s="26" t="str">
        <f>IF(B155="","",B155)</f>
        <v>Sey</v>
      </c>
      <c r="C156" s="6" t="s">
        <v>14</v>
      </c>
      <c r="D156" s="6" t="s">
        <v>14</v>
      </c>
      <c r="E156" s="6" t="s">
        <v>14</v>
      </c>
      <c r="F156" s="6" t="s">
        <v>14</v>
      </c>
      <c r="G156" s="6" t="s">
        <v>14</v>
      </c>
      <c r="H156" s="6" t="s">
        <v>14</v>
      </c>
      <c r="I156" s="6" t="s">
        <v>14</v>
      </c>
      <c r="J156" s="6" t="s">
        <v>14</v>
      </c>
      <c r="K156" s="24" t="s">
        <v>14</v>
      </c>
      <c r="L156" s="21">
        <v>54</v>
      </c>
      <c r="M156" s="6" t="s">
        <v>14</v>
      </c>
      <c r="N156" s="6" t="s">
        <v>14</v>
      </c>
      <c r="O156" s="6" t="s">
        <v>16</v>
      </c>
      <c r="P156" s="6" t="s">
        <v>14</v>
      </c>
      <c r="Q156" s="6" t="s">
        <v>14</v>
      </c>
      <c r="R156" s="6" t="s">
        <v>14</v>
      </c>
      <c r="S156" s="6" t="s">
        <v>14</v>
      </c>
      <c r="T156" s="6" t="s">
        <v>14</v>
      </c>
      <c r="U156" s="6" t="s">
        <v>14</v>
      </c>
      <c r="V156" s="21">
        <v>48</v>
      </c>
      <c r="W156" s="25">
        <f>IF(V156&gt;"a",V156,L156+V156)</f>
        <v>102</v>
      </c>
      <c r="X156" s="16" t="s">
        <v>12</v>
      </c>
    </row>
    <row r="157" spans="1:24" ht="9.75">
      <c r="A157" s="23" t="s">
        <v>162</v>
      </c>
      <c r="B157" s="26" t="str">
        <f>B156</f>
        <v>Sey</v>
      </c>
      <c r="C157" s="6" t="s">
        <v>14</v>
      </c>
      <c r="D157" s="6" t="s">
        <v>14</v>
      </c>
      <c r="E157" s="6" t="s">
        <v>14</v>
      </c>
      <c r="F157" s="6" t="s">
        <v>14</v>
      </c>
      <c r="G157" s="6" t="s">
        <v>14</v>
      </c>
      <c r="H157" s="6" t="s">
        <v>14</v>
      </c>
      <c r="I157" s="6" t="s">
        <v>14</v>
      </c>
      <c r="J157" s="6" t="s">
        <v>14</v>
      </c>
      <c r="K157" s="6" t="s">
        <v>14</v>
      </c>
      <c r="L157" s="21">
        <v>72</v>
      </c>
      <c r="M157" s="6" t="s">
        <v>14</v>
      </c>
      <c r="N157" s="6" t="s">
        <v>14</v>
      </c>
      <c r="O157" s="6" t="s">
        <v>14</v>
      </c>
      <c r="P157" s="6" t="s">
        <v>14</v>
      </c>
      <c r="Q157" s="6" t="s">
        <v>14</v>
      </c>
      <c r="R157" s="6" t="s">
        <v>14</v>
      </c>
      <c r="S157" s="6" t="s">
        <v>14</v>
      </c>
      <c r="T157" s="6" t="s">
        <v>16</v>
      </c>
      <c r="U157" s="24" t="s">
        <v>14</v>
      </c>
      <c r="V157" s="21">
        <v>52</v>
      </c>
      <c r="W157" s="25">
        <f>IF(V157&gt;"a",V157,L157+V157)</f>
        <v>124</v>
      </c>
      <c r="X157" s="27">
        <f>IF(COUNT(W155:W159)&lt;=3,"DQ",IF(COUNT(W155:W159)=4,SUM(W155:W159),SUM(W155:W159)-MAX(W155:W159)))</f>
        <v>436</v>
      </c>
    </row>
    <row r="158" spans="1:24" ht="9.75">
      <c r="A158" s="23" t="s">
        <v>163</v>
      </c>
      <c r="B158" s="26" t="str">
        <f>B157</f>
        <v>Sey</v>
      </c>
      <c r="C158" s="6" t="s">
        <v>14</v>
      </c>
      <c r="D158" s="6" t="s">
        <v>14</v>
      </c>
      <c r="E158" s="6" t="s">
        <v>14</v>
      </c>
      <c r="F158" s="6" t="s">
        <v>14</v>
      </c>
      <c r="G158" s="6" t="s">
        <v>14</v>
      </c>
      <c r="H158" s="6" t="s">
        <v>14</v>
      </c>
      <c r="I158" s="6" t="s">
        <v>14</v>
      </c>
      <c r="J158" s="6" t="s">
        <v>14</v>
      </c>
      <c r="K158" s="6" t="s">
        <v>14</v>
      </c>
      <c r="L158" s="21">
        <v>58</v>
      </c>
      <c r="M158" s="6" t="s">
        <v>14</v>
      </c>
      <c r="N158" s="6" t="s">
        <v>14</v>
      </c>
      <c r="O158" s="6" t="s">
        <v>14</v>
      </c>
      <c r="P158" s="6" t="s">
        <v>14</v>
      </c>
      <c r="Q158" s="6" t="s">
        <v>14</v>
      </c>
      <c r="R158" s="6" t="s">
        <v>14</v>
      </c>
      <c r="S158" s="6" t="s">
        <v>14</v>
      </c>
      <c r="T158" s="6" t="s">
        <v>14</v>
      </c>
      <c r="U158" s="24" t="s">
        <v>14</v>
      </c>
      <c r="V158" s="21">
        <v>60</v>
      </c>
      <c r="W158" s="25">
        <f>IF(V158&gt;"a",V158,L158+V158)</f>
        <v>118</v>
      </c>
      <c r="X158" s="16"/>
    </row>
    <row r="159" spans="1:24" ht="9.75">
      <c r="A159" s="28" t="s">
        <v>164</v>
      </c>
      <c r="B159" s="29" t="str">
        <f>B158</f>
        <v>Sey</v>
      </c>
      <c r="C159" s="30" t="s">
        <v>14</v>
      </c>
      <c r="D159" s="30" t="s">
        <v>14</v>
      </c>
      <c r="E159" s="30" t="s">
        <v>14</v>
      </c>
      <c r="F159" s="30" t="s">
        <v>14</v>
      </c>
      <c r="G159" s="30" t="s">
        <v>14</v>
      </c>
      <c r="H159" s="30" t="s">
        <v>14</v>
      </c>
      <c r="I159" s="30" t="s">
        <v>14</v>
      </c>
      <c r="J159" s="30" t="s">
        <v>14</v>
      </c>
      <c r="K159" s="30" t="s">
        <v>14</v>
      </c>
      <c r="L159" s="31">
        <v>62</v>
      </c>
      <c r="M159" s="30" t="s">
        <v>14</v>
      </c>
      <c r="N159" s="30" t="s">
        <v>14</v>
      </c>
      <c r="O159" s="30" t="s">
        <v>14</v>
      </c>
      <c r="P159" s="30" t="s">
        <v>14</v>
      </c>
      <c r="Q159" s="30" t="s">
        <v>14</v>
      </c>
      <c r="R159" s="30" t="s">
        <v>14</v>
      </c>
      <c r="S159" s="30" t="s">
        <v>14</v>
      </c>
      <c r="T159" s="30" t="s">
        <v>14</v>
      </c>
      <c r="U159" s="32" t="s">
        <v>14</v>
      </c>
      <c r="V159" s="31">
        <v>55</v>
      </c>
      <c r="W159" s="33">
        <f>IF(V159&gt;"a",V159,L159+V159)</f>
        <v>117</v>
      </c>
      <c r="X159" s="16"/>
    </row>
    <row r="160" spans="1:24" ht="9.75">
      <c r="A160" s="34" t="s">
        <v>17</v>
      </c>
      <c r="B160" s="35" t="str">
        <f>B159</f>
        <v>Sey</v>
      </c>
      <c r="C160" s="35">
        <f aca="true" t="shared" si="37" ref="C160:K160">MIN(C155:C159)</f>
        <v>0</v>
      </c>
      <c r="D160" s="35">
        <f t="shared" si="37"/>
        <v>0</v>
      </c>
      <c r="E160" s="35">
        <f t="shared" si="37"/>
        <v>0</v>
      </c>
      <c r="F160" s="35">
        <f t="shared" si="37"/>
        <v>0</v>
      </c>
      <c r="G160" s="35">
        <f t="shared" si="37"/>
        <v>0</v>
      </c>
      <c r="H160" s="35">
        <f t="shared" si="37"/>
        <v>0</v>
      </c>
      <c r="I160" s="35">
        <f t="shared" si="37"/>
        <v>0</v>
      </c>
      <c r="J160" s="35">
        <f t="shared" si="37"/>
        <v>0</v>
      </c>
      <c r="K160" s="35">
        <f t="shared" si="37"/>
        <v>0</v>
      </c>
      <c r="L160" s="36">
        <f>SUM(C160:K160)</f>
        <v>0</v>
      </c>
      <c r="M160" s="35">
        <f aca="true" t="shared" si="38" ref="M160:U160">MIN(M155:M159)</f>
        <v>0</v>
      </c>
      <c r="N160" s="35">
        <f t="shared" si="38"/>
        <v>0</v>
      </c>
      <c r="O160" s="35">
        <f t="shared" si="38"/>
        <v>0</v>
      </c>
      <c r="P160" s="35">
        <f t="shared" si="38"/>
        <v>0</v>
      </c>
      <c r="Q160" s="35">
        <f t="shared" si="38"/>
        <v>0</v>
      </c>
      <c r="R160" s="35">
        <f t="shared" si="38"/>
        <v>0</v>
      </c>
      <c r="S160" s="35">
        <f t="shared" si="38"/>
        <v>0</v>
      </c>
      <c r="T160" s="35">
        <f t="shared" si="38"/>
        <v>0</v>
      </c>
      <c r="U160" s="37">
        <f t="shared" si="38"/>
        <v>0</v>
      </c>
      <c r="V160" s="36">
        <f>SUM(M160:U160)</f>
        <v>0</v>
      </c>
      <c r="W160" s="38">
        <f>L160+V160</f>
        <v>0</v>
      </c>
      <c r="X160" s="16"/>
    </row>
    <row r="161" spans="1:24" ht="9.75">
      <c r="A161" s="51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1"/>
      <c r="M161" s="26"/>
      <c r="N161" s="26"/>
      <c r="O161" s="26"/>
      <c r="P161" s="26"/>
      <c r="Q161" s="26"/>
      <c r="R161" s="26"/>
      <c r="S161" s="26"/>
      <c r="T161" s="26"/>
      <c r="U161" s="40"/>
      <c r="V161" s="21"/>
      <c r="W161" s="25"/>
      <c r="X161" s="16"/>
    </row>
    <row r="162" spans="1:24" ht="15">
      <c r="A162" s="42" t="s">
        <v>98</v>
      </c>
      <c r="B162" s="43" t="s">
        <v>9</v>
      </c>
      <c r="C162" s="44">
        <v>1</v>
      </c>
      <c r="D162" s="44">
        <v>2</v>
      </c>
      <c r="E162" s="44">
        <v>3</v>
      </c>
      <c r="F162" s="44">
        <v>4</v>
      </c>
      <c r="G162" s="44">
        <v>5</v>
      </c>
      <c r="H162" s="44">
        <v>6</v>
      </c>
      <c r="I162" s="44">
        <v>7</v>
      </c>
      <c r="J162" s="44">
        <v>8</v>
      </c>
      <c r="K162" s="44">
        <v>9</v>
      </c>
      <c r="L162" s="45" t="s">
        <v>10</v>
      </c>
      <c r="M162" s="44">
        <v>10</v>
      </c>
      <c r="N162" s="44">
        <v>11</v>
      </c>
      <c r="O162" s="44">
        <v>12</v>
      </c>
      <c r="P162" s="44">
        <v>13</v>
      </c>
      <c r="Q162" s="44">
        <v>14</v>
      </c>
      <c r="R162" s="44">
        <v>15</v>
      </c>
      <c r="S162" s="44">
        <v>16</v>
      </c>
      <c r="T162" s="44">
        <v>17</v>
      </c>
      <c r="U162" s="44">
        <v>18</v>
      </c>
      <c r="V162" s="45" t="s">
        <v>11</v>
      </c>
      <c r="W162" s="46" t="s">
        <v>12</v>
      </c>
      <c r="X162" s="16"/>
    </row>
    <row r="163" spans="1:24" ht="9.75">
      <c r="A163" s="23" t="s">
        <v>156</v>
      </c>
      <c r="B163" s="6" t="s">
        <v>99</v>
      </c>
      <c r="C163" s="6" t="s">
        <v>14</v>
      </c>
      <c r="D163" s="6" t="s">
        <v>14</v>
      </c>
      <c r="E163" s="6" t="s">
        <v>14</v>
      </c>
      <c r="F163" s="6" t="s">
        <v>14</v>
      </c>
      <c r="G163" s="6" t="s">
        <v>14</v>
      </c>
      <c r="H163" s="6" t="s">
        <v>14</v>
      </c>
      <c r="I163" s="6" t="s">
        <v>14</v>
      </c>
      <c r="J163" s="6" t="s">
        <v>14</v>
      </c>
      <c r="K163" s="6">
        <v>47</v>
      </c>
      <c r="L163" s="21">
        <v>47</v>
      </c>
      <c r="M163" s="6" t="s">
        <v>14</v>
      </c>
      <c r="N163" s="6" t="s">
        <v>14</v>
      </c>
      <c r="O163" s="6" t="s">
        <v>14</v>
      </c>
      <c r="P163" s="6" t="s">
        <v>14</v>
      </c>
      <c r="Q163" s="6" t="s">
        <v>14</v>
      </c>
      <c r="R163" s="6" t="s">
        <v>14</v>
      </c>
      <c r="S163" s="6" t="s">
        <v>14</v>
      </c>
      <c r="T163" s="6" t="s">
        <v>14</v>
      </c>
      <c r="U163" s="24" t="s">
        <v>14</v>
      </c>
      <c r="V163" s="21">
        <v>46</v>
      </c>
      <c r="W163" s="25">
        <f>IF(V163&gt;"a",V163,L163+V163)</f>
        <v>93</v>
      </c>
      <c r="X163" s="16"/>
    </row>
    <row r="164" spans="1:24" ht="9.75">
      <c r="A164" s="23" t="s">
        <v>157</v>
      </c>
      <c r="B164" s="26" t="str">
        <f>IF(B163="","",B163)</f>
        <v>SH</v>
      </c>
      <c r="C164" s="6" t="s">
        <v>14</v>
      </c>
      <c r="D164" s="6" t="s">
        <v>14</v>
      </c>
      <c r="E164" s="6" t="s">
        <v>14</v>
      </c>
      <c r="F164" s="6" t="s">
        <v>14</v>
      </c>
      <c r="G164" s="6" t="s">
        <v>14</v>
      </c>
      <c r="H164" s="6" t="s">
        <v>14</v>
      </c>
      <c r="I164" s="6" t="s">
        <v>14</v>
      </c>
      <c r="J164" s="6" t="s">
        <v>14</v>
      </c>
      <c r="K164" s="24">
        <v>47</v>
      </c>
      <c r="L164" s="21">
        <f>SUM(C164:K164)</f>
        <v>47</v>
      </c>
      <c r="M164" s="6" t="s">
        <v>14</v>
      </c>
      <c r="N164" s="6" t="s">
        <v>14</v>
      </c>
      <c r="O164" s="6" t="s">
        <v>14</v>
      </c>
      <c r="P164" s="6" t="s">
        <v>14</v>
      </c>
      <c r="Q164" s="6" t="s">
        <v>14</v>
      </c>
      <c r="R164" s="6" t="s">
        <v>14</v>
      </c>
      <c r="S164" s="6" t="s">
        <v>14</v>
      </c>
      <c r="T164" s="6" t="s">
        <v>14</v>
      </c>
      <c r="U164" s="6" t="s">
        <v>14</v>
      </c>
      <c r="V164" s="21">
        <v>50</v>
      </c>
      <c r="W164" s="25">
        <f>IF(V164&gt;"a",V164,L164+V164)</f>
        <v>97</v>
      </c>
      <c r="X164" s="16" t="s">
        <v>12</v>
      </c>
    </row>
    <row r="165" spans="1:24" ht="9.75">
      <c r="A165" s="23" t="s">
        <v>158</v>
      </c>
      <c r="B165" s="26" t="str">
        <f>B164</f>
        <v>SH</v>
      </c>
      <c r="C165" s="6" t="s">
        <v>14</v>
      </c>
      <c r="D165" s="6" t="s">
        <v>14</v>
      </c>
      <c r="E165" s="6" t="s">
        <v>14</v>
      </c>
      <c r="F165" s="6" t="s">
        <v>14</v>
      </c>
      <c r="G165" s="6" t="s">
        <v>14</v>
      </c>
      <c r="H165" s="6" t="s">
        <v>14</v>
      </c>
      <c r="I165" s="6" t="s">
        <v>14</v>
      </c>
      <c r="J165" s="6" t="s">
        <v>14</v>
      </c>
      <c r="K165" s="6">
        <v>51</v>
      </c>
      <c r="L165" s="21">
        <f>SUM(C165:K165)</f>
        <v>51</v>
      </c>
      <c r="M165" s="6" t="s">
        <v>14</v>
      </c>
      <c r="N165" s="6" t="s">
        <v>14</v>
      </c>
      <c r="O165" s="6" t="s">
        <v>14</v>
      </c>
      <c r="P165" s="6" t="s">
        <v>14</v>
      </c>
      <c r="Q165" s="6" t="s">
        <v>14</v>
      </c>
      <c r="R165" s="6" t="s">
        <v>14</v>
      </c>
      <c r="S165" s="6" t="s">
        <v>14</v>
      </c>
      <c r="T165" s="6" t="s">
        <v>14</v>
      </c>
      <c r="U165" s="24" t="s">
        <v>14</v>
      </c>
      <c r="V165" s="21">
        <v>47</v>
      </c>
      <c r="W165" s="25">
        <f>IF(V165&gt;"a",V165,L165+V165)</f>
        <v>98</v>
      </c>
      <c r="X165" s="27">
        <f>IF(COUNT(W163:W167)&lt;=3,"DQ",IF(COUNT(W163:W167)=4,SUM(W163:W167),SUM(W163:W167)-MAX(W163:W167)))</f>
        <v>392</v>
      </c>
    </row>
    <row r="166" spans="1:24" ht="9.75">
      <c r="A166" s="23" t="s">
        <v>159</v>
      </c>
      <c r="B166" s="26" t="str">
        <f>B165</f>
        <v>SH</v>
      </c>
      <c r="C166" s="6" t="s">
        <v>14</v>
      </c>
      <c r="D166" s="6" t="s">
        <v>14</v>
      </c>
      <c r="E166" s="6" t="s">
        <v>14</v>
      </c>
      <c r="F166" s="6" t="s">
        <v>14</v>
      </c>
      <c r="G166" s="6" t="s">
        <v>14</v>
      </c>
      <c r="H166" s="6" t="s">
        <v>14</v>
      </c>
      <c r="I166" s="6" t="s">
        <v>14</v>
      </c>
      <c r="J166" s="6" t="s">
        <v>14</v>
      </c>
      <c r="K166" s="6">
        <v>50</v>
      </c>
      <c r="L166" s="21">
        <f>SUM(C166:K166)</f>
        <v>50</v>
      </c>
      <c r="M166" s="6" t="s">
        <v>14</v>
      </c>
      <c r="N166" s="6" t="s">
        <v>14</v>
      </c>
      <c r="O166" s="6" t="s">
        <v>14</v>
      </c>
      <c r="P166" s="6" t="s">
        <v>14</v>
      </c>
      <c r="Q166" s="6" t="s">
        <v>14</v>
      </c>
      <c r="R166" s="6" t="s">
        <v>14</v>
      </c>
      <c r="S166" s="6" t="s">
        <v>14</v>
      </c>
      <c r="T166" s="6" t="s">
        <v>14</v>
      </c>
      <c r="U166" s="24" t="s">
        <v>14</v>
      </c>
      <c r="V166" s="21">
        <v>54</v>
      </c>
      <c r="W166" s="25">
        <f>IF(V166&gt;"a",V166,L166+V166)</f>
        <v>104</v>
      </c>
      <c r="X166" s="16"/>
    </row>
    <row r="167" spans="1:24" ht="9.75">
      <c r="A167" s="28" t="s">
        <v>171</v>
      </c>
      <c r="B167" s="29" t="str">
        <f>B166</f>
        <v>SH</v>
      </c>
      <c r="C167" s="30" t="s">
        <v>14</v>
      </c>
      <c r="D167" s="30" t="s">
        <v>14</v>
      </c>
      <c r="E167" s="30" t="s">
        <v>14</v>
      </c>
      <c r="F167" s="30" t="s">
        <v>14</v>
      </c>
      <c r="G167" s="30" t="s">
        <v>14</v>
      </c>
      <c r="H167" s="30" t="s">
        <v>14</v>
      </c>
      <c r="I167" s="30" t="s">
        <v>14</v>
      </c>
      <c r="J167" s="30" t="s">
        <v>14</v>
      </c>
      <c r="K167" s="30">
        <v>56</v>
      </c>
      <c r="L167" s="31">
        <f>SUM(C167:K167)</f>
        <v>56</v>
      </c>
      <c r="M167" s="30" t="s">
        <v>14</v>
      </c>
      <c r="N167" s="30" t="s">
        <v>14</v>
      </c>
      <c r="O167" s="30" t="s">
        <v>14</v>
      </c>
      <c r="P167" s="30" t="s">
        <v>14</v>
      </c>
      <c r="Q167" s="30" t="s">
        <v>14</v>
      </c>
      <c r="R167" s="30" t="s">
        <v>14</v>
      </c>
      <c r="S167" s="30" t="s">
        <v>14</v>
      </c>
      <c r="T167" s="30" t="s">
        <v>14</v>
      </c>
      <c r="U167" s="32" t="s">
        <v>14</v>
      </c>
      <c r="V167" s="31">
        <v>61</v>
      </c>
      <c r="W167" s="33">
        <f>IF(V167&gt;"a",V167,L167+V167)</f>
        <v>117</v>
      </c>
      <c r="X167" s="16"/>
    </row>
    <row r="168" spans="1:24" ht="9.75">
      <c r="A168" s="34" t="s">
        <v>17</v>
      </c>
      <c r="B168" s="35" t="str">
        <f>B167</f>
        <v>SH</v>
      </c>
      <c r="C168" s="35">
        <f aca="true" t="shared" si="39" ref="C168:K168">MIN(C163:C167)</f>
        <v>0</v>
      </c>
      <c r="D168" s="35">
        <f t="shared" si="39"/>
        <v>0</v>
      </c>
      <c r="E168" s="35">
        <f t="shared" si="39"/>
        <v>0</v>
      </c>
      <c r="F168" s="35">
        <f t="shared" si="39"/>
        <v>0</v>
      </c>
      <c r="G168" s="35">
        <f t="shared" si="39"/>
        <v>0</v>
      </c>
      <c r="H168" s="35">
        <f t="shared" si="39"/>
        <v>0</v>
      </c>
      <c r="I168" s="35">
        <f t="shared" si="39"/>
        <v>0</v>
      </c>
      <c r="J168" s="35">
        <f t="shared" si="39"/>
        <v>0</v>
      </c>
      <c r="K168" s="35">
        <f t="shared" si="39"/>
        <v>47</v>
      </c>
      <c r="L168" s="36">
        <f>SUM(C168:K168)</f>
        <v>47</v>
      </c>
      <c r="M168" s="35">
        <f aca="true" t="shared" si="40" ref="M168:U168">MIN(M163:M167)</f>
        <v>0</v>
      </c>
      <c r="N168" s="35">
        <f t="shared" si="40"/>
        <v>0</v>
      </c>
      <c r="O168" s="35">
        <f t="shared" si="40"/>
        <v>0</v>
      </c>
      <c r="P168" s="35">
        <f t="shared" si="40"/>
        <v>0</v>
      </c>
      <c r="Q168" s="35">
        <f t="shared" si="40"/>
        <v>0</v>
      </c>
      <c r="R168" s="35">
        <f t="shared" si="40"/>
        <v>0</v>
      </c>
      <c r="S168" s="35">
        <f t="shared" si="40"/>
        <v>0</v>
      </c>
      <c r="T168" s="35">
        <f t="shared" si="40"/>
        <v>0</v>
      </c>
      <c r="U168" s="37">
        <f t="shared" si="40"/>
        <v>0</v>
      </c>
      <c r="V168" s="36">
        <f>SUM(M168:U168)</f>
        <v>0</v>
      </c>
      <c r="W168" s="38">
        <f>L168+V168</f>
        <v>47</v>
      </c>
      <c r="X168" s="16"/>
    </row>
    <row r="169" spans="1:24" ht="9.75">
      <c r="A169" s="47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1"/>
      <c r="M169" s="26"/>
      <c r="N169" s="26"/>
      <c r="O169" s="26"/>
      <c r="P169" s="26"/>
      <c r="Q169" s="26"/>
      <c r="R169" s="26"/>
      <c r="S169" s="26"/>
      <c r="T169" s="26"/>
      <c r="U169" s="40"/>
      <c r="V169" s="21"/>
      <c r="W169" s="25"/>
      <c r="X169" s="41"/>
    </row>
    <row r="170" spans="1:24" ht="15">
      <c r="A170" s="42" t="s">
        <v>100</v>
      </c>
      <c r="B170" s="43" t="s">
        <v>9</v>
      </c>
      <c r="C170" s="44">
        <v>1</v>
      </c>
      <c r="D170" s="44">
        <v>2</v>
      </c>
      <c r="E170" s="44">
        <v>3</v>
      </c>
      <c r="F170" s="44">
        <v>4</v>
      </c>
      <c r="G170" s="44">
        <v>5</v>
      </c>
      <c r="H170" s="44">
        <v>6</v>
      </c>
      <c r="I170" s="44">
        <v>7</v>
      </c>
      <c r="J170" s="44">
        <v>8</v>
      </c>
      <c r="K170" s="44">
        <v>9</v>
      </c>
      <c r="L170" s="45" t="s">
        <v>10</v>
      </c>
      <c r="M170" s="44">
        <v>10</v>
      </c>
      <c r="N170" s="44">
        <v>11</v>
      </c>
      <c r="O170" s="44">
        <v>12</v>
      </c>
      <c r="P170" s="44">
        <v>13</v>
      </c>
      <c r="Q170" s="44">
        <v>14</v>
      </c>
      <c r="R170" s="44">
        <v>15</v>
      </c>
      <c r="S170" s="44">
        <v>16</v>
      </c>
      <c r="T170" s="44">
        <v>17</v>
      </c>
      <c r="U170" s="44">
        <v>18</v>
      </c>
      <c r="V170" s="45" t="s">
        <v>11</v>
      </c>
      <c r="W170" s="46" t="s">
        <v>12</v>
      </c>
      <c r="X170" s="16"/>
    </row>
    <row r="171" spans="1:24" ht="9.75">
      <c r="A171" s="23" t="s">
        <v>151</v>
      </c>
      <c r="B171" s="6" t="s">
        <v>101</v>
      </c>
      <c r="C171" s="6" t="s">
        <v>14</v>
      </c>
      <c r="D171" s="6" t="s">
        <v>14</v>
      </c>
      <c r="E171" s="6" t="s">
        <v>14</v>
      </c>
      <c r="F171" s="6" t="s">
        <v>14</v>
      </c>
      <c r="G171" s="6" t="s">
        <v>14</v>
      </c>
      <c r="H171" s="6" t="s">
        <v>14</v>
      </c>
      <c r="I171" s="6" t="s">
        <v>14</v>
      </c>
      <c r="J171" s="6" t="s">
        <v>14</v>
      </c>
      <c r="K171" s="6" t="s">
        <v>14</v>
      </c>
      <c r="L171" s="21">
        <v>49</v>
      </c>
      <c r="M171" s="6" t="s">
        <v>14</v>
      </c>
      <c r="N171" s="6" t="s">
        <v>14</v>
      </c>
      <c r="O171" s="6" t="s">
        <v>14</v>
      </c>
      <c r="P171" s="6" t="s">
        <v>14</v>
      </c>
      <c r="Q171" s="6" t="s">
        <v>14</v>
      </c>
      <c r="R171" s="6" t="s">
        <v>14</v>
      </c>
      <c r="S171" s="6" t="s">
        <v>14</v>
      </c>
      <c r="T171" s="6" t="s">
        <v>14</v>
      </c>
      <c r="U171" s="24" t="s">
        <v>14</v>
      </c>
      <c r="V171" s="21">
        <v>51</v>
      </c>
      <c r="W171" s="25">
        <f>IF(V171&gt;"a",V171,L171+V171)</f>
        <v>100</v>
      </c>
      <c r="X171" s="16"/>
    </row>
    <row r="172" spans="1:24" ht="9.75">
      <c r="A172" s="23" t="s">
        <v>152</v>
      </c>
      <c r="B172" s="26" t="str">
        <f>IF(B171="","",B171)</f>
        <v>SN</v>
      </c>
      <c r="C172" s="6" t="s">
        <v>14</v>
      </c>
      <c r="D172" s="6" t="s">
        <v>14</v>
      </c>
      <c r="E172" s="6" t="s">
        <v>14</v>
      </c>
      <c r="F172" s="6" t="s">
        <v>14</v>
      </c>
      <c r="G172" s="6" t="s">
        <v>14</v>
      </c>
      <c r="H172" s="6" t="s">
        <v>14</v>
      </c>
      <c r="I172" s="6" t="s">
        <v>14</v>
      </c>
      <c r="J172" s="6" t="s">
        <v>14</v>
      </c>
      <c r="K172" s="24" t="s">
        <v>14</v>
      </c>
      <c r="L172" s="21">
        <v>43</v>
      </c>
      <c r="M172" s="6" t="s">
        <v>14</v>
      </c>
      <c r="N172" s="6" t="s">
        <v>14</v>
      </c>
      <c r="O172" s="6" t="s">
        <v>14</v>
      </c>
      <c r="P172" s="6" t="s">
        <v>14</v>
      </c>
      <c r="Q172" s="6" t="s">
        <v>14</v>
      </c>
      <c r="R172" s="6" t="s">
        <v>14</v>
      </c>
      <c r="S172" s="6" t="s">
        <v>14</v>
      </c>
      <c r="T172" s="6" t="s">
        <v>14</v>
      </c>
      <c r="U172" s="6" t="s">
        <v>14</v>
      </c>
      <c r="V172" s="21">
        <v>44</v>
      </c>
      <c r="W172" s="25">
        <f>IF(V172&gt;"a",V172,L172+V172)</f>
        <v>87</v>
      </c>
      <c r="X172" s="16" t="s">
        <v>12</v>
      </c>
    </row>
    <row r="173" spans="1:24" ht="9.75">
      <c r="A173" s="23" t="s">
        <v>153</v>
      </c>
      <c r="B173" s="26" t="str">
        <f>B172</f>
        <v>SN</v>
      </c>
      <c r="C173" s="6" t="s">
        <v>14</v>
      </c>
      <c r="D173" s="6" t="s">
        <v>14</v>
      </c>
      <c r="E173" s="6" t="s">
        <v>14</v>
      </c>
      <c r="F173" s="6" t="s">
        <v>14</v>
      </c>
      <c r="G173" s="6" t="s">
        <v>14</v>
      </c>
      <c r="H173" s="6" t="s">
        <v>14</v>
      </c>
      <c r="I173" s="6" t="s">
        <v>14</v>
      </c>
      <c r="J173" s="6" t="s">
        <v>14</v>
      </c>
      <c r="K173" s="6" t="s">
        <v>14</v>
      </c>
      <c r="L173" s="21">
        <v>50</v>
      </c>
      <c r="M173" s="6" t="s">
        <v>14</v>
      </c>
      <c r="N173" s="6" t="s">
        <v>14</v>
      </c>
      <c r="O173" s="6" t="s">
        <v>14</v>
      </c>
      <c r="P173" s="6" t="s">
        <v>14</v>
      </c>
      <c r="Q173" s="6" t="s">
        <v>14</v>
      </c>
      <c r="R173" s="6" t="s">
        <v>14</v>
      </c>
      <c r="S173" s="6" t="s">
        <v>14</v>
      </c>
      <c r="T173" s="6" t="s">
        <v>14</v>
      </c>
      <c r="U173" s="24" t="s">
        <v>14</v>
      </c>
      <c r="V173" s="21">
        <v>52</v>
      </c>
      <c r="W173" s="25">
        <f>IF(V173&gt;"a",V173,L173+V173)</f>
        <v>102</v>
      </c>
      <c r="X173" s="27">
        <f>IF(COUNT(W171:W175)&lt;=3,"DQ",IF(COUNT(W171:W175)=4,SUM(W171:W175),SUM(W171:W175)-MAX(W171:W175)))</f>
        <v>397</v>
      </c>
    </row>
    <row r="174" spans="1:24" ht="9.75">
      <c r="A174" s="23" t="s">
        <v>154</v>
      </c>
      <c r="B174" s="26" t="str">
        <f>B173</f>
        <v>SN</v>
      </c>
      <c r="C174" s="6" t="s">
        <v>14</v>
      </c>
      <c r="D174" s="6" t="s">
        <v>14</v>
      </c>
      <c r="E174" s="6" t="s">
        <v>14</v>
      </c>
      <c r="F174" s="6" t="s">
        <v>14</v>
      </c>
      <c r="G174" s="6" t="s">
        <v>14</v>
      </c>
      <c r="H174" s="6" t="s">
        <v>14</v>
      </c>
      <c r="I174" s="6" t="s">
        <v>14</v>
      </c>
      <c r="J174" s="6" t="s">
        <v>14</v>
      </c>
      <c r="K174" s="6" t="s">
        <v>14</v>
      </c>
      <c r="L174" s="21">
        <v>51</v>
      </c>
      <c r="M174" s="6" t="s">
        <v>14</v>
      </c>
      <c r="N174" s="6" t="s">
        <v>14</v>
      </c>
      <c r="O174" s="6" t="s">
        <v>14</v>
      </c>
      <c r="P174" s="6" t="s">
        <v>14</v>
      </c>
      <c r="Q174" s="6" t="s">
        <v>14</v>
      </c>
      <c r="R174" s="6" t="s">
        <v>14</v>
      </c>
      <c r="S174" s="6" t="s">
        <v>14</v>
      </c>
      <c r="T174" s="6" t="s">
        <v>14</v>
      </c>
      <c r="U174" s="24" t="s">
        <v>14</v>
      </c>
      <c r="V174" s="21">
        <v>57</v>
      </c>
      <c r="W174" s="25">
        <f>IF(V174&gt;"a",V174,L174+V174)</f>
        <v>108</v>
      </c>
      <c r="X174" s="16"/>
    </row>
    <row r="175" spans="1:24" ht="9.75">
      <c r="A175" s="28" t="s">
        <v>155</v>
      </c>
      <c r="B175" s="29" t="str">
        <f>B174</f>
        <v>SN</v>
      </c>
      <c r="C175" s="30" t="s">
        <v>14</v>
      </c>
      <c r="D175" s="30" t="s">
        <v>14</v>
      </c>
      <c r="E175" s="30" t="s">
        <v>14</v>
      </c>
      <c r="F175" s="30" t="s">
        <v>14</v>
      </c>
      <c r="G175" s="30" t="s">
        <v>14</v>
      </c>
      <c r="H175" s="30" t="s">
        <v>14</v>
      </c>
      <c r="I175" s="30" t="s">
        <v>14</v>
      </c>
      <c r="J175" s="30" t="s">
        <v>14</v>
      </c>
      <c r="K175" s="30" t="s">
        <v>14</v>
      </c>
      <c r="L175" s="31">
        <v>65</v>
      </c>
      <c r="M175" s="30" t="s">
        <v>14</v>
      </c>
      <c r="N175" s="30" t="s">
        <v>14</v>
      </c>
      <c r="O175" s="30" t="s">
        <v>14</v>
      </c>
      <c r="P175" s="30" t="s">
        <v>14</v>
      </c>
      <c r="Q175" s="30" t="s">
        <v>14</v>
      </c>
      <c r="R175" s="30" t="s">
        <v>14</v>
      </c>
      <c r="S175" s="30" t="s">
        <v>14</v>
      </c>
      <c r="T175" s="30" t="s">
        <v>14</v>
      </c>
      <c r="U175" s="32" t="s">
        <v>14</v>
      </c>
      <c r="V175" s="31">
        <v>65</v>
      </c>
      <c r="W175" s="33">
        <f>IF(V175&gt;"a",V175,L175+V175)</f>
        <v>130</v>
      </c>
      <c r="X175" s="16"/>
    </row>
    <row r="176" spans="1:24" ht="9.75">
      <c r="A176" s="34" t="s">
        <v>17</v>
      </c>
      <c r="B176" s="35" t="str">
        <f>B175</f>
        <v>SN</v>
      </c>
      <c r="C176" s="35">
        <f aca="true" t="shared" si="41" ref="C176:K176">MIN(C171:C175)</f>
        <v>0</v>
      </c>
      <c r="D176" s="35">
        <f t="shared" si="41"/>
        <v>0</v>
      </c>
      <c r="E176" s="35">
        <f t="shared" si="41"/>
        <v>0</v>
      </c>
      <c r="F176" s="35">
        <f t="shared" si="41"/>
        <v>0</v>
      </c>
      <c r="G176" s="35">
        <f t="shared" si="41"/>
        <v>0</v>
      </c>
      <c r="H176" s="35">
        <f t="shared" si="41"/>
        <v>0</v>
      </c>
      <c r="I176" s="35">
        <f t="shared" si="41"/>
        <v>0</v>
      </c>
      <c r="J176" s="35">
        <f t="shared" si="41"/>
        <v>0</v>
      </c>
      <c r="K176" s="35">
        <f t="shared" si="41"/>
        <v>0</v>
      </c>
      <c r="L176" s="36">
        <f>SUM(C176:K176)</f>
        <v>0</v>
      </c>
      <c r="M176" s="35">
        <f aca="true" t="shared" si="42" ref="M176:U176">MIN(M171:M175)</f>
        <v>0</v>
      </c>
      <c r="N176" s="35">
        <f t="shared" si="42"/>
        <v>0</v>
      </c>
      <c r="O176" s="35">
        <f t="shared" si="42"/>
        <v>0</v>
      </c>
      <c r="P176" s="35">
        <f t="shared" si="42"/>
        <v>0</v>
      </c>
      <c r="Q176" s="35">
        <f t="shared" si="42"/>
        <v>0</v>
      </c>
      <c r="R176" s="35">
        <f t="shared" si="42"/>
        <v>0</v>
      </c>
      <c r="S176" s="35">
        <f t="shared" si="42"/>
        <v>0</v>
      </c>
      <c r="T176" s="35">
        <f t="shared" si="42"/>
        <v>0</v>
      </c>
      <c r="U176" s="37">
        <f t="shared" si="42"/>
        <v>0</v>
      </c>
      <c r="V176" s="36">
        <f>SUM(M176:U176)</f>
        <v>0</v>
      </c>
      <c r="W176" s="38">
        <f>L176+V176</f>
        <v>0</v>
      </c>
      <c r="X176" s="16"/>
    </row>
    <row r="177" spans="1:24" ht="9.75">
      <c r="A177" s="47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1"/>
      <c r="M177" s="26"/>
      <c r="N177" s="26"/>
      <c r="O177" s="26"/>
      <c r="P177" s="26"/>
      <c r="Q177" s="26"/>
      <c r="R177" s="26"/>
      <c r="S177" s="26"/>
      <c r="T177" s="26"/>
      <c r="U177" s="40"/>
      <c r="V177" s="21"/>
      <c r="W177" s="25"/>
      <c r="X177" s="41"/>
    </row>
    <row r="178" spans="1:24" ht="15">
      <c r="A178" s="42" t="s">
        <v>102</v>
      </c>
      <c r="B178" s="43" t="s">
        <v>9</v>
      </c>
      <c r="C178" s="44">
        <v>1</v>
      </c>
      <c r="D178" s="44">
        <v>2</v>
      </c>
      <c r="E178" s="44">
        <v>3</v>
      </c>
      <c r="F178" s="44">
        <v>4</v>
      </c>
      <c r="G178" s="44">
        <v>5</v>
      </c>
      <c r="H178" s="44">
        <v>6</v>
      </c>
      <c r="I178" s="44">
        <v>7</v>
      </c>
      <c r="J178" s="44">
        <v>8</v>
      </c>
      <c r="K178" s="44">
        <v>9</v>
      </c>
      <c r="L178" s="45" t="s">
        <v>10</v>
      </c>
      <c r="M178" s="44">
        <v>10</v>
      </c>
      <c r="N178" s="44">
        <v>11</v>
      </c>
      <c r="O178" s="44">
        <v>12</v>
      </c>
      <c r="P178" s="44">
        <v>13</v>
      </c>
      <c r="Q178" s="44">
        <v>14</v>
      </c>
      <c r="R178" s="44">
        <v>15</v>
      </c>
      <c r="S178" s="44">
        <v>16</v>
      </c>
      <c r="T178" s="44">
        <v>17</v>
      </c>
      <c r="U178" s="44">
        <v>18</v>
      </c>
      <c r="V178" s="45" t="s">
        <v>11</v>
      </c>
      <c r="W178" s="46" t="s">
        <v>12</v>
      </c>
      <c r="X178" s="16"/>
    </row>
    <row r="179" spans="1:24" ht="9.75">
      <c r="A179" s="23" t="s">
        <v>165</v>
      </c>
      <c r="B179" s="6" t="s">
        <v>103</v>
      </c>
      <c r="C179" s="6" t="s">
        <v>14</v>
      </c>
      <c r="D179" s="6" t="s">
        <v>14</v>
      </c>
      <c r="E179" s="6" t="s">
        <v>14</v>
      </c>
      <c r="F179" s="6" t="s">
        <v>14</v>
      </c>
      <c r="G179" s="6" t="s">
        <v>14</v>
      </c>
      <c r="H179" s="6" t="s">
        <v>14</v>
      </c>
      <c r="I179" s="6" t="s">
        <v>14</v>
      </c>
      <c r="J179" s="6" t="s">
        <v>14</v>
      </c>
      <c r="K179" s="6" t="s">
        <v>14</v>
      </c>
      <c r="L179" s="21">
        <v>36</v>
      </c>
      <c r="M179" s="6" t="s">
        <v>14</v>
      </c>
      <c r="N179" s="6" t="s">
        <v>14</v>
      </c>
      <c r="O179" s="6" t="s">
        <v>14</v>
      </c>
      <c r="P179" s="6" t="s">
        <v>14</v>
      </c>
      <c r="Q179" s="6" t="s">
        <v>14</v>
      </c>
      <c r="R179" s="6" t="s">
        <v>14</v>
      </c>
      <c r="S179" s="6" t="s">
        <v>14</v>
      </c>
      <c r="T179" s="6" t="s">
        <v>14</v>
      </c>
      <c r="U179" s="24" t="s">
        <v>14</v>
      </c>
      <c r="V179" s="21">
        <v>40</v>
      </c>
      <c r="W179" s="25">
        <f>IF(V179&gt;"a",V179,L179+V179)</f>
        <v>76</v>
      </c>
      <c r="X179" s="16"/>
    </row>
    <row r="180" spans="1:24" ht="9.75">
      <c r="A180" s="23" t="s">
        <v>166</v>
      </c>
      <c r="B180" s="26" t="str">
        <f>IF(B179="","",B179)</f>
        <v>WP</v>
      </c>
      <c r="C180" s="6" t="s">
        <v>14</v>
      </c>
      <c r="D180" s="6" t="s">
        <v>14</v>
      </c>
      <c r="E180" s="6" t="s">
        <v>14</v>
      </c>
      <c r="F180" s="6" t="s">
        <v>14</v>
      </c>
      <c r="G180" s="6" t="s">
        <v>14</v>
      </c>
      <c r="H180" s="6" t="s">
        <v>14</v>
      </c>
      <c r="I180" s="6" t="s">
        <v>14</v>
      </c>
      <c r="J180" s="6" t="s">
        <v>14</v>
      </c>
      <c r="K180" s="24" t="s">
        <v>14</v>
      </c>
      <c r="L180" s="21">
        <v>50</v>
      </c>
      <c r="M180" s="6" t="s">
        <v>14</v>
      </c>
      <c r="N180" s="6" t="s">
        <v>14</v>
      </c>
      <c r="O180" s="6" t="s">
        <v>14</v>
      </c>
      <c r="P180" s="6" t="s">
        <v>14</v>
      </c>
      <c r="Q180" s="6" t="s">
        <v>14</v>
      </c>
      <c r="R180" s="6" t="s">
        <v>14</v>
      </c>
      <c r="S180" s="6" t="s">
        <v>14</v>
      </c>
      <c r="T180" s="6" t="s">
        <v>14</v>
      </c>
      <c r="U180" s="6" t="s">
        <v>14</v>
      </c>
      <c r="V180" s="21">
        <v>50</v>
      </c>
      <c r="W180" s="25">
        <f>IF(V180&gt;"a",V180,L180+V180)</f>
        <v>100</v>
      </c>
      <c r="X180" s="16" t="s">
        <v>12</v>
      </c>
    </row>
    <row r="181" spans="1:24" ht="9.75">
      <c r="A181" s="23" t="s">
        <v>167</v>
      </c>
      <c r="B181" s="26" t="str">
        <f>B180</f>
        <v>WP</v>
      </c>
      <c r="C181" s="6" t="s">
        <v>14</v>
      </c>
      <c r="D181" s="6" t="s">
        <v>14</v>
      </c>
      <c r="E181" s="6" t="s">
        <v>14</v>
      </c>
      <c r="F181" s="6" t="s">
        <v>14</v>
      </c>
      <c r="G181" s="6" t="s">
        <v>14</v>
      </c>
      <c r="H181" s="6" t="s">
        <v>14</v>
      </c>
      <c r="I181" s="6" t="s">
        <v>14</v>
      </c>
      <c r="J181" s="6" t="s">
        <v>14</v>
      </c>
      <c r="K181" s="6" t="s">
        <v>14</v>
      </c>
      <c r="L181" s="21">
        <v>48</v>
      </c>
      <c r="M181" s="6" t="s">
        <v>14</v>
      </c>
      <c r="N181" s="6" t="s">
        <v>14</v>
      </c>
      <c r="O181" s="6" t="s">
        <v>14</v>
      </c>
      <c r="P181" s="6" t="s">
        <v>14</v>
      </c>
      <c r="Q181" s="6" t="s">
        <v>14</v>
      </c>
      <c r="R181" s="6" t="s">
        <v>14</v>
      </c>
      <c r="S181" s="6" t="s">
        <v>14</v>
      </c>
      <c r="T181" s="6" t="s">
        <v>14</v>
      </c>
      <c r="U181" s="24" t="s">
        <v>14</v>
      </c>
      <c r="V181" s="21">
        <v>45</v>
      </c>
      <c r="W181" s="25">
        <f>IF(V181&gt;"a",V181,L181+V181)</f>
        <v>93</v>
      </c>
      <c r="X181" s="27">
        <f>IF(COUNT(W179:W183)&lt;=3,"DQ",IF(COUNT(W179:W183)=4,SUM(W179:W183),SUM(W179:W183)-MAX(W179:W183)))</f>
        <v>373</v>
      </c>
    </row>
    <row r="182" spans="1:24" ht="9.75">
      <c r="A182" s="23" t="s">
        <v>168</v>
      </c>
      <c r="B182" s="26" t="str">
        <f>B181</f>
        <v>WP</v>
      </c>
      <c r="C182" s="6" t="s">
        <v>14</v>
      </c>
      <c r="D182" s="6" t="s">
        <v>14</v>
      </c>
      <c r="E182" s="6" t="s">
        <v>14</v>
      </c>
      <c r="F182" s="6" t="s">
        <v>14</v>
      </c>
      <c r="G182" s="6" t="s">
        <v>14</v>
      </c>
      <c r="H182" s="6" t="s">
        <v>14</v>
      </c>
      <c r="I182" s="6" t="s">
        <v>14</v>
      </c>
      <c r="J182" s="6" t="s">
        <v>14</v>
      </c>
      <c r="K182" s="6" t="s">
        <v>14</v>
      </c>
      <c r="L182" s="21">
        <v>54</v>
      </c>
      <c r="M182" s="6" t="s">
        <v>14</v>
      </c>
      <c r="N182" s="6" t="s">
        <v>14</v>
      </c>
      <c r="O182" s="6" t="s">
        <v>14</v>
      </c>
      <c r="P182" s="6" t="s">
        <v>14</v>
      </c>
      <c r="Q182" s="6" t="s">
        <v>14</v>
      </c>
      <c r="R182" s="6" t="s">
        <v>14</v>
      </c>
      <c r="S182" s="6" t="s">
        <v>14</v>
      </c>
      <c r="T182" s="6" t="s">
        <v>14</v>
      </c>
      <c r="U182" s="24" t="s">
        <v>14</v>
      </c>
      <c r="V182" s="21">
        <v>54</v>
      </c>
      <c r="W182" s="25">
        <f>IF(V182&gt;"a",V182,L182+V182)</f>
        <v>108</v>
      </c>
      <c r="X182" s="16"/>
    </row>
    <row r="183" spans="1:24" ht="9.75">
      <c r="A183" s="28" t="s">
        <v>169</v>
      </c>
      <c r="B183" s="29" t="str">
        <f>B182</f>
        <v>WP</v>
      </c>
      <c r="C183" s="30" t="s">
        <v>14</v>
      </c>
      <c r="D183" s="30" t="s">
        <v>14</v>
      </c>
      <c r="E183" s="30" t="s">
        <v>14</v>
      </c>
      <c r="F183" s="30" t="s">
        <v>14</v>
      </c>
      <c r="G183" s="30" t="s">
        <v>14</v>
      </c>
      <c r="H183" s="30" t="s">
        <v>14</v>
      </c>
      <c r="I183" s="30" t="s">
        <v>14</v>
      </c>
      <c r="J183" s="30" t="s">
        <v>14</v>
      </c>
      <c r="K183" s="30" t="s">
        <v>14</v>
      </c>
      <c r="L183" s="31">
        <v>55</v>
      </c>
      <c r="M183" s="30" t="s">
        <v>14</v>
      </c>
      <c r="N183" s="30" t="s">
        <v>14</v>
      </c>
      <c r="O183" s="30" t="s">
        <v>14</v>
      </c>
      <c r="P183" s="30" t="s">
        <v>14</v>
      </c>
      <c r="Q183" s="30" t="s">
        <v>14</v>
      </c>
      <c r="R183" s="30" t="s">
        <v>14</v>
      </c>
      <c r="S183" s="30" t="s">
        <v>14</v>
      </c>
      <c r="T183" s="30" t="s">
        <v>14</v>
      </c>
      <c r="U183" s="32" t="s">
        <v>14</v>
      </c>
      <c r="V183" s="31">
        <v>49</v>
      </c>
      <c r="W183" s="33">
        <f>IF(V183&gt;"a",V183,L183+V183)</f>
        <v>104</v>
      </c>
      <c r="X183" s="16"/>
    </row>
    <row r="184" spans="1:24" ht="9.75">
      <c r="A184" s="34" t="s">
        <v>17</v>
      </c>
      <c r="B184" s="35" t="str">
        <f>B183</f>
        <v>WP</v>
      </c>
      <c r="C184" s="35">
        <f>MIN(C179:C183)</f>
        <v>0</v>
      </c>
      <c r="D184" s="35">
        <f>MIN(D179:D183)</f>
        <v>0</v>
      </c>
      <c r="E184" s="35">
        <f>MIN(E179:E183)</f>
        <v>0</v>
      </c>
      <c r="F184" s="35">
        <v>0</v>
      </c>
      <c r="G184" s="35">
        <f>MIN(G179:G183)</f>
        <v>0</v>
      </c>
      <c r="H184" s="35">
        <f>MIN(H179:H183)</f>
        <v>0</v>
      </c>
      <c r="I184" s="35">
        <f>MIN(I179:I183)</f>
        <v>0</v>
      </c>
      <c r="J184" s="35">
        <f>MIN(J179:J183)</f>
        <v>0</v>
      </c>
      <c r="K184" s="35">
        <f>MIN(K179:K183)</f>
        <v>0</v>
      </c>
      <c r="L184" s="36">
        <f>SUM(C184:K184)</f>
        <v>0</v>
      </c>
      <c r="M184" s="35">
        <f aca="true" t="shared" si="43" ref="M184:U184">MIN(M179:M183)</f>
        <v>0</v>
      </c>
      <c r="N184" s="35">
        <f t="shared" si="43"/>
        <v>0</v>
      </c>
      <c r="O184" s="35">
        <f t="shared" si="43"/>
        <v>0</v>
      </c>
      <c r="P184" s="35">
        <f t="shared" si="43"/>
        <v>0</v>
      </c>
      <c r="Q184" s="35">
        <f t="shared" si="43"/>
        <v>0</v>
      </c>
      <c r="R184" s="35">
        <f t="shared" si="43"/>
        <v>0</v>
      </c>
      <c r="S184" s="35">
        <f t="shared" si="43"/>
        <v>0</v>
      </c>
      <c r="T184" s="35">
        <f t="shared" si="43"/>
        <v>0</v>
      </c>
      <c r="U184" s="37">
        <f t="shared" si="43"/>
        <v>0</v>
      </c>
      <c r="V184" s="36">
        <f>SUM(M184:U184)</f>
        <v>0</v>
      </c>
      <c r="W184" s="38">
        <f>L184+V184</f>
        <v>0</v>
      </c>
      <c r="X184" s="16"/>
    </row>
    <row r="185" spans="1:24" ht="9.75">
      <c r="A185" s="47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1"/>
      <c r="M185" s="26"/>
      <c r="N185" s="26"/>
      <c r="O185" s="26"/>
      <c r="P185" s="26"/>
      <c r="Q185" s="26"/>
      <c r="R185" s="26"/>
      <c r="S185" s="26"/>
      <c r="T185" s="26"/>
      <c r="U185" s="40"/>
      <c r="V185" s="21"/>
      <c r="W185" s="25"/>
      <c r="X185" s="41"/>
    </row>
    <row r="186" spans="1:24" ht="15">
      <c r="A186" s="42" t="s">
        <v>111</v>
      </c>
      <c r="B186" s="43" t="s">
        <v>9</v>
      </c>
      <c r="C186" s="44">
        <v>1</v>
      </c>
      <c r="D186" s="44">
        <v>2</v>
      </c>
      <c r="E186" s="44">
        <v>3</v>
      </c>
      <c r="F186" s="44">
        <v>4</v>
      </c>
      <c r="G186" s="44">
        <v>5</v>
      </c>
      <c r="H186" s="44">
        <v>6</v>
      </c>
      <c r="I186" s="44">
        <v>7</v>
      </c>
      <c r="J186" s="44">
        <v>8</v>
      </c>
      <c r="K186" s="44">
        <v>9</v>
      </c>
      <c r="L186" s="45" t="s">
        <v>10</v>
      </c>
      <c r="M186" s="44">
        <v>10</v>
      </c>
      <c r="N186" s="44">
        <v>11</v>
      </c>
      <c r="O186" s="44">
        <v>12</v>
      </c>
      <c r="P186" s="44">
        <v>13</v>
      </c>
      <c r="Q186" s="44">
        <v>14</v>
      </c>
      <c r="R186" s="44">
        <v>15</v>
      </c>
      <c r="S186" s="44">
        <v>16</v>
      </c>
      <c r="T186" s="44">
        <v>17</v>
      </c>
      <c r="U186" s="44">
        <v>18</v>
      </c>
      <c r="V186" s="45" t="s">
        <v>11</v>
      </c>
      <c r="W186" s="46" t="s">
        <v>12</v>
      </c>
      <c r="X186" s="16"/>
    </row>
    <row r="187" spans="1:24" ht="9.75">
      <c r="A187" s="23" t="s">
        <v>146</v>
      </c>
      <c r="B187" s="6" t="s">
        <v>150</v>
      </c>
      <c r="C187" s="6"/>
      <c r="D187" s="6"/>
      <c r="E187" s="6"/>
      <c r="F187" s="6"/>
      <c r="G187" s="6"/>
      <c r="H187" s="6"/>
      <c r="I187" s="6"/>
      <c r="J187" s="6"/>
      <c r="K187" s="6"/>
      <c r="L187" s="21">
        <v>43</v>
      </c>
      <c r="M187" s="6"/>
      <c r="N187" s="6"/>
      <c r="O187" s="6"/>
      <c r="P187" s="6"/>
      <c r="Q187" s="6"/>
      <c r="R187" s="6"/>
      <c r="S187" s="6"/>
      <c r="T187" s="6"/>
      <c r="U187" s="24"/>
      <c r="V187" s="21">
        <v>51</v>
      </c>
      <c r="W187" s="25">
        <f>IF(V187&gt;"a",V187,L187+V187)</f>
        <v>94</v>
      </c>
      <c r="X187" s="16"/>
    </row>
    <row r="188" spans="1:24" ht="9.75">
      <c r="A188" s="23" t="s">
        <v>147</v>
      </c>
      <c r="B188" s="26" t="str">
        <f>IF(B187="","",B187)</f>
        <v>MF</v>
      </c>
      <c r="C188" s="6"/>
      <c r="D188" s="6"/>
      <c r="E188" s="6"/>
      <c r="F188" s="6"/>
      <c r="G188" s="6"/>
      <c r="H188" s="6"/>
      <c r="I188" s="6"/>
      <c r="J188" s="6"/>
      <c r="K188" s="24"/>
      <c r="L188" s="21">
        <v>51</v>
      </c>
      <c r="M188" s="6"/>
      <c r="N188" s="6"/>
      <c r="O188" s="6"/>
      <c r="P188" s="6"/>
      <c r="Q188" s="6"/>
      <c r="R188" s="6"/>
      <c r="S188" s="6"/>
      <c r="T188" s="6"/>
      <c r="U188" s="6"/>
      <c r="V188" s="21">
        <v>54</v>
      </c>
      <c r="W188" s="25">
        <f>IF(V188&gt;"a",V188,L188+V188)</f>
        <v>105</v>
      </c>
      <c r="X188" s="16" t="s">
        <v>12</v>
      </c>
    </row>
    <row r="189" spans="1:24" ht="9.75">
      <c r="A189" s="23" t="s">
        <v>148</v>
      </c>
      <c r="B189" s="26" t="str">
        <f>B188</f>
        <v>MF</v>
      </c>
      <c r="C189" s="6"/>
      <c r="D189" s="6"/>
      <c r="E189" s="6"/>
      <c r="F189" s="6"/>
      <c r="G189" s="6"/>
      <c r="H189" s="6"/>
      <c r="I189" s="6"/>
      <c r="J189" s="6"/>
      <c r="K189" s="6"/>
      <c r="L189" s="21">
        <v>51</v>
      </c>
      <c r="M189" s="6"/>
      <c r="N189" s="6"/>
      <c r="O189" s="6"/>
      <c r="P189" s="6"/>
      <c r="Q189" s="6"/>
      <c r="R189" s="6"/>
      <c r="S189" s="6"/>
      <c r="T189" s="6"/>
      <c r="U189" s="24"/>
      <c r="V189" s="21">
        <v>48</v>
      </c>
      <c r="W189" s="25">
        <f>IF(V189&gt;"a",V189,L189+V189)</f>
        <v>99</v>
      </c>
      <c r="X189" s="27">
        <f>IF(COUNT(W187:W191)&lt;=3,"DQ",IF(COUNT(W187:W191)=4,SUM(W187:W191),SUM(W187:W191)-MAX(W187:W191)))</f>
        <v>406</v>
      </c>
    </row>
    <row r="190" spans="1:24" ht="9.75">
      <c r="A190" s="23" t="s">
        <v>181</v>
      </c>
      <c r="B190" s="26" t="str">
        <f>B189</f>
        <v>MF</v>
      </c>
      <c r="C190" s="6"/>
      <c r="D190" s="6"/>
      <c r="E190" s="6"/>
      <c r="F190" s="6"/>
      <c r="G190" s="6"/>
      <c r="H190" s="6"/>
      <c r="I190" s="6"/>
      <c r="J190" s="6"/>
      <c r="K190" s="6"/>
      <c r="L190" s="21">
        <v>55</v>
      </c>
      <c r="M190" s="6"/>
      <c r="N190" s="6"/>
      <c r="O190" s="6"/>
      <c r="P190" s="6"/>
      <c r="Q190" s="6"/>
      <c r="R190" s="6"/>
      <c r="S190" s="6"/>
      <c r="T190" s="6"/>
      <c r="U190" s="24"/>
      <c r="V190" s="21">
        <v>53</v>
      </c>
      <c r="W190" s="25">
        <f>IF(V190&gt;"a",V190,L190+V190)</f>
        <v>108</v>
      </c>
      <c r="X190" s="16"/>
    </row>
    <row r="191" spans="1:24" ht="9.75">
      <c r="A191" s="28" t="s">
        <v>149</v>
      </c>
      <c r="B191" s="29" t="str">
        <f>B190</f>
        <v>MF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1">
        <v>56</v>
      </c>
      <c r="M191" s="30"/>
      <c r="N191" s="30"/>
      <c r="O191" s="30"/>
      <c r="P191" s="30"/>
      <c r="Q191" s="30"/>
      <c r="R191" s="30"/>
      <c r="S191" s="30"/>
      <c r="T191" s="30"/>
      <c r="U191" s="32"/>
      <c r="V191" s="31">
        <v>56</v>
      </c>
      <c r="W191" s="33">
        <f>IF(V191&gt;"a",V191,L191+V191)</f>
        <v>112</v>
      </c>
      <c r="X191" s="16"/>
    </row>
    <row r="192" spans="1:24" ht="9.75">
      <c r="A192" s="34" t="s">
        <v>17</v>
      </c>
      <c r="B192" s="35" t="str">
        <f>B191</f>
        <v>MF</v>
      </c>
      <c r="C192" s="35">
        <f aca="true" t="shared" si="44" ref="C192:K192">MIN(C187:C191)</f>
        <v>0</v>
      </c>
      <c r="D192" s="35">
        <f t="shared" si="44"/>
        <v>0</v>
      </c>
      <c r="E192" s="35">
        <f t="shared" si="44"/>
        <v>0</v>
      </c>
      <c r="F192" s="35">
        <f t="shared" si="44"/>
        <v>0</v>
      </c>
      <c r="G192" s="35">
        <f t="shared" si="44"/>
        <v>0</v>
      </c>
      <c r="H192" s="35">
        <f t="shared" si="44"/>
        <v>0</v>
      </c>
      <c r="I192" s="35">
        <f t="shared" si="44"/>
        <v>0</v>
      </c>
      <c r="J192" s="35">
        <f t="shared" si="44"/>
        <v>0</v>
      </c>
      <c r="K192" s="35">
        <f t="shared" si="44"/>
        <v>0</v>
      </c>
      <c r="L192" s="36">
        <f>SUM(C192:K192)</f>
        <v>0</v>
      </c>
      <c r="M192" s="35">
        <f aca="true" t="shared" si="45" ref="M192:U192">MIN(M187:M191)</f>
        <v>0</v>
      </c>
      <c r="N192" s="35">
        <f t="shared" si="45"/>
        <v>0</v>
      </c>
      <c r="O192" s="35">
        <f t="shared" si="45"/>
        <v>0</v>
      </c>
      <c r="P192" s="35">
        <f t="shared" si="45"/>
        <v>0</v>
      </c>
      <c r="Q192" s="35">
        <f t="shared" si="45"/>
        <v>0</v>
      </c>
      <c r="R192" s="35">
        <f t="shared" si="45"/>
        <v>0</v>
      </c>
      <c r="S192" s="35">
        <f t="shared" si="45"/>
        <v>0</v>
      </c>
      <c r="T192" s="35">
        <f t="shared" si="45"/>
        <v>0</v>
      </c>
      <c r="U192" s="37">
        <f t="shared" si="45"/>
        <v>0</v>
      </c>
      <c r="V192" s="36">
        <f>SUM(M192:U192)</f>
        <v>0</v>
      </c>
      <c r="W192" s="38">
        <f>L192+V192</f>
        <v>0</v>
      </c>
      <c r="X192" s="16"/>
    </row>
    <row r="193" spans="1:24" ht="9.75">
      <c r="A193" s="47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1"/>
      <c r="M193" s="26"/>
      <c r="N193" s="26"/>
      <c r="O193" s="26"/>
      <c r="P193" s="26"/>
      <c r="Q193" s="26"/>
      <c r="R193" s="26"/>
      <c r="S193" s="26"/>
      <c r="T193" s="26"/>
      <c r="U193" s="40"/>
      <c r="V193" s="21"/>
      <c r="W193" s="25"/>
      <c r="X193" s="41"/>
    </row>
    <row r="194" spans="1:24" ht="15">
      <c r="A194" s="42" t="s">
        <v>183</v>
      </c>
      <c r="B194" s="43" t="s">
        <v>9</v>
      </c>
      <c r="C194" s="44">
        <v>1</v>
      </c>
      <c r="D194" s="44">
        <v>2</v>
      </c>
      <c r="E194" s="44">
        <v>3</v>
      </c>
      <c r="F194" s="44">
        <v>4</v>
      </c>
      <c r="G194" s="44">
        <v>5</v>
      </c>
      <c r="H194" s="44">
        <v>6</v>
      </c>
      <c r="I194" s="44">
        <v>7</v>
      </c>
      <c r="J194" s="44">
        <v>8</v>
      </c>
      <c r="K194" s="44">
        <v>9</v>
      </c>
      <c r="L194" s="45" t="s">
        <v>10</v>
      </c>
      <c r="M194" s="44">
        <v>10</v>
      </c>
      <c r="N194" s="44">
        <v>11</v>
      </c>
      <c r="O194" s="44">
        <v>12</v>
      </c>
      <c r="P194" s="44">
        <v>13</v>
      </c>
      <c r="Q194" s="44">
        <v>14</v>
      </c>
      <c r="R194" s="44">
        <v>15</v>
      </c>
      <c r="S194" s="44">
        <v>16</v>
      </c>
      <c r="T194" s="44">
        <v>17</v>
      </c>
      <c r="U194" s="44">
        <v>18</v>
      </c>
      <c r="V194" s="45" t="s">
        <v>11</v>
      </c>
      <c r="W194" s="46" t="s">
        <v>12</v>
      </c>
      <c r="X194" s="16"/>
    </row>
    <row r="195" spans="1:24" ht="9.75">
      <c r="A195" s="23" t="s">
        <v>185</v>
      </c>
      <c r="B195" s="6" t="s">
        <v>184</v>
      </c>
      <c r="C195" s="6" t="s">
        <v>14</v>
      </c>
      <c r="D195" s="6" t="s">
        <v>14</v>
      </c>
      <c r="E195" s="6" t="s">
        <v>14</v>
      </c>
      <c r="F195" s="6" t="s">
        <v>14</v>
      </c>
      <c r="G195" s="6" t="s">
        <v>16</v>
      </c>
      <c r="H195" s="6" t="s">
        <v>14</v>
      </c>
      <c r="I195" s="6" t="s">
        <v>14</v>
      </c>
      <c r="J195" s="6" t="s">
        <v>14</v>
      </c>
      <c r="K195" s="6" t="s">
        <v>14</v>
      </c>
      <c r="L195" s="21">
        <v>47</v>
      </c>
      <c r="M195" s="6" t="s">
        <v>14</v>
      </c>
      <c r="N195" s="6" t="s">
        <v>14</v>
      </c>
      <c r="O195" s="6" t="s">
        <v>14</v>
      </c>
      <c r="P195" s="6" t="s">
        <v>14</v>
      </c>
      <c r="Q195" s="6" t="s">
        <v>14</v>
      </c>
      <c r="R195" s="6" t="s">
        <v>14</v>
      </c>
      <c r="S195" s="6" t="s">
        <v>14</v>
      </c>
      <c r="T195" s="6" t="s">
        <v>14</v>
      </c>
      <c r="U195" s="24" t="s">
        <v>14</v>
      </c>
      <c r="V195" s="21">
        <v>50</v>
      </c>
      <c r="W195" s="25">
        <f>IF(V195&gt;"a",V195,L195+V195)</f>
        <v>97</v>
      </c>
      <c r="X195" s="16"/>
    </row>
    <row r="196" spans="1:24" ht="9.75">
      <c r="A196" s="23" t="s">
        <v>186</v>
      </c>
      <c r="B196" s="26" t="str">
        <f>IF(B195="","",B195)</f>
        <v>rc</v>
      </c>
      <c r="C196" s="6" t="s">
        <v>14</v>
      </c>
      <c r="D196" s="6" t="s">
        <v>14</v>
      </c>
      <c r="E196" s="6" t="s">
        <v>14</v>
      </c>
      <c r="F196" s="6" t="s">
        <v>14</v>
      </c>
      <c r="G196" s="6" t="s">
        <v>14</v>
      </c>
      <c r="H196" s="6" t="s">
        <v>14</v>
      </c>
      <c r="I196" s="6" t="s">
        <v>14</v>
      </c>
      <c r="J196" s="6" t="s">
        <v>14</v>
      </c>
      <c r="K196" s="24" t="s">
        <v>14</v>
      </c>
      <c r="L196" s="21">
        <v>61</v>
      </c>
      <c r="M196" s="6" t="s">
        <v>14</v>
      </c>
      <c r="N196" s="6" t="s">
        <v>14</v>
      </c>
      <c r="O196" s="6" t="s">
        <v>14</v>
      </c>
      <c r="P196" s="6" t="s">
        <v>14</v>
      </c>
      <c r="Q196" s="6" t="s">
        <v>14</v>
      </c>
      <c r="R196" s="6" t="s">
        <v>14</v>
      </c>
      <c r="S196" s="6" t="s">
        <v>14</v>
      </c>
      <c r="T196" s="6" t="s">
        <v>14</v>
      </c>
      <c r="U196" s="6" t="s">
        <v>14</v>
      </c>
      <c r="V196" s="21">
        <v>54</v>
      </c>
      <c r="W196" s="25">
        <f>IF(V196&gt;"a",V196,L196+V196)</f>
        <v>115</v>
      </c>
      <c r="X196" s="16" t="s">
        <v>12</v>
      </c>
    </row>
    <row r="197" spans="1:24" ht="9.75">
      <c r="A197" s="23" t="s">
        <v>187</v>
      </c>
      <c r="B197" s="26" t="str">
        <f>B196</f>
        <v>rc</v>
      </c>
      <c r="C197" s="6" t="s">
        <v>14</v>
      </c>
      <c r="D197" s="6" t="s">
        <v>14</v>
      </c>
      <c r="E197" s="6" t="s">
        <v>14</v>
      </c>
      <c r="F197" s="6" t="s">
        <v>14</v>
      </c>
      <c r="G197" s="6" t="s">
        <v>14</v>
      </c>
      <c r="H197" s="6" t="s">
        <v>14</v>
      </c>
      <c r="I197" s="6" t="s">
        <v>14</v>
      </c>
      <c r="J197" s="6" t="s">
        <v>14</v>
      </c>
      <c r="K197" s="6" t="s">
        <v>14</v>
      </c>
      <c r="L197" s="21">
        <v>49</v>
      </c>
      <c r="M197" s="6" t="s">
        <v>14</v>
      </c>
      <c r="N197" s="6" t="s">
        <v>14</v>
      </c>
      <c r="O197" s="6" t="s">
        <v>14</v>
      </c>
      <c r="P197" s="6" t="s">
        <v>14</v>
      </c>
      <c r="Q197" s="6" t="s">
        <v>14</v>
      </c>
      <c r="R197" s="6" t="s">
        <v>14</v>
      </c>
      <c r="S197" s="6" t="s">
        <v>14</v>
      </c>
      <c r="T197" s="6" t="s">
        <v>14</v>
      </c>
      <c r="U197" s="24" t="s">
        <v>14</v>
      </c>
      <c r="V197" s="21">
        <v>56</v>
      </c>
      <c r="W197" s="25">
        <f>IF(V197&gt;"a",V197,L197+V197)</f>
        <v>105</v>
      </c>
      <c r="X197" s="27">
        <f>IF(COUNT(W195:W199)&lt;=3,"DQ",IF(COUNT(W195:W199)=4,SUM(W195:W199),SUM(W195:W199)-MAX(W195:W199)))</f>
        <v>407</v>
      </c>
    </row>
    <row r="198" spans="1:24" ht="9.75">
      <c r="A198" s="23" t="s">
        <v>188</v>
      </c>
      <c r="B198" s="26" t="str">
        <f>B197</f>
        <v>rc</v>
      </c>
      <c r="C198" s="6" t="s">
        <v>14</v>
      </c>
      <c r="D198" s="6" t="s">
        <v>14</v>
      </c>
      <c r="E198" s="6" t="s">
        <v>14</v>
      </c>
      <c r="F198" s="6" t="s">
        <v>14</v>
      </c>
      <c r="G198" s="6" t="s">
        <v>14</v>
      </c>
      <c r="H198" s="6" t="s">
        <v>14</v>
      </c>
      <c r="I198" s="6" t="s">
        <v>14</v>
      </c>
      <c r="J198" s="6" t="s">
        <v>14</v>
      </c>
      <c r="K198" s="6" t="s">
        <v>14</v>
      </c>
      <c r="L198" s="21">
        <v>48</v>
      </c>
      <c r="M198" s="6" t="s">
        <v>14</v>
      </c>
      <c r="N198" s="6" t="s">
        <v>14</v>
      </c>
      <c r="O198" s="6" t="s">
        <v>14</v>
      </c>
      <c r="P198" s="6" t="s">
        <v>14</v>
      </c>
      <c r="Q198" s="6" t="s">
        <v>14</v>
      </c>
      <c r="R198" s="6" t="s">
        <v>14</v>
      </c>
      <c r="S198" s="6" t="s">
        <v>14</v>
      </c>
      <c r="T198" s="6" t="s">
        <v>14</v>
      </c>
      <c r="U198" s="24" t="s">
        <v>16</v>
      </c>
      <c r="V198" s="21">
        <v>48</v>
      </c>
      <c r="W198" s="25">
        <f>IF(V198&gt;"a",V198,L198+V198)</f>
        <v>96</v>
      </c>
      <c r="X198" s="16"/>
    </row>
    <row r="199" spans="1:24" ht="9.75">
      <c r="A199" s="28" t="s">
        <v>189</v>
      </c>
      <c r="B199" s="29" t="str">
        <f>B198</f>
        <v>rc</v>
      </c>
      <c r="C199" s="30" t="s">
        <v>14</v>
      </c>
      <c r="D199" s="30" t="s">
        <v>14</v>
      </c>
      <c r="E199" s="30" t="s">
        <v>14</v>
      </c>
      <c r="F199" s="30" t="s">
        <v>14</v>
      </c>
      <c r="G199" s="30" t="s">
        <v>14</v>
      </c>
      <c r="H199" s="30" t="s">
        <v>14</v>
      </c>
      <c r="I199" s="30" t="s">
        <v>14</v>
      </c>
      <c r="J199" s="30" t="s">
        <v>14</v>
      </c>
      <c r="K199" s="30" t="s">
        <v>14</v>
      </c>
      <c r="L199" s="31">
        <v>56</v>
      </c>
      <c r="M199" s="30" t="s">
        <v>14</v>
      </c>
      <c r="N199" s="30" t="s">
        <v>14</v>
      </c>
      <c r="O199" s="30" t="s">
        <v>14</v>
      </c>
      <c r="P199" s="30" t="s">
        <v>14</v>
      </c>
      <c r="Q199" s="30" t="s">
        <v>14</v>
      </c>
      <c r="R199" s="30" t="s">
        <v>14</v>
      </c>
      <c r="S199" s="30" t="s">
        <v>14</v>
      </c>
      <c r="T199" s="30" t="s">
        <v>14</v>
      </c>
      <c r="U199" s="32" t="s">
        <v>14</v>
      </c>
      <c r="V199" s="31">
        <v>53</v>
      </c>
      <c r="W199" s="33">
        <f>IF(V199&gt;"a",V199,L199+V199)</f>
        <v>109</v>
      </c>
      <c r="X199" s="16"/>
    </row>
    <row r="200" spans="1:24" ht="9.75">
      <c r="A200" s="34" t="s">
        <v>17</v>
      </c>
      <c r="B200" s="35" t="str">
        <f>B199</f>
        <v>rc</v>
      </c>
      <c r="C200" s="35">
        <f aca="true" t="shared" si="46" ref="C200:K200">MIN(C195:C199)</f>
        <v>0</v>
      </c>
      <c r="D200" s="35">
        <f t="shared" si="46"/>
        <v>0</v>
      </c>
      <c r="E200" s="35">
        <f t="shared" si="46"/>
        <v>0</v>
      </c>
      <c r="F200" s="35">
        <f t="shared" si="46"/>
        <v>0</v>
      </c>
      <c r="G200" s="35">
        <f t="shared" si="46"/>
        <v>0</v>
      </c>
      <c r="H200" s="35">
        <f t="shared" si="46"/>
        <v>0</v>
      </c>
      <c r="I200" s="35">
        <f t="shared" si="46"/>
        <v>0</v>
      </c>
      <c r="J200" s="35">
        <f t="shared" si="46"/>
        <v>0</v>
      </c>
      <c r="K200" s="35">
        <f t="shared" si="46"/>
        <v>0</v>
      </c>
      <c r="L200" s="36">
        <f>SUM(C200:K200)</f>
        <v>0</v>
      </c>
      <c r="M200" s="35">
        <f aca="true" t="shared" si="47" ref="M200:U200">MIN(M195:M199)</f>
        <v>0</v>
      </c>
      <c r="N200" s="35">
        <f t="shared" si="47"/>
        <v>0</v>
      </c>
      <c r="O200" s="35">
        <f t="shared" si="47"/>
        <v>0</v>
      </c>
      <c r="P200" s="35">
        <f t="shared" si="47"/>
        <v>0</v>
      </c>
      <c r="Q200" s="35">
        <f t="shared" si="47"/>
        <v>0</v>
      </c>
      <c r="R200" s="35">
        <f t="shared" si="47"/>
        <v>0</v>
      </c>
      <c r="S200" s="35">
        <f t="shared" si="47"/>
        <v>0</v>
      </c>
      <c r="T200" s="35">
        <f t="shared" si="47"/>
        <v>0</v>
      </c>
      <c r="U200" s="37">
        <f t="shared" si="47"/>
        <v>0</v>
      </c>
      <c r="V200" s="36">
        <f>SUM(M200:U200)</f>
        <v>0</v>
      </c>
      <c r="W200" s="38">
        <f>L200+V200</f>
        <v>0</v>
      </c>
      <c r="X200" s="16"/>
    </row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11.25" customHeight="1"/>
    <row r="241" ht="11.25" customHeight="1"/>
    <row r="242" ht="11.25" customHeight="1"/>
    <row r="243" ht="11.25" customHeight="1"/>
    <row r="244" ht="11.25" customHeight="1"/>
    <row r="250" ht="15.75" customHeight="1"/>
    <row r="251" ht="11.25" customHeight="1"/>
    <row r="252" ht="12" customHeight="1"/>
    <row r="253" ht="12.75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584" ht="9.75">
      <c r="Z584" s="5" t="s">
        <v>106</v>
      </c>
    </row>
    <row r="602" ht="9.75">
      <c r="A602" s="1" t="s">
        <v>107</v>
      </c>
    </row>
  </sheetData>
  <sheetProtection selectLockedCells="1" selectUnlockedCells="1"/>
  <mergeCells count="3">
    <mergeCell ref="A4:W4"/>
    <mergeCell ref="A5:W5"/>
    <mergeCell ref="R6:W7"/>
  </mergeCells>
  <printOptions/>
  <pageMargins left="0.5" right="0.25" top="0.1" bottom="0" header="0.5118055555555555" footer="0.5118055555555555"/>
  <pageSetup horizontalDpi="300" verticalDpi="3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7"/>
  <sheetViews>
    <sheetView zoomScale="150" zoomScaleNormal="150" workbookViewId="0" topLeftCell="A1">
      <selection activeCell="F20" sqref="F20"/>
    </sheetView>
  </sheetViews>
  <sheetFormatPr defaultColWidth="9.00390625" defaultRowHeight="12.75"/>
  <cols>
    <col min="1" max="1" width="20.00390625" style="0" customWidth="1"/>
    <col min="2" max="3" width="9.00390625" style="0" customWidth="1"/>
  </cols>
  <sheetData>
    <row r="1" spans="1:3" ht="12">
      <c r="A1" t="s">
        <v>108</v>
      </c>
      <c r="B1" t="s">
        <v>104</v>
      </c>
      <c r="C1" t="s">
        <v>109</v>
      </c>
    </row>
    <row r="2" spans="1:3" ht="12">
      <c r="A2" t="str">
        <f>PlayersTeamsScores!$A83</f>
        <v>Mallory Swartz</v>
      </c>
      <c r="B2">
        <f>PlayersTeamsScores!$W83</f>
        <v>73</v>
      </c>
      <c r="C2">
        <f aca="true" t="shared" si="0" ref="C2:C33">(72-B2)*-1</f>
        <v>1</v>
      </c>
    </row>
    <row r="3" spans="1:3" ht="12">
      <c r="A3" t="str">
        <f>PlayersTeamsScores!$A43</f>
        <v>Lexi Romero</v>
      </c>
      <c r="B3">
        <f>PlayersTeamsScores!$W43</f>
        <v>74</v>
      </c>
      <c r="C3">
        <f t="shared" si="0"/>
        <v>2</v>
      </c>
    </row>
    <row r="4" spans="1:3" ht="12">
      <c r="A4" t="str">
        <f>PlayersTeamsScores!$A42</f>
        <v>Emily Balding</v>
      </c>
      <c r="B4">
        <f>PlayersTeamsScores!$W42</f>
        <v>76</v>
      </c>
      <c r="C4">
        <f t="shared" si="0"/>
        <v>4</v>
      </c>
    </row>
    <row r="5" spans="1:3" ht="12">
      <c r="A5" t="str">
        <f>PlayersTeamsScores!$A179</f>
        <v>Markie Ash</v>
      </c>
      <c r="B5">
        <f>PlayersTeamsScores!$W179</f>
        <v>76</v>
      </c>
      <c r="C5">
        <f t="shared" si="0"/>
        <v>4</v>
      </c>
    </row>
    <row r="6" spans="1:3" ht="12">
      <c r="A6" t="str">
        <f>PlayersTeamsScores!$A106</f>
        <v>Jessica Massimo</v>
      </c>
      <c r="B6">
        <f>PlayersTeamsScores!$W106</f>
        <v>76</v>
      </c>
      <c r="C6">
        <f t="shared" si="0"/>
        <v>4</v>
      </c>
    </row>
    <row r="7" spans="1:3" ht="12">
      <c r="A7" t="str">
        <f>PlayersTeamsScores!$A82</f>
        <v>Courtney Matschke</v>
      </c>
      <c r="B7">
        <f>PlayersTeamsScores!$W82</f>
        <v>78</v>
      </c>
      <c r="C7">
        <f t="shared" si="0"/>
        <v>6</v>
      </c>
    </row>
    <row r="8" spans="1:3" ht="12">
      <c r="A8" t="str">
        <f>PlayersTeamsScores!$A34</f>
        <v>Jo Baranczyk</v>
      </c>
      <c r="B8">
        <f>PlayersTeamsScores!$W34</f>
        <v>79</v>
      </c>
      <c r="C8">
        <f t="shared" si="0"/>
        <v>7</v>
      </c>
    </row>
    <row r="9" spans="1:3" ht="12">
      <c r="A9" t="str">
        <f>PlayersTeamsScores!$A18</f>
        <v>Sami Plankey</v>
      </c>
      <c r="B9">
        <f>PlayersTeamsScores!$W18</f>
        <v>79</v>
      </c>
      <c r="C9">
        <f t="shared" si="0"/>
        <v>7</v>
      </c>
    </row>
    <row r="10" spans="1:3" ht="12">
      <c r="A10" t="str">
        <f>PlayersTeamsScores!$A74</f>
        <v>Lorenza Martinez</v>
      </c>
      <c r="B10">
        <f>PlayersTeamsScores!$W74</f>
        <v>79</v>
      </c>
      <c r="C10">
        <f t="shared" si="0"/>
        <v>7</v>
      </c>
    </row>
    <row r="11" spans="1:3" ht="12">
      <c r="A11" t="str">
        <f>PlayersTeamsScores!$A44</f>
        <v>Emma Whitfield</v>
      </c>
      <c r="B11">
        <f>PlayersTeamsScores!$W44</f>
        <v>80</v>
      </c>
      <c r="C11">
        <f t="shared" si="0"/>
        <v>8</v>
      </c>
    </row>
    <row r="12" spans="1:3" ht="12">
      <c r="A12" t="str">
        <f>PlayersTeamsScores!$A46</f>
        <v>Bonnie Jun</v>
      </c>
      <c r="B12">
        <f>PlayersTeamsScores!$W46</f>
        <v>81</v>
      </c>
      <c r="C12">
        <f t="shared" si="0"/>
        <v>9</v>
      </c>
    </row>
    <row r="13" spans="1:3" ht="12">
      <c r="A13" t="str">
        <f>PlayersTeamsScores!$A50</f>
        <v>Anouska Siva</v>
      </c>
      <c r="B13">
        <f>PlayersTeamsScores!$W50</f>
        <v>82</v>
      </c>
      <c r="C13">
        <f t="shared" si="0"/>
        <v>10</v>
      </c>
    </row>
    <row r="14" spans="1:3" ht="12">
      <c r="A14" t="s">
        <v>190</v>
      </c>
      <c r="B14">
        <f>PlayersTeamsScores!$W98</f>
        <v>84</v>
      </c>
      <c r="C14">
        <f t="shared" si="0"/>
        <v>12</v>
      </c>
    </row>
    <row r="15" spans="1:3" ht="12">
      <c r="A15" t="str">
        <f>PlayersTeamsScores!$A75</f>
        <v>Mallory Wittkowske</v>
      </c>
      <c r="B15">
        <f>PlayersTeamsScores!$W75</f>
        <v>84</v>
      </c>
      <c r="C15">
        <f t="shared" si="0"/>
        <v>12</v>
      </c>
    </row>
    <row r="16" spans="1:3" ht="12">
      <c r="A16" t="str">
        <f>PlayersTeamsScores!$A107</f>
        <v>Eleni Buss</v>
      </c>
      <c r="B16">
        <f>PlayersTeamsScores!$W107</f>
        <v>85</v>
      </c>
      <c r="C16">
        <f t="shared" si="0"/>
        <v>13</v>
      </c>
    </row>
    <row r="17" spans="1:3" ht="12">
      <c r="A17" t="str">
        <f>PlayersTeamsScores!$A84</f>
        <v>Grace Pugh</v>
      </c>
      <c r="B17">
        <f>PlayersTeamsScores!$W84</f>
        <v>86</v>
      </c>
      <c r="C17">
        <f t="shared" si="0"/>
        <v>14</v>
      </c>
    </row>
    <row r="18" spans="1:3" ht="12">
      <c r="A18" t="str">
        <f>PlayersTeamsScores!$A140</f>
        <v>Ellie Behring</v>
      </c>
      <c r="B18">
        <f>PlayersTeamsScores!$W140</f>
        <v>86</v>
      </c>
      <c r="C18">
        <f t="shared" si="0"/>
        <v>14</v>
      </c>
    </row>
    <row r="19" spans="1:3" ht="12">
      <c r="A19" t="str">
        <f>PlayersTeamsScores!$A51</f>
        <v>Maddie Krogwold</v>
      </c>
      <c r="B19">
        <f>PlayersTeamsScores!$W51</f>
        <v>87</v>
      </c>
      <c r="C19">
        <f t="shared" si="0"/>
        <v>15</v>
      </c>
    </row>
    <row r="20" spans="1:3" ht="12">
      <c r="A20" t="str">
        <f>PlayersTeamsScores!$A45</f>
        <v>Sophia Sun</v>
      </c>
      <c r="B20">
        <f>PlayersTeamsScores!$W45</f>
        <v>87</v>
      </c>
      <c r="C20">
        <f t="shared" si="0"/>
        <v>15</v>
      </c>
    </row>
    <row r="21" spans="1:3" ht="12">
      <c r="A21" t="str">
        <f>PlayersTeamsScores!$A172</f>
        <v>Zjeneeza Vang</v>
      </c>
      <c r="B21">
        <f>PlayersTeamsScores!$W172</f>
        <v>87</v>
      </c>
      <c r="C21">
        <f t="shared" si="0"/>
        <v>15</v>
      </c>
    </row>
    <row r="22" spans="1:3" ht="12">
      <c r="A22" t="str">
        <f>PlayersTeamsScores!$A100</f>
        <v>Maddie Quinn</v>
      </c>
      <c r="B22">
        <f>PlayersTeamsScores!$W100</f>
        <v>88</v>
      </c>
      <c r="C22">
        <f t="shared" si="0"/>
        <v>16</v>
      </c>
    </row>
    <row r="23" spans="1:3" ht="12">
      <c r="A23" t="str">
        <f>PlayersTeamsScores!$A52</f>
        <v>Mary Bundalo</v>
      </c>
      <c r="B23">
        <f>PlayersTeamsScores!$W52</f>
        <v>89</v>
      </c>
      <c r="C23">
        <f t="shared" si="0"/>
        <v>17</v>
      </c>
    </row>
    <row r="24" spans="1:3" ht="12">
      <c r="A24" t="str">
        <f>PlayersTeamsScores!$A76</f>
        <v>Lauren Besler</v>
      </c>
      <c r="B24">
        <f>PlayersTeamsScores!$W76</f>
        <v>89</v>
      </c>
      <c r="C24">
        <f t="shared" si="0"/>
        <v>17</v>
      </c>
    </row>
    <row r="25" spans="1:3" ht="12">
      <c r="A25" t="str">
        <f>PlayersTeamsScores!$A90</f>
        <v>Emma Onesti</v>
      </c>
      <c r="B25">
        <f>PlayersTeamsScores!$W90</f>
        <v>90</v>
      </c>
      <c r="C25">
        <f t="shared" si="0"/>
        <v>18</v>
      </c>
    </row>
    <row r="26" spans="1:3" ht="12">
      <c r="A26" t="str">
        <f>PlayersTeamsScores!$A37</f>
        <v>Maddy Peters</v>
      </c>
      <c r="B26">
        <f>PlayersTeamsScores!$W37</f>
        <v>90</v>
      </c>
      <c r="C26">
        <f t="shared" si="0"/>
        <v>18</v>
      </c>
    </row>
    <row r="27" spans="1:3" ht="12">
      <c r="A27" t="str">
        <f>PlayersTeamsScores!$A92</f>
        <v>Kaci Duquaine</v>
      </c>
      <c r="B27">
        <f>PlayersTeamsScores!$W92</f>
        <v>90</v>
      </c>
      <c r="C27">
        <f t="shared" si="0"/>
        <v>18</v>
      </c>
    </row>
    <row r="28" spans="1:3" ht="12">
      <c r="A28" t="str">
        <f>PlayersTeamsScores!$A94</f>
        <v>Lauren Conard</v>
      </c>
      <c r="B28">
        <f>PlayersTeamsScores!$W94</f>
        <v>90</v>
      </c>
      <c r="C28">
        <f t="shared" si="0"/>
        <v>18</v>
      </c>
    </row>
    <row r="29" spans="1:3" ht="12">
      <c r="A29" t="str">
        <f>PlayersTeamsScores!$A77</f>
        <v>Emma Mager</v>
      </c>
      <c r="B29">
        <f>PlayersTeamsScores!$W77</f>
        <v>90</v>
      </c>
      <c r="C29">
        <f t="shared" si="0"/>
        <v>18</v>
      </c>
    </row>
    <row r="30" spans="1:3" ht="12">
      <c r="A30" t="str">
        <f>PlayersTeamsScores!$A10</f>
        <v>Olivia Reichardt</v>
      </c>
      <c r="B30">
        <f>PlayersTeamsScores!$W10</f>
        <v>91</v>
      </c>
      <c r="C30">
        <f t="shared" si="0"/>
        <v>19</v>
      </c>
    </row>
    <row r="31" spans="1:3" ht="12">
      <c r="A31" t="str">
        <f>PlayersTeamsScores!$A116</f>
        <v>Alyssa Dreher</v>
      </c>
      <c r="B31">
        <f>PlayersTeamsScores!$W116</f>
        <v>91</v>
      </c>
      <c r="C31">
        <f t="shared" si="0"/>
        <v>19</v>
      </c>
    </row>
    <row r="32" spans="1:3" ht="12">
      <c r="A32" t="str">
        <f>PlayersTeamsScores!$A141</f>
        <v>Lily Gough</v>
      </c>
      <c r="B32">
        <f>PlayersTeamsScores!$W141</f>
        <v>91</v>
      </c>
      <c r="C32">
        <f t="shared" si="0"/>
        <v>19</v>
      </c>
    </row>
    <row r="33" spans="1:3" ht="12">
      <c r="A33" t="str">
        <f>PlayersTeamsScores!$A131</f>
        <v>Mariah Chenier</v>
      </c>
      <c r="B33">
        <f>PlayersTeamsScores!$W131</f>
        <v>92</v>
      </c>
      <c r="C33">
        <f t="shared" si="0"/>
        <v>20</v>
      </c>
    </row>
    <row r="34" spans="1:3" ht="12">
      <c r="A34" t="str">
        <f>PlayersTeamsScores!$A85</f>
        <v>Melanie Peck</v>
      </c>
      <c r="B34">
        <f>PlayersTeamsScores!$W85</f>
        <v>92</v>
      </c>
      <c r="C34">
        <f aca="true" t="shared" si="1" ref="C34:C65">(72-B34)*-1</f>
        <v>20</v>
      </c>
    </row>
    <row r="35" spans="1:3" ht="12">
      <c r="A35" t="str">
        <f>PlayersTeamsScores!$A163</f>
        <v>Brianna Zook</v>
      </c>
      <c r="B35">
        <f>PlayersTeamsScores!$W163</f>
        <v>93</v>
      </c>
      <c r="C35">
        <f t="shared" si="1"/>
        <v>21</v>
      </c>
    </row>
    <row r="36" spans="1:3" ht="12">
      <c r="A36" t="str">
        <f>PlayersTeamsScores!$A123</f>
        <v>Mackenzie Retzlaff</v>
      </c>
      <c r="B36">
        <f>PlayersTeamsScores!$W123</f>
        <v>93</v>
      </c>
      <c r="C36">
        <f t="shared" si="1"/>
        <v>21</v>
      </c>
    </row>
    <row r="37" spans="1:3" ht="12">
      <c r="A37" t="str">
        <f>PlayersTeamsScores!$A181</f>
        <v>Cadie Ash</v>
      </c>
      <c r="B37">
        <f>PlayersTeamsScores!$W181</f>
        <v>93</v>
      </c>
      <c r="C37">
        <f t="shared" si="1"/>
        <v>21</v>
      </c>
    </row>
    <row r="38" spans="1:3" ht="12">
      <c r="A38" t="str">
        <f>PlayersTeamsScores!$A91</f>
        <v>Lauren Bonetti</v>
      </c>
      <c r="B38">
        <f>PlayersTeamsScores!$W91</f>
        <v>94</v>
      </c>
      <c r="C38">
        <f t="shared" si="1"/>
        <v>22</v>
      </c>
    </row>
    <row r="39" spans="1:3" ht="12">
      <c r="A39" t="str">
        <f>PlayersTeamsScores!$A187</f>
        <v>Cosette Sheleker</v>
      </c>
      <c r="B39">
        <f>PlayersTeamsScores!$W187</f>
        <v>94</v>
      </c>
      <c r="C39">
        <f t="shared" si="1"/>
        <v>22</v>
      </c>
    </row>
    <row r="40" spans="1:3" ht="12">
      <c r="A40" t="str">
        <f>PlayersTeamsScores!$A58</f>
        <v>Abbey Manske</v>
      </c>
      <c r="B40">
        <f>PlayersTeamsScores!$W58</f>
        <v>95</v>
      </c>
      <c r="C40">
        <f t="shared" si="1"/>
        <v>23</v>
      </c>
    </row>
    <row r="41" spans="1:3" ht="12">
      <c r="A41" t="str">
        <f>PlayersTeamsScores!$A198</f>
        <v>Sara Chady</v>
      </c>
      <c r="B41">
        <f>PlayersTeamsScores!$W198</f>
        <v>96</v>
      </c>
      <c r="C41">
        <f t="shared" si="1"/>
        <v>24</v>
      </c>
    </row>
    <row r="42" spans="1:3" ht="12">
      <c r="A42" t="str">
        <f>PlayersTeamsScores!$A117</f>
        <v>Alivia Wisneske</v>
      </c>
      <c r="B42">
        <f>PlayersTeamsScores!$W117</f>
        <v>96</v>
      </c>
      <c r="C42">
        <f t="shared" si="1"/>
        <v>24</v>
      </c>
    </row>
    <row r="43" spans="1:3" ht="12">
      <c r="A43" t="str">
        <f>PlayersTeamsScores!$A36</f>
        <v>Courtney Koeberl</v>
      </c>
      <c r="B43">
        <f>PlayersTeamsScores!$W36</f>
        <v>96</v>
      </c>
      <c r="C43">
        <f t="shared" si="1"/>
        <v>24</v>
      </c>
    </row>
    <row r="44" spans="1:3" ht="12">
      <c r="A44" t="str">
        <f>PlayersTeamsScores!$A195</f>
        <v>Lauren Chiappetta</v>
      </c>
      <c r="B44">
        <f>PlayersTeamsScores!$W195</f>
        <v>97</v>
      </c>
      <c r="C44">
        <f t="shared" si="1"/>
        <v>25</v>
      </c>
    </row>
    <row r="45" spans="1:3" ht="12">
      <c r="A45" t="str">
        <f>PlayersTeamsScores!$A164</f>
        <v>Brinley Kowalkoski</v>
      </c>
      <c r="B45">
        <f>PlayersTeamsScores!$W164</f>
        <v>97</v>
      </c>
      <c r="C45">
        <f t="shared" si="1"/>
        <v>25</v>
      </c>
    </row>
    <row r="46" spans="1:3" ht="12">
      <c r="A46" t="str">
        <f>PlayersTeamsScores!$A54</f>
        <v>Mia Galeng</v>
      </c>
      <c r="B46">
        <f>PlayersTeamsScores!$W54</f>
        <v>97</v>
      </c>
      <c r="C46">
        <f t="shared" si="1"/>
        <v>25</v>
      </c>
    </row>
    <row r="47" spans="1:3" ht="12">
      <c r="A47" t="str">
        <f>PlayersTeamsScores!$A67</f>
        <v>Caitlyn Duckart</v>
      </c>
      <c r="B47">
        <f>PlayersTeamsScores!$W67</f>
        <v>98</v>
      </c>
      <c r="C47">
        <f t="shared" si="1"/>
        <v>26</v>
      </c>
    </row>
    <row r="48" spans="1:3" ht="12">
      <c r="A48" t="str">
        <f>PlayersTeamsScores!$A127</f>
        <v>Sydney Pierret</v>
      </c>
      <c r="B48">
        <f>PlayersTeamsScores!$W127</f>
        <v>98</v>
      </c>
      <c r="C48">
        <f t="shared" si="1"/>
        <v>26</v>
      </c>
    </row>
    <row r="49" spans="1:3" ht="12">
      <c r="A49" t="str">
        <f>PlayersTeamsScores!$A53</f>
        <v>Hadley Mueller</v>
      </c>
      <c r="B49">
        <f>PlayersTeamsScores!$W53</f>
        <v>98</v>
      </c>
      <c r="C49">
        <f t="shared" si="1"/>
        <v>26</v>
      </c>
    </row>
    <row r="50" spans="1:3" ht="12">
      <c r="A50" t="str">
        <f>PlayersTeamsScores!$A165</f>
        <v>Kennedy Klemens</v>
      </c>
      <c r="B50">
        <f>PlayersTeamsScores!$W165</f>
        <v>98</v>
      </c>
      <c r="C50">
        <f t="shared" si="1"/>
        <v>26</v>
      </c>
    </row>
    <row r="51" spans="1:3" ht="12">
      <c r="A51" t="str">
        <f>PlayersTeamsScores!$A126</f>
        <v>Madeline Kiley</v>
      </c>
      <c r="B51">
        <f>PlayersTeamsScores!$W126</f>
        <v>98</v>
      </c>
      <c r="C51">
        <f t="shared" si="1"/>
        <v>26</v>
      </c>
    </row>
    <row r="52" spans="1:3" ht="12">
      <c r="A52" t="str">
        <f>PlayersTeamsScores!$A26</f>
        <v>Shelby Hiltgen</v>
      </c>
      <c r="B52">
        <f>PlayersTeamsScores!$W26</f>
        <v>99</v>
      </c>
      <c r="C52">
        <f t="shared" si="1"/>
        <v>27</v>
      </c>
    </row>
    <row r="53" spans="1:3" ht="12">
      <c r="A53" t="str">
        <f>PlayersTeamsScores!$A68</f>
        <v>Emily Nelson</v>
      </c>
      <c r="B53">
        <f>PlayersTeamsScores!$W68</f>
        <v>99</v>
      </c>
      <c r="C53">
        <f t="shared" si="1"/>
        <v>27</v>
      </c>
    </row>
    <row r="54" spans="1:3" ht="12">
      <c r="A54" t="str">
        <f>PlayersTeamsScores!$A149</f>
        <v>Erin Keller</v>
      </c>
      <c r="B54">
        <f>PlayersTeamsScores!$W149</f>
        <v>99</v>
      </c>
      <c r="C54">
        <f t="shared" si="1"/>
        <v>27</v>
      </c>
    </row>
    <row r="55" spans="1:3" ht="12">
      <c r="A55" t="str">
        <f>PlayersTeamsScores!$A133</f>
        <v>Auburn Waloway</v>
      </c>
      <c r="B55">
        <f>PlayersTeamsScores!$W133</f>
        <v>99</v>
      </c>
      <c r="C55">
        <f t="shared" si="1"/>
        <v>27</v>
      </c>
    </row>
    <row r="56" spans="1:3" ht="12">
      <c r="A56" t="str">
        <f>PlayersTeamsScores!$A155</f>
        <v>Beylee King</v>
      </c>
      <c r="B56">
        <f>PlayersTeamsScores!$W155</f>
        <v>99</v>
      </c>
      <c r="C56">
        <f t="shared" si="1"/>
        <v>27</v>
      </c>
    </row>
    <row r="57" spans="1:3" ht="12">
      <c r="A57" t="str">
        <f>PlayersTeamsScores!$A189</f>
        <v>Megan McDonald</v>
      </c>
      <c r="B57">
        <f>PlayersTeamsScores!$W189</f>
        <v>99</v>
      </c>
      <c r="C57">
        <f t="shared" si="1"/>
        <v>27</v>
      </c>
    </row>
    <row r="58" spans="1:3" ht="12">
      <c r="A58" t="str">
        <f>PlayersTeamsScores!$A66</f>
        <v>Abby Chada</v>
      </c>
      <c r="B58">
        <f>PlayersTeamsScores!$W66</f>
        <v>100</v>
      </c>
      <c r="C58">
        <f t="shared" si="1"/>
        <v>28</v>
      </c>
    </row>
    <row r="59" spans="1:3" ht="12">
      <c r="A59" t="str">
        <f>PlayersTeamsScores!$A59</f>
        <v>Kaylee Scoen</v>
      </c>
      <c r="B59">
        <f>PlayersTeamsScores!$W59</f>
        <v>100</v>
      </c>
      <c r="C59">
        <f t="shared" si="1"/>
        <v>28</v>
      </c>
    </row>
    <row r="60" spans="1:3" ht="12">
      <c r="A60" t="str">
        <f>PlayersTeamsScores!$A125</f>
        <v>Kristen Halfmann</v>
      </c>
      <c r="B60">
        <f>PlayersTeamsScores!$W125</f>
        <v>100</v>
      </c>
      <c r="C60">
        <f t="shared" si="1"/>
        <v>28</v>
      </c>
    </row>
    <row r="61" spans="1:3" ht="12">
      <c r="A61" t="str">
        <f>PlayersTeamsScores!$A180</f>
        <v>Alana Rackey</v>
      </c>
      <c r="B61">
        <f>PlayersTeamsScores!$W180</f>
        <v>100</v>
      </c>
      <c r="C61">
        <f t="shared" si="1"/>
        <v>28</v>
      </c>
    </row>
    <row r="62" spans="1:3" ht="12">
      <c r="A62" t="str">
        <f>PlayersTeamsScores!$A132</f>
        <v>Kailyn Chenier</v>
      </c>
      <c r="B62">
        <f>PlayersTeamsScores!$W132</f>
        <v>100</v>
      </c>
      <c r="C62">
        <f t="shared" si="1"/>
        <v>28</v>
      </c>
    </row>
    <row r="63" spans="1:3" ht="12">
      <c r="A63" t="str">
        <f>PlayersTeamsScores!$A139</f>
        <v>Alexis Hecker</v>
      </c>
      <c r="B63">
        <f>PlayersTeamsScores!$W139</f>
        <v>100</v>
      </c>
      <c r="C63">
        <f t="shared" si="1"/>
        <v>28</v>
      </c>
    </row>
    <row r="64" spans="1:3" ht="12">
      <c r="A64" t="str">
        <f>PlayersTeamsScores!$A35</f>
        <v>Marissa Guyette</v>
      </c>
      <c r="B64">
        <f>PlayersTeamsScores!$W35</f>
        <v>100</v>
      </c>
      <c r="C64">
        <f t="shared" si="1"/>
        <v>28</v>
      </c>
    </row>
    <row r="65" spans="1:3" ht="12">
      <c r="A65">
        <f>PlayersTeamsScores!$E99</f>
        <v>0</v>
      </c>
      <c r="B65">
        <f>PlayersTeamsScores!$W99</f>
        <v>100</v>
      </c>
      <c r="C65">
        <f t="shared" si="1"/>
        <v>28</v>
      </c>
    </row>
    <row r="66" spans="1:3" ht="12">
      <c r="A66" t="str">
        <f>PlayersTeamsScores!$A171</f>
        <v>Taylor Peper</v>
      </c>
      <c r="B66">
        <f>PlayersTeamsScores!$W171</f>
        <v>100</v>
      </c>
      <c r="C66">
        <f aca="true" t="shared" si="2" ref="C66:C97">(72-B66)*-1</f>
        <v>28</v>
      </c>
    </row>
    <row r="67" spans="1:3" ht="12">
      <c r="A67" t="str">
        <f>PlayersTeamsScores!$A142</f>
        <v>Ashley Arndt</v>
      </c>
      <c r="B67">
        <f>PlayersTeamsScores!$W142</f>
        <v>100</v>
      </c>
      <c r="C67">
        <f t="shared" si="2"/>
        <v>28</v>
      </c>
    </row>
    <row r="68" spans="1:3" ht="12">
      <c r="A68" t="str">
        <f>PlayersTeamsScores!$A13</f>
        <v>Annika Anderson</v>
      </c>
      <c r="B68">
        <f>PlayersTeamsScores!$W13</f>
        <v>101</v>
      </c>
      <c r="C68">
        <f t="shared" si="2"/>
        <v>29</v>
      </c>
    </row>
    <row r="69" spans="1:3" ht="12">
      <c r="A69" t="str">
        <f>PlayersTeamsScores!$A148</f>
        <v>Samm Cuellar</v>
      </c>
      <c r="B69">
        <f>PlayersTeamsScores!$W148</f>
        <v>101</v>
      </c>
      <c r="C69">
        <f t="shared" si="2"/>
        <v>29</v>
      </c>
    </row>
    <row r="70" spans="1:3" ht="12">
      <c r="A70" t="str">
        <f>PlayersTeamsScores!$A118</f>
        <v>Grace Kober</v>
      </c>
      <c r="B70">
        <f>PlayersTeamsScores!$W118</f>
        <v>101</v>
      </c>
      <c r="C70">
        <f t="shared" si="2"/>
        <v>29</v>
      </c>
    </row>
    <row r="71" spans="1:3" ht="12">
      <c r="A71" t="str">
        <f>PlayersTeamsScores!$A27</f>
        <v>Sara Schrader</v>
      </c>
      <c r="B71">
        <f>PlayersTeamsScores!$W27</f>
        <v>101</v>
      </c>
      <c r="C71">
        <f t="shared" si="2"/>
        <v>29</v>
      </c>
    </row>
    <row r="72" spans="1:3" ht="12">
      <c r="A72" t="str">
        <f>PlayersTeamsScores!$A11</f>
        <v>Claire Boldt</v>
      </c>
      <c r="B72">
        <f>PlayersTeamsScores!$W11</f>
        <v>102</v>
      </c>
      <c r="C72">
        <f t="shared" si="2"/>
        <v>30</v>
      </c>
    </row>
    <row r="73" spans="1:3" ht="12">
      <c r="A73" t="str">
        <f>PlayersTeamsScores!$A14</f>
        <v>Sophia Sanford</v>
      </c>
      <c r="B73">
        <f>PlayersTeamsScores!$W14</f>
        <v>102</v>
      </c>
      <c r="C73">
        <f t="shared" si="2"/>
        <v>30</v>
      </c>
    </row>
    <row r="74" spans="1:3" ht="12">
      <c r="A74" t="str">
        <f>PlayersTeamsScores!$A173</f>
        <v>Autumn Smith</v>
      </c>
      <c r="B74">
        <f>PlayersTeamsScores!$W173</f>
        <v>102</v>
      </c>
      <c r="C74">
        <f t="shared" si="2"/>
        <v>30</v>
      </c>
    </row>
    <row r="75" spans="1:3" ht="12">
      <c r="A75" t="str">
        <f>PlayersTeamsScores!$A86</f>
        <v>Madeline Susedik</v>
      </c>
      <c r="B75">
        <f>PlayersTeamsScores!$W86</f>
        <v>102</v>
      </c>
      <c r="C75">
        <f t="shared" si="2"/>
        <v>30</v>
      </c>
    </row>
    <row r="76" spans="1:3" ht="12">
      <c r="A76" t="str">
        <f>PlayersTeamsScores!$A156</f>
        <v>Kennedy Peters</v>
      </c>
      <c r="B76">
        <f>PlayersTeamsScores!$W156</f>
        <v>102</v>
      </c>
      <c r="C76">
        <f t="shared" si="2"/>
        <v>30</v>
      </c>
    </row>
    <row r="77" spans="1:3" ht="12">
      <c r="A77" t="str">
        <f>PlayersTeamsScores!$A109</f>
        <v>Cameron Lee</v>
      </c>
      <c r="B77">
        <f>PlayersTeamsScores!$W109</f>
        <v>103</v>
      </c>
      <c r="C77">
        <f t="shared" si="2"/>
        <v>31</v>
      </c>
    </row>
    <row r="78" spans="1:3" ht="12">
      <c r="A78" t="str">
        <f>PlayersTeamsScores!$A38</f>
        <v>Lauren Lemorande</v>
      </c>
      <c r="B78">
        <f>PlayersTeamsScores!$W38</f>
        <v>103</v>
      </c>
      <c r="C78">
        <f t="shared" si="2"/>
        <v>31</v>
      </c>
    </row>
    <row r="79" spans="1:3" ht="12">
      <c r="A79" t="str">
        <f>PlayersTeamsScores!$A150</f>
        <v>Alexis Betker</v>
      </c>
      <c r="B79">
        <f>PlayersTeamsScores!$W150</f>
        <v>103</v>
      </c>
      <c r="C79">
        <f t="shared" si="2"/>
        <v>31</v>
      </c>
    </row>
    <row r="80" spans="1:3" ht="12">
      <c r="A80" t="str">
        <f>PlayersTeamsScores!$A143</f>
        <v>Eliza Roman</v>
      </c>
      <c r="B80">
        <f>PlayersTeamsScores!$W143</f>
        <v>103</v>
      </c>
      <c r="C80">
        <f t="shared" si="2"/>
        <v>31</v>
      </c>
    </row>
    <row r="81" spans="1:3" ht="12">
      <c r="A81" t="str">
        <f>PlayersTeamsScores!$A115</f>
        <v>Taylor Cook</v>
      </c>
      <c r="B81">
        <f>PlayersTeamsScores!$W115</f>
        <v>104</v>
      </c>
      <c r="C81">
        <f t="shared" si="2"/>
        <v>32</v>
      </c>
    </row>
    <row r="82" spans="1:3" ht="12">
      <c r="A82" t="str">
        <f>PlayersTeamsScores!$A166</f>
        <v>Taylor Johnson</v>
      </c>
      <c r="B82">
        <f>PlayersTeamsScores!$W166</f>
        <v>104</v>
      </c>
      <c r="C82">
        <f t="shared" si="2"/>
        <v>32</v>
      </c>
    </row>
    <row r="83" spans="1:3" ht="12">
      <c r="A83" t="str">
        <f>PlayersTeamsScores!$A183</f>
        <v>Sydney Behm</v>
      </c>
      <c r="B83">
        <f>PlayersTeamsScores!$W183</f>
        <v>104</v>
      </c>
      <c r="C83">
        <f t="shared" si="2"/>
        <v>32</v>
      </c>
    </row>
    <row r="84" spans="1:3" ht="12">
      <c r="A84" t="str">
        <f>PlayersTeamsScores!$A197</f>
        <v>Katie Mead</v>
      </c>
      <c r="B84">
        <f>PlayersTeamsScores!$W197</f>
        <v>105</v>
      </c>
      <c r="C84">
        <f t="shared" si="2"/>
        <v>33</v>
      </c>
    </row>
    <row r="85" spans="1:3" ht="12">
      <c r="A85" t="str">
        <f>PlayersTeamsScores!$A21</f>
        <v>Josie Smith</v>
      </c>
      <c r="B85">
        <f>PlayersTeamsScores!$W21</f>
        <v>105</v>
      </c>
      <c r="C85">
        <f t="shared" si="2"/>
        <v>33</v>
      </c>
    </row>
    <row r="86" spans="1:3" ht="12">
      <c r="A86" t="str">
        <f>PlayersTeamsScores!$A188</f>
        <v>Bella Dory</v>
      </c>
      <c r="B86">
        <f>PlayersTeamsScores!$W188</f>
        <v>105</v>
      </c>
      <c r="C86">
        <f t="shared" si="2"/>
        <v>33</v>
      </c>
    </row>
    <row r="87" spans="1:3" ht="12">
      <c r="A87" t="str">
        <f>PlayersTeamsScores!$A108</f>
        <v>Ashley Stich</v>
      </c>
      <c r="B87">
        <f>PlayersTeamsScores!$W108</f>
        <v>106</v>
      </c>
      <c r="C87">
        <f t="shared" si="2"/>
        <v>34</v>
      </c>
    </row>
    <row r="88" spans="1:3" ht="12">
      <c r="A88" t="str">
        <f>PlayersTeamsScores!$A12</f>
        <v>Megan Geerts</v>
      </c>
      <c r="B88">
        <f>PlayersTeamsScores!$W12</f>
        <v>106</v>
      </c>
      <c r="C88">
        <f t="shared" si="2"/>
        <v>34</v>
      </c>
    </row>
    <row r="89" spans="1:3" ht="12">
      <c r="A89" t="str">
        <f>PlayersTeamsScores!$A62</f>
        <v>Jolie Guyette</v>
      </c>
      <c r="B89">
        <f>PlayersTeamsScores!$W62</f>
        <v>107</v>
      </c>
      <c r="C89">
        <f t="shared" si="2"/>
        <v>35</v>
      </c>
    </row>
    <row r="90" spans="1:3" ht="12">
      <c r="A90" t="str">
        <f>PlayersTeamsScores!$A93</f>
        <v>Jordan Hedsand</v>
      </c>
      <c r="B90">
        <f>PlayersTeamsScores!$W93</f>
        <v>108</v>
      </c>
      <c r="C90">
        <f t="shared" si="2"/>
        <v>36</v>
      </c>
    </row>
    <row r="91" spans="1:3" ht="12">
      <c r="A91" t="str">
        <f>PlayersTeamsScores!$A182</f>
        <v>Lylli Sandrol</v>
      </c>
      <c r="B91">
        <f>PlayersTeamsScores!$W182</f>
        <v>108</v>
      </c>
      <c r="C91">
        <f t="shared" si="2"/>
        <v>36</v>
      </c>
    </row>
    <row r="92" spans="1:3" ht="12">
      <c r="A92" t="str">
        <f>PlayersTeamsScores!$A147</f>
        <v>Sarah Kozenski</v>
      </c>
      <c r="B92">
        <f>PlayersTeamsScores!$W147</f>
        <v>108</v>
      </c>
      <c r="C92">
        <f t="shared" si="2"/>
        <v>36</v>
      </c>
    </row>
    <row r="93" spans="1:3" ht="12">
      <c r="A93" t="str">
        <f>PlayersTeamsScores!$A174</f>
        <v>Maggie Schleider</v>
      </c>
      <c r="B93">
        <f>PlayersTeamsScores!$W174</f>
        <v>108</v>
      </c>
      <c r="C93">
        <f t="shared" si="2"/>
        <v>36</v>
      </c>
    </row>
    <row r="94" spans="1:3" ht="12">
      <c r="A94" t="str">
        <f>PlayersTeamsScores!$A190</f>
        <v>Reegan Chisholm</v>
      </c>
      <c r="B94">
        <f>PlayersTeamsScores!$W190</f>
        <v>108</v>
      </c>
      <c r="C94">
        <f t="shared" si="2"/>
        <v>36</v>
      </c>
    </row>
    <row r="95" spans="1:3" ht="12">
      <c r="A95" t="str">
        <f>PlayersTeamsScores!$A199</f>
        <v>May Kohler</v>
      </c>
      <c r="B95">
        <f>PlayersTeamsScores!$W199</f>
        <v>109</v>
      </c>
      <c r="C95">
        <f t="shared" si="2"/>
        <v>37</v>
      </c>
    </row>
    <row r="96" spans="1:3" ht="12">
      <c r="A96" t="str">
        <f>PlayersTeamsScores!$A119</f>
        <v>Mandy Goeman</v>
      </c>
      <c r="B96">
        <f>PlayersTeamsScores!$W119</f>
        <v>112</v>
      </c>
      <c r="C96">
        <f t="shared" si="2"/>
        <v>40</v>
      </c>
    </row>
    <row r="97" spans="1:3" ht="12">
      <c r="A97" t="str">
        <f>PlayersTeamsScores!$A191</f>
        <v>Ellie Sprecher</v>
      </c>
      <c r="B97">
        <f>PlayersTeamsScores!$W191</f>
        <v>112</v>
      </c>
      <c r="C97">
        <f t="shared" si="2"/>
        <v>40</v>
      </c>
    </row>
    <row r="98" spans="1:3" ht="12">
      <c r="A98" t="str">
        <f>PlayersTeamsScores!$A19</f>
        <v>Alicen Kjorlien</v>
      </c>
      <c r="B98">
        <f>PlayersTeamsScores!$W19</f>
        <v>113</v>
      </c>
      <c r="C98">
        <f aca="true" t="shared" si="3" ref="C98:C129">(72-B98)*-1</f>
        <v>41</v>
      </c>
    </row>
    <row r="99" spans="1:3" ht="12">
      <c r="A99" t="str">
        <f>PlayersTeamsScores!$A61</f>
        <v>Sam Pardini</v>
      </c>
      <c r="B99">
        <f>PlayersTeamsScores!$W61</f>
        <v>113</v>
      </c>
      <c r="C99">
        <f t="shared" si="3"/>
        <v>41</v>
      </c>
    </row>
    <row r="100" spans="1:3" ht="12">
      <c r="A100" t="str">
        <f>PlayersTeamsScores!$A124</f>
        <v>Madison Liston</v>
      </c>
      <c r="B100">
        <f>PlayersTeamsScores!$W124</f>
        <v>113</v>
      </c>
      <c r="C100">
        <f t="shared" si="3"/>
        <v>41</v>
      </c>
    </row>
    <row r="101" spans="1:3" ht="12">
      <c r="A101" t="str">
        <f>PlayersTeamsScores!$A102</f>
        <v>Emily Schmidt</v>
      </c>
      <c r="B101">
        <f>PlayersTeamsScores!$W102</f>
        <v>113</v>
      </c>
      <c r="C101">
        <f t="shared" si="3"/>
        <v>41</v>
      </c>
    </row>
    <row r="102" spans="1:3" ht="12">
      <c r="A102" t="str">
        <f>PlayersTeamsScores!$A70</f>
        <v>Claire Sipple</v>
      </c>
      <c r="B102">
        <f>PlayersTeamsScores!$W70</f>
        <v>114</v>
      </c>
      <c r="C102">
        <f t="shared" si="3"/>
        <v>42</v>
      </c>
    </row>
    <row r="103" spans="1:3" ht="12">
      <c r="A103" t="str">
        <f>PlayersTeamsScores!$A196</f>
        <v>Maddie Leonard</v>
      </c>
      <c r="B103">
        <f>PlayersTeamsScores!$W196</f>
        <v>115</v>
      </c>
      <c r="C103">
        <f t="shared" si="3"/>
        <v>43</v>
      </c>
    </row>
    <row r="104" spans="1:3" ht="12">
      <c r="A104" t="str">
        <f>PlayersTeamsScores!$A69</f>
        <v>Hailey Chada</v>
      </c>
      <c r="B104">
        <f>PlayersTeamsScores!$W69</f>
        <v>115</v>
      </c>
      <c r="C104">
        <f t="shared" si="3"/>
        <v>43</v>
      </c>
    </row>
    <row r="105" spans="1:3" ht="12">
      <c r="A105" t="str">
        <f>PlayersTeamsScores!$A167</f>
        <v>Macie Herm</v>
      </c>
      <c r="B105">
        <f>PlayersTeamsScores!$W167</f>
        <v>117</v>
      </c>
      <c r="C105">
        <f t="shared" si="3"/>
        <v>45</v>
      </c>
    </row>
    <row r="106" spans="1:3" ht="12">
      <c r="A106" t="str">
        <f>PlayersTeamsScores!$A159</f>
        <v>KateLynn Marcks</v>
      </c>
      <c r="B106">
        <f>PlayersTeamsScores!$W159</f>
        <v>117</v>
      </c>
      <c r="C106">
        <f t="shared" si="3"/>
        <v>45</v>
      </c>
    </row>
    <row r="107" spans="1:3" ht="12">
      <c r="A107" t="str">
        <f>PlayersTeamsScores!$A60</f>
        <v>Cate Gevers</v>
      </c>
      <c r="B107">
        <f>PlayersTeamsScores!$W60</f>
        <v>118</v>
      </c>
      <c r="C107">
        <f t="shared" si="3"/>
        <v>46</v>
      </c>
    </row>
    <row r="108" spans="1:3" ht="12">
      <c r="A108" t="str">
        <f>PlayersTeamsScores!$A158</f>
        <v>Barbara Petzold</v>
      </c>
      <c r="B108">
        <f>PlayersTeamsScores!$W158</f>
        <v>118</v>
      </c>
      <c r="C108">
        <f t="shared" si="3"/>
        <v>46</v>
      </c>
    </row>
    <row r="109" spans="1:3" ht="12">
      <c r="A109" t="str">
        <f>PlayersTeamsScores!$A135</f>
        <v>Ashley Laprise</v>
      </c>
      <c r="B109">
        <f>PlayersTeamsScores!$W135</f>
        <v>119</v>
      </c>
      <c r="C109">
        <f t="shared" si="3"/>
        <v>47</v>
      </c>
    </row>
    <row r="110" spans="1:3" ht="12">
      <c r="A110" t="str">
        <f>PlayersTeamsScores!$A134</f>
        <v>Cerina Grawey</v>
      </c>
      <c r="B110">
        <f>PlayersTeamsScores!$W134</f>
        <v>120</v>
      </c>
      <c r="C110">
        <f t="shared" si="3"/>
        <v>48</v>
      </c>
    </row>
    <row r="111" spans="1:3" ht="12">
      <c r="A111" t="str">
        <f>PlayersTeamsScores!$A157</f>
        <v>Lauren Wilcox</v>
      </c>
      <c r="B111">
        <f>PlayersTeamsScores!$W157</f>
        <v>124</v>
      </c>
      <c r="C111">
        <f t="shared" si="3"/>
        <v>52</v>
      </c>
    </row>
    <row r="112" spans="1:3" ht="12">
      <c r="A112" t="str">
        <f>PlayersTeamsScores!$A22</f>
        <v>Ellie Gustafson</v>
      </c>
      <c r="B112">
        <f>PlayersTeamsScores!$W22</f>
        <v>126</v>
      </c>
      <c r="C112">
        <f t="shared" si="3"/>
        <v>54</v>
      </c>
    </row>
    <row r="113" spans="1:3" ht="12">
      <c r="A113" t="str">
        <f>PlayersTeamsScores!$A151</f>
        <v>Malaya Rodriguez</v>
      </c>
      <c r="B113">
        <f>PlayersTeamsScores!$W151</f>
        <v>128</v>
      </c>
      <c r="C113">
        <f t="shared" si="3"/>
        <v>56</v>
      </c>
    </row>
    <row r="114" spans="1:3" ht="12">
      <c r="A114" t="str">
        <f>PlayersTeamsScores!$A110</f>
        <v>Elaine Totts</v>
      </c>
      <c r="B114">
        <f>PlayersTeamsScores!$W110</f>
        <v>130</v>
      </c>
      <c r="C114">
        <f t="shared" si="3"/>
        <v>58</v>
      </c>
    </row>
    <row r="115" spans="1:3" ht="12">
      <c r="A115" t="str">
        <f>PlayersTeamsScores!$A20</f>
        <v>Isabelle Delfosse</v>
      </c>
      <c r="B115">
        <f>PlayersTeamsScores!$W20</f>
        <v>130</v>
      </c>
      <c r="C115">
        <f t="shared" si="3"/>
        <v>58</v>
      </c>
    </row>
    <row r="116" spans="1:3" ht="12">
      <c r="A116" t="str">
        <f>PlayersTeamsScores!$A175</f>
        <v>Kayla Hendrikse</v>
      </c>
      <c r="B116">
        <f>PlayersTeamsScores!$W175</f>
        <v>130</v>
      </c>
      <c r="C116">
        <f t="shared" si="3"/>
        <v>58</v>
      </c>
    </row>
    <row r="117" spans="1:3" ht="12">
      <c r="A117" t="str">
        <f>PlayersTeamsScores!$A101</f>
        <v>Leanna Frisbie</v>
      </c>
      <c r="B117">
        <f>PlayersTeamsScores!$W101</f>
        <v>131</v>
      </c>
      <c r="C117">
        <f t="shared" si="3"/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50" zoomScaleNormal="150" workbookViewId="0" topLeftCell="A1">
      <selection activeCell="E28" sqref="E28"/>
    </sheetView>
  </sheetViews>
  <sheetFormatPr defaultColWidth="9.00390625" defaultRowHeight="12.75"/>
  <cols>
    <col min="1" max="1" width="3.00390625" style="0" customWidth="1"/>
    <col min="2" max="2" width="15.7109375" style="0" customWidth="1"/>
    <col min="3" max="3" width="7.421875" style="54" customWidth="1"/>
    <col min="4" max="4" width="3.421875" style="54" customWidth="1"/>
    <col min="5" max="5" width="2.8515625" style="0" customWidth="1"/>
    <col min="6" max="6" width="21.421875" style="0" customWidth="1"/>
    <col min="7" max="7" width="5.421875" style="0" customWidth="1"/>
  </cols>
  <sheetData>
    <row r="1" spans="1:4" ht="12">
      <c r="A1" s="55"/>
      <c r="B1" s="55" t="s">
        <v>105</v>
      </c>
      <c r="C1" s="56" t="s">
        <v>110</v>
      </c>
      <c r="D1" s="56"/>
    </row>
    <row r="2" spans="1:13" ht="12">
      <c r="A2" s="55">
        <v>1</v>
      </c>
      <c r="B2" s="57" t="str">
        <f>PlayersTeamsScores!$A41</f>
        <v>B. Central</v>
      </c>
      <c r="C2" s="58">
        <f>PlayersTeamsScores!$X44</f>
        <v>311</v>
      </c>
      <c r="D2" s="59"/>
      <c r="G2" s="61"/>
      <c r="H2" s="60"/>
      <c r="I2" s="60"/>
      <c r="J2" s="60"/>
      <c r="K2" s="60"/>
      <c r="L2" s="60"/>
      <c r="M2" s="60"/>
    </row>
    <row r="3" spans="1:13" ht="12">
      <c r="A3" s="55">
        <v>2</v>
      </c>
      <c r="B3" s="57" t="str">
        <f>PlayersTeamsScores!$A81</f>
        <v>Franklin</v>
      </c>
      <c r="C3" s="58">
        <f>PlayersTeamsScores!$X84</f>
        <v>329</v>
      </c>
      <c r="D3" s="59"/>
      <c r="G3" s="62"/>
      <c r="H3" s="62"/>
      <c r="I3" s="62"/>
      <c r="J3" s="62"/>
      <c r="K3" s="62"/>
      <c r="L3" s="62"/>
      <c r="M3" s="62"/>
    </row>
    <row r="4" spans="1:13" ht="12">
      <c r="A4" s="55">
        <v>3</v>
      </c>
      <c r="B4" s="57" t="str">
        <f>PlayersTeamsScores!$A73</f>
        <v>DSHA</v>
      </c>
      <c r="C4" s="58">
        <f>PlayersTeamsScores!$X76</f>
        <v>342</v>
      </c>
      <c r="D4" s="59"/>
      <c r="G4" s="62"/>
      <c r="H4" s="62"/>
      <c r="I4" s="62"/>
      <c r="J4" s="62"/>
      <c r="K4" s="62"/>
      <c r="L4" s="62"/>
      <c r="M4" s="62"/>
    </row>
    <row r="5" spans="1:13" ht="12">
      <c r="A5" s="55">
        <v>4</v>
      </c>
      <c r="B5" s="57" t="str">
        <f>PlayersTeamsScores!$A49</f>
        <v>B. East</v>
      </c>
      <c r="C5" s="58">
        <f>PlayersTeamsScores!$X52</f>
        <v>355</v>
      </c>
      <c r="D5" s="59"/>
      <c r="G5" s="60"/>
      <c r="H5" s="60"/>
      <c r="I5" s="60"/>
      <c r="J5" s="60"/>
      <c r="K5" s="60"/>
      <c r="L5" s="60"/>
      <c r="M5" s="60"/>
    </row>
    <row r="6" spans="1:13" ht="12">
      <c r="A6" s="55">
        <v>5</v>
      </c>
      <c r="B6" s="57" t="s">
        <v>191</v>
      </c>
      <c r="C6" s="58">
        <f>PlayersTeamsScores!$X92</f>
        <v>364</v>
      </c>
      <c r="D6" s="59"/>
      <c r="G6" s="60"/>
      <c r="H6" s="60"/>
      <c r="I6" s="60"/>
      <c r="J6" s="60"/>
      <c r="K6" s="60"/>
      <c r="L6" s="60"/>
      <c r="M6" s="60"/>
    </row>
    <row r="7" spans="1:4" ht="12">
      <c r="A7" s="55">
        <v>6</v>
      </c>
      <c r="B7" s="57" t="str">
        <f>PlayersTeamsScores!$A33</f>
        <v>Bay Port</v>
      </c>
      <c r="C7" s="58">
        <f>PlayersTeamsScores!$X36</f>
        <v>365</v>
      </c>
      <c r="D7" s="59"/>
    </row>
    <row r="8" spans="1:4" ht="12">
      <c r="A8" s="55">
        <v>8</v>
      </c>
      <c r="B8" s="57" t="str">
        <f>PlayersTeamsScores!$A105</f>
        <v>K. Tremper</v>
      </c>
      <c r="C8" s="58">
        <f>PlayersTeamsScores!$X108</f>
        <v>370</v>
      </c>
      <c r="D8" s="59"/>
    </row>
    <row r="9" spans="1:4" ht="12">
      <c r="A9" s="55">
        <v>9</v>
      </c>
      <c r="B9" s="57" t="str">
        <f>PlayersTeamsScores!$A178</f>
        <v>Waupaca</v>
      </c>
      <c r="C9" s="58">
        <f>PlayersTeamsScores!$X181</f>
        <v>373</v>
      </c>
      <c r="D9" s="59"/>
    </row>
    <row r="10" spans="1:4" ht="12">
      <c r="A10" s="55">
        <v>10</v>
      </c>
      <c r="B10" s="57" t="str">
        <f>PlayersTeamsScores!$A138</f>
        <v>Oak Creek</v>
      </c>
      <c r="C10" s="58">
        <f>PlayersTeamsScores!$X141</f>
        <v>377</v>
      </c>
      <c r="D10" s="59"/>
    </row>
    <row r="11" spans="1:4" ht="12">
      <c r="A11" s="55">
        <v>11</v>
      </c>
      <c r="B11" s="57" t="s">
        <v>67</v>
      </c>
      <c r="C11" s="58">
        <f>PlayersTeamsScores!$X100</f>
        <v>385</v>
      </c>
      <c r="D11" s="59"/>
    </row>
    <row r="12" spans="1:4" ht="12">
      <c r="A12" s="55">
        <v>12</v>
      </c>
      <c r="B12" s="57" t="str">
        <f>PlayersTeamsScores!$A122</f>
        <v>Kimberly</v>
      </c>
      <c r="C12" s="58">
        <f>PlayersTeamsScores!$X125</f>
        <v>389</v>
      </c>
      <c r="D12" s="59"/>
    </row>
    <row r="13" spans="1:4" ht="12">
      <c r="A13" s="55">
        <v>13</v>
      </c>
      <c r="B13" s="57" t="str">
        <f>PlayersTeamsScores!$A162</f>
        <v>Shawano</v>
      </c>
      <c r="C13" s="58">
        <f>PlayersTeamsScores!$X165</f>
        <v>392</v>
      </c>
      <c r="D13" s="59"/>
    </row>
    <row r="14" spans="1:4" ht="12">
      <c r="A14" s="55">
        <v>14</v>
      </c>
      <c r="B14" s="57" t="str">
        <f>PlayersTeamsScores!$A114</f>
        <v>Kewaskum</v>
      </c>
      <c r="C14" s="58">
        <f>PlayersTeamsScores!$X117</f>
        <v>392</v>
      </c>
      <c r="D14" s="59"/>
    </row>
    <row r="15" spans="1:4" ht="12">
      <c r="A15" s="55">
        <v>15</v>
      </c>
      <c r="B15" s="57" t="str">
        <f>PlayersTeamsScores!$A9</f>
        <v>Appleton East</v>
      </c>
      <c r="C15" s="58">
        <f>PlayersTeamsScores!$X12</f>
        <v>396</v>
      </c>
      <c r="D15" s="59"/>
    </row>
    <row r="16" spans="1:4" ht="12">
      <c r="A16" s="55">
        <v>16</v>
      </c>
      <c r="B16" s="57" t="s">
        <v>192</v>
      </c>
      <c r="C16" s="58">
        <f>PlayersTeamsScores!$X173</f>
        <v>397</v>
      </c>
      <c r="D16" s="59"/>
    </row>
    <row r="17" spans="1:4" ht="12">
      <c r="A17" s="55">
        <v>17</v>
      </c>
      <c r="B17" s="57" t="str">
        <f>PlayersTeamsScores!$A25</f>
        <v>Appleton West</v>
      </c>
      <c r="C17" s="58">
        <f>PlayersTeamsScores!$X28</f>
        <v>405</v>
      </c>
      <c r="D17" s="59"/>
    </row>
    <row r="18" spans="1:4" ht="12">
      <c r="A18" s="55">
        <v>18</v>
      </c>
      <c r="B18" s="57" t="str">
        <f>PlayersTeamsScores!$A186</f>
        <v>Men. Falls</v>
      </c>
      <c r="C18" s="58">
        <f>PlayersTeamsScores!$X189</f>
        <v>406</v>
      </c>
      <c r="D18" s="59"/>
    </row>
    <row r="19" spans="1:4" ht="12">
      <c r="A19" s="55">
        <v>19</v>
      </c>
      <c r="B19" s="57" t="str">
        <f>PlayersTeamsScores!$A194</f>
        <v>R. Case</v>
      </c>
      <c r="C19" s="58">
        <f>PlayersTeamsScores!$X197</f>
        <v>407</v>
      </c>
      <c r="D19" s="59"/>
    </row>
    <row r="20" spans="1:4" ht="12">
      <c r="A20" s="55">
        <v>20</v>
      </c>
      <c r="B20" s="57" t="str">
        <f>PlayersTeamsScores!$A130</f>
        <v>Marinette</v>
      </c>
      <c r="C20" s="58">
        <f>PlayersTeamsScores!$X133</f>
        <v>410</v>
      </c>
      <c r="D20" s="59"/>
    </row>
    <row r="21" spans="1:4" ht="12">
      <c r="A21" s="55">
        <v>21</v>
      </c>
      <c r="B21" s="57" t="str">
        <f>PlayersTeamsScores!$A65</f>
        <v>Denmark</v>
      </c>
      <c r="C21" s="58">
        <f>PlayersTeamsScores!$X70</f>
        <v>411</v>
      </c>
      <c r="D21" s="59"/>
    </row>
    <row r="22" spans="1:4" ht="12">
      <c r="A22" s="55">
        <v>22</v>
      </c>
      <c r="B22" s="57" t="str">
        <f>PlayersTeamsScores!$A146</f>
        <v>R. Park</v>
      </c>
      <c r="C22" s="58">
        <f>PlayersTeamsScores!$X149</f>
        <v>411</v>
      </c>
      <c r="D22" s="59"/>
    </row>
    <row r="23" spans="1:4" ht="12">
      <c r="A23" s="55">
        <v>23</v>
      </c>
      <c r="B23" s="57" t="str">
        <f>PlayersTeamsScores!$A57</f>
        <v>DePere</v>
      </c>
      <c r="C23" s="58">
        <f>PlayersTeamsScores!$X62</f>
        <v>415</v>
      </c>
      <c r="D23" s="59"/>
    </row>
    <row r="24" spans="1:4" ht="12">
      <c r="A24" s="55">
        <v>24</v>
      </c>
      <c r="B24" s="57" t="str">
        <f>PlayersTeamsScores!$A17</f>
        <v>Appleton North</v>
      </c>
      <c r="C24" s="58">
        <f>PlayersTeamsScores!$X19</f>
        <v>423</v>
      </c>
      <c r="D24" s="59"/>
    </row>
    <row r="25" spans="1:4" ht="12">
      <c r="A25" s="55">
        <v>25</v>
      </c>
      <c r="B25" s="57" t="str">
        <f>PlayersTeamsScores!$A154</f>
        <v>Seymour</v>
      </c>
      <c r="C25" s="58">
        <f>PlayersTeamsScores!$X157</f>
        <v>436</v>
      </c>
      <c r="D25" s="5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MUELLER, WILLIAM</dc:creator>
  <cp:keywords/>
  <dc:description/>
  <cp:lastModifiedBy>gbaps</cp:lastModifiedBy>
  <dcterms:created xsi:type="dcterms:W3CDTF">2017-09-16T21:23:48Z</dcterms:created>
  <dcterms:modified xsi:type="dcterms:W3CDTF">2017-09-17T11:15:50Z</dcterms:modified>
  <cp:category/>
  <cp:version/>
  <cp:contentType/>
  <cp:contentStatus/>
</cp:coreProperties>
</file>