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Kohler HS Golf Team\2015 Season\"/>
    </mc:Choice>
  </mc:AlternateContent>
  <bookViews>
    <workbookView xWindow="360" yWindow="330" windowWidth="19440" windowHeight="9720" tabRatio="920"/>
  </bookViews>
  <sheets>
    <sheet name="TEAM SUMMARY" sheetId="28" r:id="rId1"/>
    <sheet name="STROKE PLAY" sheetId="30" r:id="rId2"/>
    <sheet name="SHAMBLE" sheetId="31" r:id="rId3"/>
    <sheet name="SCRAMBLE" sheetId="29" r:id="rId4"/>
    <sheet name="SCORING DETAIL" sheetId="27" r:id="rId5"/>
    <sheet name="Pairings" sheetId="18" r:id="rId6"/>
    <sheet name="Team Divisions" sheetId="19" r:id="rId7"/>
    <sheet name="BROOKFIELD ACADEMY" sheetId="7" r:id="rId8"/>
    <sheet name="CADOTT" sheetId="13" r:id="rId9"/>
    <sheet name="CATHOLIC MEMORIAL" sheetId="26" r:id="rId10"/>
    <sheet name="CEDARBURG" sheetId="24" r:id="rId11"/>
    <sheet name="EDGEWOOD" sheetId="23" r:id="rId12"/>
    <sheet name="GREENDALE" sheetId="14" r:id="rId13"/>
    <sheet name="HARTFORD UNION" sheetId="5" r:id="rId14"/>
    <sheet name="KOHLER" sheetId="16" r:id="rId15"/>
    <sheet name="LAKE COUNTRY LUTHERAN" sheetId="4" r:id="rId16"/>
    <sheet name="MARQUETTE" sheetId="20" r:id="rId17"/>
    <sheet name="MILTON" sheetId="17" r:id="rId18"/>
    <sheet name="NOTRE DAME" sheetId="21" r:id="rId19"/>
    <sheet name="OSSEO-FAIRCHILD" sheetId="6" r:id="rId20"/>
    <sheet name="PLATTEVILLE" sheetId="10" r:id="rId21"/>
    <sheet name="PLYMOUTH" sheetId="11" r:id="rId22"/>
    <sheet name="ST MARY'S SPRINGS" sheetId="15" r:id="rId23"/>
    <sheet name="SHEBOYGAN FALLS" sheetId="8" r:id="rId24"/>
    <sheet name="SHEBOYGAN NORTH" sheetId="25" r:id="rId25"/>
    <sheet name="STOUGHTON" sheetId="9" r:id="rId26"/>
    <sheet name="WI DELLS" sheetId="22" r:id="rId27"/>
    <sheet name="XAVIER" sheetId="12" r:id="rId28"/>
  </sheets>
  <calcPr calcId="152511"/>
</workbook>
</file>

<file path=xl/calcChain.xml><?xml version="1.0" encoding="utf-8"?>
<calcChain xmlns="http://schemas.openxmlformats.org/spreadsheetml/2006/main">
  <c r="D103" i="27" l="1"/>
  <c r="Y83" i="27"/>
  <c r="Y75" i="27"/>
  <c r="Y67" i="27"/>
  <c r="Y66" i="27"/>
  <c r="Y59" i="27"/>
  <c r="Y58" i="27"/>
  <c r="Y74" i="27"/>
  <c r="Y51" i="27"/>
  <c r="Y50" i="27"/>
  <c r="Y34" i="27"/>
  <c r="Y35" i="27"/>
  <c r="Y42" i="27"/>
  <c r="Y43" i="27"/>
  <c r="Y27" i="27"/>
  <c r="Y26" i="27"/>
  <c r="Y19" i="27"/>
  <c r="AC89" i="27" l="1"/>
  <c r="H150" i="27" s="1"/>
  <c r="AC88" i="27"/>
  <c r="H121" i="27" s="1"/>
  <c r="AC87" i="27"/>
  <c r="H146" i="27" s="1"/>
  <c r="AC86" i="27"/>
  <c r="H125" i="27" s="1"/>
  <c r="AC85" i="27"/>
  <c r="H187" i="27" s="1"/>
  <c r="AC84" i="27"/>
  <c r="H194" i="27" s="1"/>
  <c r="AC83" i="27"/>
  <c r="AC82" i="27"/>
  <c r="H163" i="27" s="1"/>
  <c r="AC81" i="27"/>
  <c r="H149" i="27" s="1"/>
  <c r="AC80" i="27"/>
  <c r="H160" i="27" s="1"/>
  <c r="AC79" i="27"/>
  <c r="H126" i="27" s="1"/>
  <c r="AC78" i="27"/>
  <c r="H131" i="27" s="1"/>
  <c r="AC77" i="27"/>
  <c r="H197" i="27" s="1"/>
  <c r="AC76" i="27"/>
  <c r="H190" i="27" s="1"/>
  <c r="AC75" i="27"/>
  <c r="AD75" i="27" s="1"/>
  <c r="E102" i="27" s="1"/>
  <c r="AC74" i="27"/>
  <c r="H170" i="27" s="1"/>
  <c r="AC73" i="27"/>
  <c r="H152" i="27" s="1"/>
  <c r="AC72" i="27"/>
  <c r="H142" i="27" s="1"/>
  <c r="AC71" i="27"/>
  <c r="H135" i="27" s="1"/>
  <c r="AC70" i="27"/>
  <c r="H136" i="27" s="1"/>
  <c r="AC69" i="27"/>
  <c r="H185" i="27" s="1"/>
  <c r="AC68" i="27"/>
  <c r="H186" i="27" s="1"/>
  <c r="AC67" i="27"/>
  <c r="AC66" i="27"/>
  <c r="AC65" i="27"/>
  <c r="H128" i="27" s="1"/>
  <c r="AC64" i="27"/>
  <c r="H147" i="27" s="1"/>
  <c r="AC63" i="27"/>
  <c r="H133" i="27" s="1"/>
  <c r="AC62" i="27"/>
  <c r="H123" i="27" s="1"/>
  <c r="AC61" i="27"/>
  <c r="H189" i="27" s="1"/>
  <c r="AC60" i="27"/>
  <c r="AC59" i="27"/>
  <c r="H169" i="27" s="1"/>
  <c r="AC58" i="27"/>
  <c r="H164" i="27" s="1"/>
  <c r="AC57" i="27"/>
  <c r="H159" i="27" s="1"/>
  <c r="AC56" i="27"/>
  <c r="H145" i="27" s="1"/>
  <c r="AC55" i="27"/>
  <c r="H144" i="27" s="1"/>
  <c r="AC54" i="27"/>
  <c r="H139" i="27" s="1"/>
  <c r="AC53" i="27"/>
  <c r="H196" i="27" s="1"/>
  <c r="AC52" i="27"/>
  <c r="H198" i="27" s="1"/>
  <c r="AC51" i="27"/>
  <c r="AC50" i="27"/>
  <c r="H180" i="27" s="1"/>
  <c r="AC49" i="27"/>
  <c r="AC48" i="27"/>
  <c r="H154" i="27" s="1"/>
  <c r="AC47" i="27"/>
  <c r="H138" i="27" s="1"/>
  <c r="AC46" i="27"/>
  <c r="H141" i="27" s="1"/>
  <c r="AC45" i="27"/>
  <c r="H202" i="27" s="1"/>
  <c r="AC44" i="27"/>
  <c r="H203" i="27" s="1"/>
  <c r="AC43" i="27"/>
  <c r="H179" i="27" s="1"/>
  <c r="AC42" i="27"/>
  <c r="AC41" i="27"/>
  <c r="AC40" i="27"/>
  <c r="H132" i="27" s="1"/>
  <c r="AC39" i="27"/>
  <c r="H156" i="27" s="1"/>
  <c r="AC38" i="27"/>
  <c r="H153" i="27" s="1"/>
  <c r="AC37" i="27"/>
  <c r="H200" i="27" s="1"/>
  <c r="AC36" i="27"/>
  <c r="H201" i="27" s="1"/>
  <c r="AC35" i="27"/>
  <c r="AC34" i="27"/>
  <c r="H181" i="27" s="1"/>
  <c r="AC33" i="27"/>
  <c r="H129" i="27" s="1"/>
  <c r="AC32" i="27"/>
  <c r="H143" i="27" s="1"/>
  <c r="AC31" i="27"/>
  <c r="H155" i="27" s="1"/>
  <c r="AC30" i="27"/>
  <c r="H137" i="27" s="1"/>
  <c r="AC29" i="27"/>
  <c r="H188" i="27" s="1"/>
  <c r="AC28" i="27"/>
  <c r="H192" i="27" s="1"/>
  <c r="AC27" i="27"/>
  <c r="AC26" i="27"/>
  <c r="H174" i="27" s="1"/>
  <c r="AC25" i="27"/>
  <c r="H127" i="27" s="1"/>
  <c r="AC24" i="27"/>
  <c r="H124" i="27" s="1"/>
  <c r="AC23" i="27"/>
  <c r="H130" i="27" s="1"/>
  <c r="AC22" i="27"/>
  <c r="H119" i="27" s="1"/>
  <c r="AC21" i="27"/>
  <c r="H183" i="27" s="1"/>
  <c r="AC20" i="27"/>
  <c r="H191" i="27" s="1"/>
  <c r="AC19" i="27"/>
  <c r="H166" i="27" s="1"/>
  <c r="AC18" i="27"/>
  <c r="H175" i="27" s="1"/>
  <c r="AC17" i="27"/>
  <c r="H158" i="27" s="1"/>
  <c r="AC16" i="27"/>
  <c r="H157" i="27" s="1"/>
  <c r="AC15" i="27"/>
  <c r="H151" i="27" s="1"/>
  <c r="AC14" i="27"/>
  <c r="H148" i="27" s="1"/>
  <c r="AC13" i="27"/>
  <c r="H204" i="27" s="1"/>
  <c r="AC12" i="27"/>
  <c r="H195" i="27" s="1"/>
  <c r="AC11" i="27"/>
  <c r="AC10" i="27"/>
  <c r="H176" i="27" s="1"/>
  <c r="AC9" i="27"/>
  <c r="H122" i="27" s="1"/>
  <c r="AC8" i="27"/>
  <c r="H120" i="27" s="1"/>
  <c r="AC7" i="27"/>
  <c r="H140" i="27" s="1"/>
  <c r="AC6" i="27"/>
  <c r="H134" i="27" s="1"/>
  <c r="AC5" i="27"/>
  <c r="H199" i="27" s="1"/>
  <c r="AC4" i="27"/>
  <c r="H184" i="27" s="1"/>
  <c r="AC3" i="27"/>
  <c r="H173" i="27" s="1"/>
  <c r="AC2" i="27"/>
  <c r="H161" i="27" s="1"/>
  <c r="AB4" i="27"/>
  <c r="AB5" i="27"/>
  <c r="AB6" i="27"/>
  <c r="AB7" i="27"/>
  <c r="AB8" i="27"/>
  <c r="AB9" i="27"/>
  <c r="AB12" i="27"/>
  <c r="AB13" i="27"/>
  <c r="AB14" i="27"/>
  <c r="AB15" i="27"/>
  <c r="AB16" i="27"/>
  <c r="AB17" i="27"/>
  <c r="AB20" i="27"/>
  <c r="AB21" i="27"/>
  <c r="AB22" i="27"/>
  <c r="AB23" i="27"/>
  <c r="AB24" i="27"/>
  <c r="AB25" i="27"/>
  <c r="AB28" i="27"/>
  <c r="AB29" i="27"/>
  <c r="AB30" i="27"/>
  <c r="AB31" i="27"/>
  <c r="AB32" i="27"/>
  <c r="AB33" i="27"/>
  <c r="AB36" i="27"/>
  <c r="AB37" i="27"/>
  <c r="AB38" i="27"/>
  <c r="AB39" i="27"/>
  <c r="AB40" i="27"/>
  <c r="AB41" i="27"/>
  <c r="AB44" i="27"/>
  <c r="AB45" i="27"/>
  <c r="AB46" i="27"/>
  <c r="AB47" i="27"/>
  <c r="AB48" i="27"/>
  <c r="AB49" i="27"/>
  <c r="AB52" i="27"/>
  <c r="AB53" i="27"/>
  <c r="AB54" i="27"/>
  <c r="AB55" i="27"/>
  <c r="AB56" i="27"/>
  <c r="AB57" i="27"/>
  <c r="AB60" i="27"/>
  <c r="AB61" i="27"/>
  <c r="AB62" i="27"/>
  <c r="AB63" i="27"/>
  <c r="AB64" i="27"/>
  <c r="AB65" i="27"/>
  <c r="AB68" i="27"/>
  <c r="AB69" i="27"/>
  <c r="AB70" i="27"/>
  <c r="AB71" i="27"/>
  <c r="AB72" i="27"/>
  <c r="AB73" i="27"/>
  <c r="AB76" i="27"/>
  <c r="AB77" i="27"/>
  <c r="AB78" i="27"/>
  <c r="AB79" i="27"/>
  <c r="AB80" i="27"/>
  <c r="AB81" i="27"/>
  <c r="AB84" i="27"/>
  <c r="AB85" i="27"/>
  <c r="AB86" i="27"/>
  <c r="AB87" i="27"/>
  <c r="AB88" i="27"/>
  <c r="AB89" i="27"/>
  <c r="X89" i="27"/>
  <c r="F150" i="27" s="1"/>
  <c r="X88" i="27"/>
  <c r="F121" i="27" s="1"/>
  <c r="X87" i="27"/>
  <c r="F146" i="27" s="1"/>
  <c r="X86" i="27"/>
  <c r="F125" i="27" s="1"/>
  <c r="X85" i="27"/>
  <c r="F187" i="27" s="1"/>
  <c r="X84" i="27"/>
  <c r="F194" i="27" s="1"/>
  <c r="X83" i="27"/>
  <c r="F162" i="27" s="1"/>
  <c r="X82" i="27"/>
  <c r="F163" i="27" s="1"/>
  <c r="X81" i="27"/>
  <c r="F149" i="27" s="1"/>
  <c r="X80" i="27"/>
  <c r="F160" i="27" s="1"/>
  <c r="X79" i="27"/>
  <c r="F126" i="27" s="1"/>
  <c r="X78" i="27"/>
  <c r="F131" i="27" s="1"/>
  <c r="X77" i="27"/>
  <c r="F197" i="27" s="1"/>
  <c r="X76" i="27"/>
  <c r="F190" i="27" s="1"/>
  <c r="X75" i="27"/>
  <c r="F171" i="27" s="1"/>
  <c r="X74" i="27"/>
  <c r="F170" i="27" s="1"/>
  <c r="X73" i="27"/>
  <c r="F152" i="27" s="1"/>
  <c r="X72" i="27"/>
  <c r="F142" i="27" s="1"/>
  <c r="X71" i="27"/>
  <c r="F135" i="27" s="1"/>
  <c r="X70" i="27"/>
  <c r="F136" i="27" s="1"/>
  <c r="X69" i="27"/>
  <c r="F185" i="27" s="1"/>
  <c r="X68" i="27"/>
  <c r="F186" i="27" s="1"/>
  <c r="X67" i="27"/>
  <c r="F167" i="27" s="1"/>
  <c r="X66" i="27"/>
  <c r="F165" i="27" s="1"/>
  <c r="X65" i="27"/>
  <c r="F128" i="27" s="1"/>
  <c r="X64" i="27"/>
  <c r="F147" i="27" s="1"/>
  <c r="X63" i="27"/>
  <c r="F133" i="27" s="1"/>
  <c r="X62" i="27"/>
  <c r="F123" i="27" s="1"/>
  <c r="X61" i="27"/>
  <c r="F189" i="27" s="1"/>
  <c r="X60" i="27"/>
  <c r="F193" i="27" s="1"/>
  <c r="X59" i="27"/>
  <c r="F169" i="27" s="1"/>
  <c r="X58" i="27"/>
  <c r="F164" i="27" s="1"/>
  <c r="X57" i="27"/>
  <c r="F159" i="27" s="1"/>
  <c r="X56" i="27"/>
  <c r="F145" i="27" s="1"/>
  <c r="X55" i="27"/>
  <c r="F144" i="27" s="1"/>
  <c r="X54" i="27"/>
  <c r="F139" i="27" s="1"/>
  <c r="X53" i="27"/>
  <c r="F196" i="27" s="1"/>
  <c r="X52" i="27"/>
  <c r="F198" i="27" s="1"/>
  <c r="X51" i="27"/>
  <c r="F178" i="27" s="1"/>
  <c r="X50" i="27"/>
  <c r="F180" i="27" s="1"/>
  <c r="X49" i="27"/>
  <c r="X48" i="27"/>
  <c r="F154" i="27" s="1"/>
  <c r="X47" i="27"/>
  <c r="F138" i="27" s="1"/>
  <c r="X46" i="27"/>
  <c r="F141" i="27" s="1"/>
  <c r="X45" i="27"/>
  <c r="F202" i="27" s="1"/>
  <c r="X44" i="27"/>
  <c r="F203" i="27" s="1"/>
  <c r="X43" i="27"/>
  <c r="F179" i="27" s="1"/>
  <c r="X42" i="27"/>
  <c r="F177" i="27" s="1"/>
  <c r="X41" i="27"/>
  <c r="X40" i="27"/>
  <c r="F132" i="27" s="1"/>
  <c r="X39" i="27"/>
  <c r="F156" i="27" s="1"/>
  <c r="X38" i="27"/>
  <c r="F153" i="27" s="1"/>
  <c r="X37" i="27"/>
  <c r="F200" i="27" s="1"/>
  <c r="X36" i="27"/>
  <c r="F201" i="27" s="1"/>
  <c r="X35" i="27"/>
  <c r="F172" i="27" s="1"/>
  <c r="X34" i="27"/>
  <c r="F181" i="27" s="1"/>
  <c r="X33" i="27"/>
  <c r="F129" i="27" s="1"/>
  <c r="X32" i="27"/>
  <c r="F143" i="27" s="1"/>
  <c r="X31" i="27"/>
  <c r="F155" i="27" s="1"/>
  <c r="X30" i="27"/>
  <c r="F137" i="27" s="1"/>
  <c r="X29" i="27"/>
  <c r="F188" i="27" s="1"/>
  <c r="X28" i="27"/>
  <c r="F192" i="27" s="1"/>
  <c r="X27" i="27"/>
  <c r="F168" i="27" s="1"/>
  <c r="X26" i="27"/>
  <c r="F174" i="27" s="1"/>
  <c r="X25" i="27"/>
  <c r="F127" i="27" s="1"/>
  <c r="X24" i="27"/>
  <c r="F124" i="27" s="1"/>
  <c r="X23" i="27"/>
  <c r="F130" i="27" s="1"/>
  <c r="X22" i="27"/>
  <c r="F119" i="27" s="1"/>
  <c r="X21" i="27"/>
  <c r="F183" i="27" s="1"/>
  <c r="X20" i="27"/>
  <c r="F191" i="27" s="1"/>
  <c r="X19" i="27"/>
  <c r="F166" i="27" s="1"/>
  <c r="X18" i="27"/>
  <c r="F175" i="27" s="1"/>
  <c r="X17" i="27"/>
  <c r="F158" i="27" s="1"/>
  <c r="X16" i="27"/>
  <c r="F157" i="27" s="1"/>
  <c r="X15" i="27"/>
  <c r="F151" i="27" s="1"/>
  <c r="X14" i="27"/>
  <c r="F148" i="27" s="1"/>
  <c r="X13" i="27"/>
  <c r="F204" i="27" s="1"/>
  <c r="X12" i="27"/>
  <c r="F195" i="27" s="1"/>
  <c r="X11" i="27"/>
  <c r="F182" i="27" s="1"/>
  <c r="X10" i="27"/>
  <c r="F176" i="27" s="1"/>
  <c r="X9" i="27"/>
  <c r="F122" i="27" s="1"/>
  <c r="X8" i="27"/>
  <c r="F120" i="27" s="1"/>
  <c r="X7" i="27"/>
  <c r="F140" i="27" s="1"/>
  <c r="X6" i="27"/>
  <c r="F134" i="27" s="1"/>
  <c r="X5" i="27"/>
  <c r="F199" i="27" s="1"/>
  <c r="X4" i="27"/>
  <c r="F184" i="27" s="1"/>
  <c r="X3" i="27"/>
  <c r="F173" i="27" s="1"/>
  <c r="X2" i="27"/>
  <c r="F161" i="27" s="1"/>
  <c r="AD83" i="27" l="1"/>
  <c r="E93" i="27" s="1"/>
  <c r="AD66" i="27"/>
  <c r="E95" i="27" s="1"/>
  <c r="H162" i="27"/>
  <c r="I162" i="27" s="1"/>
  <c r="AD82" i="27"/>
  <c r="E98" i="27" s="1"/>
  <c r="AD67" i="27"/>
  <c r="E97" i="27" s="1"/>
  <c r="H171" i="27"/>
  <c r="I171" i="27" s="1"/>
  <c r="AD74" i="27"/>
  <c r="E96" i="27" s="1"/>
  <c r="H167" i="27"/>
  <c r="I167" i="27" s="1"/>
  <c r="H165" i="27"/>
  <c r="I165" i="27" s="1"/>
  <c r="AD58" i="27"/>
  <c r="E94" i="27" s="1"/>
  <c r="AD59" i="27"/>
  <c r="E105" i="27" s="1"/>
  <c r="H193" i="27"/>
  <c r="I193" i="27" s="1"/>
  <c r="AD51" i="27"/>
  <c r="E107" i="27" s="1"/>
  <c r="H178" i="27"/>
  <c r="I178" i="27" s="1"/>
  <c r="AD50" i="27"/>
  <c r="E109" i="27" s="1"/>
  <c r="AD42" i="27"/>
  <c r="E110" i="27" s="1"/>
  <c r="H177" i="27"/>
  <c r="I177" i="27" s="1"/>
  <c r="AD35" i="27"/>
  <c r="E106" i="27" s="1"/>
  <c r="AD43" i="27"/>
  <c r="E111" i="27" s="1"/>
  <c r="H172" i="27"/>
  <c r="I172" i="27" s="1"/>
  <c r="AD34" i="27"/>
  <c r="E112" i="27" s="1"/>
  <c r="AD27" i="27"/>
  <c r="E99" i="27" s="1"/>
  <c r="H168" i="27"/>
  <c r="I168" i="27" s="1"/>
  <c r="AD26" i="27"/>
  <c r="E101" i="27" s="1"/>
  <c r="AD19" i="27"/>
  <c r="E103" i="27" s="1"/>
  <c r="AD18" i="27"/>
  <c r="E104" i="27" s="1"/>
  <c r="I184" i="27"/>
  <c r="I175" i="27"/>
  <c r="AD11" i="27"/>
  <c r="E113" i="27" s="1"/>
  <c r="I164" i="27"/>
  <c r="H182" i="27"/>
  <c r="I182" i="27" s="1"/>
  <c r="AD10" i="27"/>
  <c r="E108" i="27" s="1"/>
  <c r="I176" i="27"/>
  <c r="I156" i="27"/>
  <c r="I138" i="27"/>
  <c r="I129" i="27"/>
  <c r="I135" i="27"/>
  <c r="I195" i="27"/>
  <c r="I201" i="27"/>
  <c r="I203" i="27"/>
  <c r="I197" i="27"/>
  <c r="I187" i="27"/>
  <c r="AD3" i="27"/>
  <c r="E100" i="27" s="1"/>
  <c r="I120" i="27"/>
  <c r="I157" i="27"/>
  <c r="I132" i="27"/>
  <c r="I141" i="27"/>
  <c r="I154" i="27"/>
  <c r="I145" i="27"/>
  <c r="I123" i="27"/>
  <c r="I142" i="27"/>
  <c r="I125" i="27"/>
  <c r="I121" i="27"/>
  <c r="I199" i="27"/>
  <c r="I122" i="27"/>
  <c r="I151" i="27"/>
  <c r="I158" i="27"/>
  <c r="I130" i="27"/>
  <c r="I188" i="27"/>
  <c r="I196" i="27"/>
  <c r="I144" i="27"/>
  <c r="I159" i="27"/>
  <c r="I128" i="27"/>
  <c r="I152" i="27"/>
  <c r="I126" i="27"/>
  <c r="I163" i="27"/>
  <c r="I190" i="27"/>
  <c r="I173" i="27"/>
  <c r="I179" i="27"/>
  <c r="I170" i="27"/>
  <c r="I169" i="27"/>
  <c r="I186" i="27"/>
  <c r="I200" i="27"/>
  <c r="I202" i="27"/>
  <c r="I183" i="27"/>
  <c r="I194" i="27"/>
  <c r="I204" i="27"/>
  <c r="I161" i="27"/>
  <c r="I134" i="27"/>
  <c r="I148" i="27"/>
  <c r="I191" i="27"/>
  <c r="I119" i="27"/>
  <c r="I124" i="27"/>
  <c r="I174" i="27"/>
  <c r="I192" i="27"/>
  <c r="I181" i="27"/>
  <c r="I153" i="27"/>
  <c r="I180" i="27"/>
  <c r="I198" i="27"/>
  <c r="I139" i="27"/>
  <c r="I137" i="27"/>
  <c r="I143" i="27"/>
  <c r="I147" i="27"/>
  <c r="I136" i="27"/>
  <c r="I131" i="27"/>
  <c r="I160" i="27"/>
  <c r="I166" i="27"/>
  <c r="I189" i="27"/>
  <c r="I185" i="27"/>
  <c r="I155" i="27"/>
  <c r="I133" i="27"/>
  <c r="I140" i="27"/>
  <c r="I127" i="27"/>
  <c r="I149" i="27"/>
  <c r="I146" i="27"/>
  <c r="I150" i="27"/>
  <c r="AD2" i="27"/>
  <c r="E92" i="27" s="1"/>
  <c r="Y2" i="27"/>
  <c r="AB2" i="27" s="1"/>
  <c r="D92" i="27" s="1"/>
  <c r="Y3" i="27"/>
  <c r="AB3" i="27" s="1"/>
  <c r="D100" i="27" s="1"/>
  <c r="Y10" i="27"/>
  <c r="AB10" i="27" s="1"/>
  <c r="D108" i="27" s="1"/>
  <c r="Y11" i="27"/>
  <c r="AB11" i="27" s="1"/>
  <c r="D113" i="27" s="1"/>
  <c r="Y18" i="27"/>
  <c r="AB18" i="27" s="1"/>
  <c r="D104" i="27" s="1"/>
  <c r="AB19" i="27"/>
  <c r="AB26" i="27"/>
  <c r="D101" i="27" s="1"/>
  <c r="AB27" i="27"/>
  <c r="D99" i="27" s="1"/>
  <c r="AB34" i="27"/>
  <c r="D112" i="27" s="1"/>
  <c r="AB43" i="27"/>
  <c r="D111" i="27" s="1"/>
  <c r="AB42" i="27"/>
  <c r="D110" i="27" s="1"/>
  <c r="AB50" i="27"/>
  <c r="D109" i="27" s="1"/>
  <c r="AB51" i="27"/>
  <c r="D107" i="27" s="1"/>
  <c r="AB58" i="27"/>
  <c r="D94" i="27" s="1"/>
  <c r="AB59" i="27"/>
  <c r="D105" i="27" s="1"/>
  <c r="AB66" i="27"/>
  <c r="D95" i="27" s="1"/>
  <c r="AB67" i="27"/>
  <c r="D97" i="27" s="1"/>
  <c r="AB74" i="27"/>
  <c r="D96" i="27" s="1"/>
  <c r="AB75" i="27"/>
  <c r="F102" i="27" s="1"/>
  <c r="Y82" i="27"/>
  <c r="AB82" i="27" s="1"/>
  <c r="D98" i="27" s="1"/>
  <c r="AB35" i="27"/>
  <c r="D106" i="27" s="1"/>
  <c r="AB83" i="27"/>
  <c r="F93" i="27" l="1"/>
  <c r="F95" i="27"/>
  <c r="F98" i="27"/>
  <c r="F97" i="27"/>
  <c r="F96" i="27"/>
  <c r="F94" i="27"/>
  <c r="F105" i="27"/>
  <c r="F107" i="27"/>
  <c r="F109" i="27"/>
  <c r="F110" i="27"/>
  <c r="F111" i="27"/>
  <c r="F106" i="27"/>
  <c r="F112" i="27"/>
  <c r="F99" i="27"/>
  <c r="F113" i="27"/>
  <c r="F101" i="27"/>
  <c r="F103" i="27"/>
  <c r="F104" i="27"/>
  <c r="F108" i="27"/>
  <c r="F100" i="27"/>
  <c r="F92" i="27"/>
</calcChain>
</file>

<file path=xl/sharedStrings.xml><?xml version="1.0" encoding="utf-8"?>
<sst xmlns="http://schemas.openxmlformats.org/spreadsheetml/2006/main" count="1932" uniqueCount="503">
  <si>
    <t>Lake Country Lutheran</t>
  </si>
  <si>
    <t xml:space="preserve"> </t>
  </si>
  <si>
    <t>Scramble:</t>
  </si>
  <si>
    <t>Position</t>
  </si>
  <si>
    <t>Last Name</t>
  </si>
  <si>
    <t>First Name</t>
  </si>
  <si>
    <t>Grade</t>
  </si>
  <si>
    <t>Stroke Play #1:</t>
  </si>
  <si>
    <t>Stroke Play #2:</t>
  </si>
  <si>
    <t>School:</t>
  </si>
  <si>
    <t>Coach:</t>
  </si>
  <si>
    <t>Cell Phone:</t>
  </si>
  <si>
    <t>Media / Newspaper Contact email:</t>
  </si>
  <si>
    <t>Best-Ball Shamble:</t>
  </si>
  <si>
    <t>Erik Malm</t>
  </si>
  <si>
    <t>414-587-4711</t>
  </si>
  <si>
    <t>Stetler</t>
  </si>
  <si>
    <t>Chase</t>
  </si>
  <si>
    <t>Diercks</t>
  </si>
  <si>
    <t>Sam</t>
  </si>
  <si>
    <t>Hirt</t>
  </si>
  <si>
    <t>Pete</t>
  </si>
  <si>
    <t>Krimplebien</t>
  </si>
  <si>
    <t>Ben</t>
  </si>
  <si>
    <t>Adler</t>
  </si>
  <si>
    <t>Ethan</t>
  </si>
  <si>
    <t>Andrus</t>
  </si>
  <si>
    <t>James</t>
  </si>
  <si>
    <t>Coach: Ryan Roethle Cell Phone: 262-224-6208</t>
  </si>
  <si>
    <t>Media / Newspaper Contact</t>
  </si>
  <si>
    <t>email:</t>
  </si>
  <si>
    <t>Position Last Name First Name Grade</t>
  </si>
  <si>
    <t>Stroke Play #1: Ruona Ryan 11</t>
  </si>
  <si>
    <t>Stroke Play #2: Butler Adam 12</t>
  </si>
  <si>
    <t>Best-Ball Shamble: Hass Lucas 11</t>
  </si>
  <si>
    <t>Best-Ball Shamble: Carroll Luke 10</t>
  </si>
  <si>
    <t>Scramble: Turchi John 10</t>
  </si>
  <si>
    <t>Hartford Union</t>
  </si>
  <si>
    <t xml:space="preserve">Osseo Fairchild </t>
  </si>
  <si>
    <t xml:space="preserve">Scott Vold </t>
  </si>
  <si>
    <t>715-533-1973</t>
  </si>
  <si>
    <t>atediter@media-md.net</t>
  </si>
  <si>
    <t>Popple</t>
  </si>
  <si>
    <t>Joe</t>
  </si>
  <si>
    <t>Sumner</t>
  </si>
  <si>
    <t>Colin</t>
  </si>
  <si>
    <t>Davidson</t>
  </si>
  <si>
    <t>Brandon</t>
  </si>
  <si>
    <t>Skoyen</t>
  </si>
  <si>
    <t>Mitch</t>
  </si>
  <si>
    <t>Wilson</t>
  </si>
  <si>
    <t>Davis</t>
  </si>
  <si>
    <t>Kredowski</t>
  </si>
  <si>
    <t>Jon</t>
  </si>
  <si>
    <t>Sheboygan Falls High School</t>
  </si>
  <si>
    <t>Andy Jagow</t>
  </si>
  <si>
    <t>262-339-6892</t>
  </si>
  <si>
    <t>s_ottman@yahoo.com</t>
  </si>
  <si>
    <t>Bachmann</t>
  </si>
  <si>
    <t>Matt</t>
  </si>
  <si>
    <t>Beeck</t>
  </si>
  <si>
    <t>Tyler</t>
  </si>
  <si>
    <t>Madden</t>
  </si>
  <si>
    <t>Austin</t>
  </si>
  <si>
    <t>Marti</t>
  </si>
  <si>
    <t>Clark</t>
  </si>
  <si>
    <t>Collin</t>
  </si>
  <si>
    <t>Dawson</t>
  </si>
  <si>
    <t>Ryan</t>
  </si>
  <si>
    <t>SF</t>
  </si>
  <si>
    <t>Platteville</t>
  </si>
  <si>
    <t>John Sponsler</t>
  </si>
  <si>
    <t>608-778-7843</t>
  </si>
  <si>
    <t>Jason Nihles: journalsports@centurytel.net, Jim Leitner: jim.leitner@thmedia.com, thsports@wcinet.com</t>
  </si>
  <si>
    <t>Ellingson</t>
  </si>
  <si>
    <t>Everett</t>
  </si>
  <si>
    <t>Traxler</t>
  </si>
  <si>
    <t>Alex</t>
  </si>
  <si>
    <t>White</t>
  </si>
  <si>
    <t>Zach</t>
  </si>
  <si>
    <t>Simmons</t>
  </si>
  <si>
    <t>Will</t>
  </si>
  <si>
    <t>Hying</t>
  </si>
  <si>
    <t>Colten</t>
  </si>
  <si>
    <t>Whtie</t>
  </si>
  <si>
    <t>Madelyn</t>
  </si>
  <si>
    <t>Brookfield Academy</t>
    <phoneticPr fontId="0" type="noConversion"/>
  </si>
  <si>
    <t>Geo Peterson</t>
    <phoneticPr fontId="0" type="noConversion"/>
  </si>
  <si>
    <t>414-943-5750</t>
    <phoneticPr fontId="0" type="noConversion"/>
  </si>
  <si>
    <t>prepsplus@journalsentinel.com (Journal Sentinel) &amp; sports@conleynet.com (Waukesha Freeman)</t>
    <phoneticPr fontId="0" type="noConversion"/>
  </si>
  <si>
    <t>Pellegrini</t>
    <phoneticPr fontId="0" type="noConversion"/>
  </si>
  <si>
    <t>Alex</t>
    <phoneticPr fontId="0" type="noConversion"/>
  </si>
  <si>
    <t>Dobbs</t>
    <phoneticPr fontId="0" type="noConversion"/>
  </si>
  <si>
    <t>Aaron</t>
    <phoneticPr fontId="0" type="noConversion"/>
  </si>
  <si>
    <t>Nangia</t>
    <phoneticPr fontId="0" type="noConversion"/>
  </si>
  <si>
    <t>Rhea</t>
    <phoneticPr fontId="0" type="noConversion"/>
  </si>
  <si>
    <t>Rohan</t>
    <phoneticPr fontId="0" type="noConversion"/>
  </si>
  <si>
    <t>Zhu</t>
    <phoneticPr fontId="0" type="noConversion"/>
  </si>
  <si>
    <t>Smith</t>
    <phoneticPr fontId="0" type="noConversion"/>
  </si>
  <si>
    <t>Garrett</t>
    <phoneticPr fontId="0" type="noConversion"/>
  </si>
  <si>
    <t xml:space="preserve">PLYMOUTH HIGH SCHOOL </t>
  </si>
  <si>
    <t xml:space="preserve">Dan Knaus </t>
  </si>
  <si>
    <t xml:space="preserve">920-980-5300 </t>
  </si>
  <si>
    <t>Plymouth Review/Greg Ceiley/gcsportseditor@yahoo.com</t>
  </si>
  <si>
    <t xml:space="preserve">Willeford </t>
  </si>
  <si>
    <t xml:space="preserve">Jake </t>
  </si>
  <si>
    <t>Bogenschuetz</t>
  </si>
  <si>
    <t>Cole</t>
  </si>
  <si>
    <t>Gambrell</t>
  </si>
  <si>
    <t>Johnson</t>
  </si>
  <si>
    <t>Luke</t>
  </si>
  <si>
    <t>Knaus</t>
  </si>
  <si>
    <t>Cade</t>
  </si>
  <si>
    <t>Laehn</t>
  </si>
  <si>
    <t>Connor</t>
  </si>
  <si>
    <t>Cadott</t>
  </si>
  <si>
    <t>Dick Kyes</t>
  </si>
  <si>
    <t>608 769-2467</t>
  </si>
  <si>
    <t>Wojtczak</t>
  </si>
  <si>
    <t>Henry</t>
  </si>
  <si>
    <t>Freagon</t>
  </si>
  <si>
    <t>Payton</t>
  </si>
  <si>
    <t>Irish</t>
  </si>
  <si>
    <t>Thom</t>
  </si>
  <si>
    <t>Kaeden</t>
  </si>
  <si>
    <t>Rudnick</t>
  </si>
  <si>
    <t>Kaylee</t>
  </si>
  <si>
    <t>Scramble: Popies, Thomas 11</t>
  </si>
  <si>
    <t>1st 2</t>
  </si>
  <si>
    <t>Brady Sarauer</t>
  </si>
  <si>
    <t>Patrick Treichel</t>
  </si>
  <si>
    <t>2nd group </t>
  </si>
  <si>
    <t>Dawson Sarauer</t>
  </si>
  <si>
    <t>Colin Ahern</t>
  </si>
  <si>
    <t>3rd</t>
  </si>
  <si>
    <t>Owen Ahern</t>
  </si>
  <si>
    <t>Ben Hintze</t>
  </si>
  <si>
    <t>Sorry- Owen Ahern, Colin Ahern, Dawson Sarauer, Ben Hintze are freshman- Brady Sarauer and Patrick Treichel are Juniors</t>
  </si>
  <si>
    <t>KOHLER</t>
  </si>
  <si>
    <t>DIRK WILLIS</t>
  </si>
  <si>
    <t>SBROCCO</t>
  </si>
  <si>
    <t>CONNOR</t>
  </si>
  <si>
    <t>ANDREW</t>
  </si>
  <si>
    <t>BRYCE</t>
  </si>
  <si>
    <t>TWOHIG</t>
  </si>
  <si>
    <t>CHARLIE</t>
  </si>
  <si>
    <t>EGBERT</t>
  </si>
  <si>
    <t>AMANDA</t>
  </si>
  <si>
    <t>STEFANCZYK</t>
  </si>
  <si>
    <t>BRADY</t>
  </si>
  <si>
    <t>YURK</t>
  </si>
  <si>
    <t>BEN</t>
  </si>
  <si>
    <t>Stoughton</t>
    <phoneticPr fontId="6" type="noConversion"/>
  </si>
  <si>
    <t>David Taebel</t>
    <phoneticPr fontId="6" type="noConversion"/>
  </si>
  <si>
    <t>608-225-7083</t>
    <phoneticPr fontId="6" type="noConversion"/>
  </si>
  <si>
    <t>sportsreporter@wci.net</t>
  </si>
  <si>
    <t>Anderson</t>
    <phoneticPr fontId="6" type="noConversion"/>
  </si>
  <si>
    <t>Sam</t>
    <phoneticPr fontId="6" type="noConversion"/>
  </si>
  <si>
    <t>Kotlowski</t>
    <phoneticPr fontId="6" type="noConversion"/>
  </si>
  <si>
    <t>Austin</t>
    <phoneticPr fontId="6" type="noConversion"/>
  </si>
  <si>
    <t>Sutton</t>
    <phoneticPr fontId="6" type="noConversion"/>
  </si>
  <si>
    <t>Ian</t>
    <phoneticPr fontId="6" type="noConversion"/>
  </si>
  <si>
    <t>Bellefeuille</t>
    <phoneticPr fontId="6" type="noConversion"/>
  </si>
  <si>
    <t>Drew</t>
    <phoneticPr fontId="6" type="noConversion"/>
  </si>
  <si>
    <t>Graffin</t>
    <phoneticPr fontId="6" type="noConversion"/>
  </si>
  <si>
    <t>David</t>
    <phoneticPr fontId="6" type="noConversion"/>
  </si>
  <si>
    <t xml:space="preserve">Jack </t>
    <phoneticPr fontId="6" type="noConversion"/>
  </si>
  <si>
    <t>Buckles</t>
    <phoneticPr fontId="6" type="noConversion"/>
  </si>
  <si>
    <t>School</t>
  </si>
  <si>
    <t>Division</t>
  </si>
  <si>
    <t>Sheboygan North</t>
  </si>
  <si>
    <t>Large School Division</t>
  </si>
  <si>
    <t>Stoughton</t>
  </si>
  <si>
    <t>Milton</t>
  </si>
  <si>
    <t>Plymouth</t>
  </si>
  <si>
    <t>Green Bay Notre Dame</t>
  </si>
  <si>
    <t>Catholic Memorial</t>
  </si>
  <si>
    <t>Madison Edgewood</t>
  </si>
  <si>
    <t>Small School Division</t>
  </si>
  <si>
    <t>Sheboygan Falls</t>
  </si>
  <si>
    <t>Wisconsin Dells</t>
  </si>
  <si>
    <t>Brookfield Academy</t>
  </si>
  <si>
    <t>Osseo-Fairchild</t>
  </si>
  <si>
    <t>Kohler</t>
  </si>
  <si>
    <t>Sheboygan North #1</t>
  </si>
  <si>
    <t>1B</t>
  </si>
  <si>
    <t>Sheboygan North #2</t>
  </si>
  <si>
    <t>1A</t>
  </si>
  <si>
    <t>2A</t>
  </si>
  <si>
    <t>Sheboygan North SCR</t>
  </si>
  <si>
    <t>3A</t>
  </si>
  <si>
    <t>Hartford Union #1</t>
  </si>
  <si>
    <t>Hartford Union #2</t>
  </si>
  <si>
    <t>2B</t>
  </si>
  <si>
    <t>Hartford Union SCR</t>
  </si>
  <si>
    <t>3B</t>
  </si>
  <si>
    <t>5A</t>
  </si>
  <si>
    <t>6A</t>
  </si>
  <si>
    <t>Stoughton #1</t>
  </si>
  <si>
    <t>Stoughton #2</t>
  </si>
  <si>
    <t>5B</t>
  </si>
  <si>
    <t>Stoughton SCR</t>
  </si>
  <si>
    <t>6B</t>
  </si>
  <si>
    <t>Milton #1</t>
  </si>
  <si>
    <t>Milton #2</t>
  </si>
  <si>
    <t>8A</t>
  </si>
  <si>
    <t>Milton SCR</t>
  </si>
  <si>
    <t>9A</t>
  </si>
  <si>
    <t>Plymouth #1</t>
  </si>
  <si>
    <t>Plymouth #2</t>
  </si>
  <si>
    <t>8B</t>
  </si>
  <si>
    <t>Plymouth SCR</t>
  </si>
  <si>
    <t>9B</t>
  </si>
  <si>
    <t>Green Bay Notre Dame #1</t>
  </si>
  <si>
    <t>Green Bay Notre Dame #2</t>
  </si>
  <si>
    <t>Green Bay Notre Dame SCR</t>
  </si>
  <si>
    <t>Catholic Memorial #1</t>
  </si>
  <si>
    <t>10B</t>
  </si>
  <si>
    <t>Catholic Memorial #2</t>
  </si>
  <si>
    <t>10A</t>
  </si>
  <si>
    <t>11A</t>
  </si>
  <si>
    <t>Catholic Memorial SCR</t>
  </si>
  <si>
    <t>Madison Edgewood #1</t>
  </si>
  <si>
    <t>Madison Edgewood #2</t>
  </si>
  <si>
    <t>Madison Edgewood SCR</t>
  </si>
  <si>
    <t>Sheboygan Falls #1</t>
  </si>
  <si>
    <t>Sheboygan Falls #2</t>
  </si>
  <si>
    <t>11B</t>
  </si>
  <si>
    <t>Sheboygan Falls SCR</t>
  </si>
  <si>
    <t>Wisconsin Dells #1</t>
  </si>
  <si>
    <t>Wisconsin Dells #2</t>
  </si>
  <si>
    <t>Wisconsin Dells SCR</t>
  </si>
  <si>
    <t>Platteville #1</t>
  </si>
  <si>
    <t>13B</t>
  </si>
  <si>
    <t>Platteville #2</t>
  </si>
  <si>
    <t>13A</t>
  </si>
  <si>
    <t>14A</t>
  </si>
  <si>
    <t>Platteville SCR</t>
  </si>
  <si>
    <t>15A</t>
  </si>
  <si>
    <t>Brookfield Academy #1</t>
  </si>
  <si>
    <t>Brookfield Academy #2</t>
  </si>
  <si>
    <t>14B</t>
  </si>
  <si>
    <t>Brookfield Academy SCR</t>
  </si>
  <si>
    <t>15B</t>
  </si>
  <si>
    <t>Osseo-Fairchild #1</t>
  </si>
  <si>
    <t>Osseo-Fairchild #2</t>
  </si>
  <si>
    <t>Osseo-Fairchild SCR</t>
  </si>
  <si>
    <t>16B</t>
  </si>
  <si>
    <t>16A</t>
  </si>
  <si>
    <t>17A</t>
  </si>
  <si>
    <t>18A</t>
  </si>
  <si>
    <t>Lake Country Lutheran #1</t>
  </si>
  <si>
    <t>Lake Country Lutheran #2</t>
  </si>
  <si>
    <t>Lake Country Lutheran SCR</t>
  </si>
  <si>
    <t>17B</t>
  </si>
  <si>
    <t>18B</t>
  </si>
  <si>
    <t>Kohler #1</t>
  </si>
  <si>
    <t>Kohler #2</t>
  </si>
  <si>
    <t>Kohler SCR</t>
  </si>
  <si>
    <t>2014-15 Enrollment</t>
  </si>
  <si>
    <t>Marquette University HS</t>
  </si>
  <si>
    <t>Cedarburg</t>
  </si>
  <si>
    <t>Greendale</t>
  </si>
  <si>
    <t>Xavier</t>
  </si>
  <si>
    <t>St. Mary's Springs</t>
  </si>
  <si>
    <t>Greendale #1</t>
  </si>
  <si>
    <t>Greendale #2</t>
  </si>
  <si>
    <t>Xavier #1</t>
  </si>
  <si>
    <t>Xavier #2</t>
  </si>
  <si>
    <t>St. Mary's Springs #2</t>
  </si>
  <si>
    <t>Cadott #1</t>
  </si>
  <si>
    <t>Cadott #2</t>
  </si>
  <si>
    <t>Cedarburg #1</t>
  </si>
  <si>
    <t>Cedarburg #2</t>
  </si>
  <si>
    <t>Marquette University #2</t>
  </si>
  <si>
    <t>Stoughton SH</t>
  </si>
  <si>
    <t>Milton SH</t>
  </si>
  <si>
    <t>Sheboygan North SH</t>
  </si>
  <si>
    <t>Hartford Union SH</t>
  </si>
  <si>
    <t>Plymouth SH</t>
  </si>
  <si>
    <t>Green Bay Notre Dame SH</t>
  </si>
  <si>
    <t>Catholic Memorial SH</t>
  </si>
  <si>
    <t>Madison Edgewood SH</t>
  </si>
  <si>
    <t>Sheboygan Falls SH</t>
  </si>
  <si>
    <t>Wisconsin Dells SH</t>
  </si>
  <si>
    <t>Brookfield Academy SH</t>
  </si>
  <si>
    <t>Osseo-Fairchild SH</t>
  </si>
  <si>
    <t>Kohler SH</t>
  </si>
  <si>
    <t>Lake Country Lutheran SH</t>
  </si>
  <si>
    <t>Platteville SH</t>
  </si>
  <si>
    <t>St. Mary's Springs SH</t>
  </si>
  <si>
    <t>St. Mary's Springs SCR</t>
  </si>
  <si>
    <t>Marquette University SH</t>
  </si>
  <si>
    <t>Marquette University SCR</t>
  </si>
  <si>
    <t>Cedarburg SH</t>
  </si>
  <si>
    <t>Cedarburg SCR</t>
  </si>
  <si>
    <t>Cadott SH</t>
  </si>
  <si>
    <t>Cadott SCR</t>
  </si>
  <si>
    <t>Marquette University #1</t>
  </si>
  <si>
    <t>Greendale SH</t>
  </si>
  <si>
    <t>Greendale SCR</t>
  </si>
  <si>
    <t>Xavier SH</t>
  </si>
  <si>
    <t>Xavier SCR</t>
  </si>
  <si>
    <t>Kohler SH #2</t>
  </si>
  <si>
    <t>Kohler SCR #2</t>
  </si>
  <si>
    <t>St. Mary's Springs #1</t>
  </si>
  <si>
    <t>Best-Ball Shamble #2:</t>
  </si>
  <si>
    <t>SAM</t>
  </si>
  <si>
    <t>ELMENDORF</t>
  </si>
  <si>
    <t>ASHTON</t>
  </si>
  <si>
    <t>BIZNEK</t>
  </si>
  <si>
    <t>HANK</t>
  </si>
  <si>
    <t>Scramble #2:</t>
  </si>
  <si>
    <t>CASSADY</t>
  </si>
  <si>
    <t>JACK</t>
  </si>
  <si>
    <t>Kirk Wieland</t>
  </si>
  <si>
    <t>HAUN</t>
  </si>
  <si>
    <t>DEVIN</t>
  </si>
  <si>
    <t>NELSON</t>
  </si>
  <si>
    <t>RYAN</t>
  </si>
  <si>
    <t>SWERIG</t>
  </si>
  <si>
    <t>DYLAN</t>
  </si>
  <si>
    <t>RICHARDS</t>
  </si>
  <si>
    <t>NICK</t>
  </si>
  <si>
    <t>DUNK</t>
  </si>
  <si>
    <t>TUCKER</t>
  </si>
  <si>
    <t>PUMILIA</t>
  </si>
  <si>
    <t>CAMERON</t>
  </si>
  <si>
    <t>NOTRE DAME</t>
  </si>
  <si>
    <t>BRIAN BOBINSKI</t>
  </si>
  <si>
    <t>WAGNER</t>
  </si>
  <si>
    <t>DUFFY</t>
  </si>
  <si>
    <t>MATT</t>
  </si>
  <si>
    <t>DARLING</t>
  </si>
  <si>
    <t>JAKE</t>
  </si>
  <si>
    <t>LINEHAN</t>
  </si>
  <si>
    <t>MICHAEL</t>
  </si>
  <si>
    <t>PALLINI</t>
  </si>
  <si>
    <t>MAX</t>
  </si>
  <si>
    <t>HALAMA</t>
  </si>
  <si>
    <t>WI DELLS</t>
  </si>
  <si>
    <t>TROY RYAN</t>
  </si>
  <si>
    <t>MARSICH</t>
  </si>
  <si>
    <t>LOGAN</t>
  </si>
  <si>
    <t>CAMPBELL</t>
  </si>
  <si>
    <t>PARKER</t>
  </si>
  <si>
    <t>PURDY</t>
  </si>
  <si>
    <t>BRADLEY</t>
  </si>
  <si>
    <t>ANDERSON</t>
  </si>
  <si>
    <t>ALEC</t>
  </si>
  <si>
    <t>MORRIS</t>
  </si>
  <si>
    <t>STEVENS</t>
  </si>
  <si>
    <t>MADISON EDGEWOOD</t>
  </si>
  <si>
    <t>JOE RING</t>
  </si>
  <si>
    <t>MOHS</t>
  </si>
  <si>
    <t>TOMMY</t>
  </si>
  <si>
    <t>GILLES</t>
  </si>
  <si>
    <t>YONTZ</t>
  </si>
  <si>
    <t>GIERHART</t>
  </si>
  <si>
    <t>RORY</t>
  </si>
  <si>
    <t>TRIBUS</t>
  </si>
  <si>
    <t>CLAYTON</t>
  </si>
  <si>
    <t>PHELAN</t>
  </si>
  <si>
    <t>MATTHEW</t>
  </si>
  <si>
    <t xml:space="preserve">Sheboygan North </t>
  </si>
  <si>
    <t>Andrew Delong</t>
  </si>
  <si>
    <t>920.207.0337</t>
  </si>
  <si>
    <t>sports@sheboyganpress.com</t>
  </si>
  <si>
    <t>Schultz</t>
  </si>
  <si>
    <t>Garrett</t>
  </si>
  <si>
    <t>Vreeke</t>
  </si>
  <si>
    <t>Jacob</t>
  </si>
  <si>
    <t>Merry</t>
  </si>
  <si>
    <t>Gallimore</t>
  </si>
  <si>
    <t>Andrew</t>
  </si>
  <si>
    <t>Sharrer</t>
  </si>
  <si>
    <t>Lucas</t>
  </si>
  <si>
    <t>Bierwirth</t>
  </si>
  <si>
    <t>Neil</t>
  </si>
  <si>
    <t>sports@chippewa.com</t>
  </si>
  <si>
    <t>CATHOLIC MEMORIAL</t>
  </si>
  <si>
    <t>STEVE PLECHETY</t>
  </si>
  <si>
    <t>CEDARBURG</t>
  </si>
  <si>
    <t>MARQUETTE</t>
  </si>
  <si>
    <t>EVAN HEWES</t>
  </si>
  <si>
    <t>SHRIMP</t>
  </si>
  <si>
    <t>GRIFFIN</t>
  </si>
  <si>
    <t>DANIEL</t>
  </si>
  <si>
    <t>CHYKO</t>
  </si>
  <si>
    <t>HAGEN</t>
  </si>
  <si>
    <t>LIAM</t>
  </si>
  <si>
    <t>DENK</t>
  </si>
  <si>
    <t>ADAM</t>
  </si>
  <si>
    <t>HAUSCHEL</t>
  </si>
  <si>
    <t>JORDAN</t>
  </si>
  <si>
    <t>TANEL</t>
  </si>
  <si>
    <t>TEAM SCORE</t>
  </si>
  <si>
    <t>Total Score</t>
  </si>
  <si>
    <t>Name</t>
  </si>
  <si>
    <t>BUTLER</t>
  </si>
  <si>
    <t>RUONA</t>
  </si>
  <si>
    <t>SARAUER</t>
  </si>
  <si>
    <t>PATRICK</t>
  </si>
  <si>
    <t>TREICHEL</t>
  </si>
  <si>
    <t>Pellegrini</t>
  </si>
  <si>
    <t>Dobbs</t>
  </si>
  <si>
    <t>Aaron</t>
  </si>
  <si>
    <t>LARSEN</t>
  </si>
  <si>
    <t>JOE</t>
  </si>
  <si>
    <t>AARON</t>
  </si>
  <si>
    <t>CALLAHAN</t>
  </si>
  <si>
    <t>THOMSEN</t>
  </si>
  <si>
    <t>NATE</t>
  </si>
  <si>
    <t>BRISELDEN</t>
  </si>
  <si>
    <t>Anderson</t>
  </si>
  <si>
    <t>Kotlowski</t>
  </si>
  <si>
    <t>R. GIERHART / A. YONTZ</t>
  </si>
  <si>
    <t>C. TRIBUS / M. PHELAN</t>
  </si>
  <si>
    <t>J. TUCHI / T. POPIES</t>
  </si>
  <si>
    <t>L. HASS / L. CARROLL</t>
  </si>
  <si>
    <t>C. STEVENS / M. MORRIS</t>
  </si>
  <si>
    <t>B. PURDY / A. ANDERSON</t>
  </si>
  <si>
    <t>D. WILSON / J. KREDOWSKI</t>
  </si>
  <si>
    <t>B. DAVIDSON / M. SKOYEN</t>
  </si>
  <si>
    <t>C. CLARK / R. DAWSON</t>
  </si>
  <si>
    <t>A. MADDEN / S. MARTI</t>
  </si>
  <si>
    <t>O. AHERN / B. HINTZE</t>
  </si>
  <si>
    <t>D. SARAUER / C. AHERN</t>
  </si>
  <si>
    <t>L. HAGEN / A. DENK</t>
  </si>
  <si>
    <t>M/ PALLINI / J. HALAMA</t>
  </si>
  <si>
    <t>J. DARLING / M. LINEHAN</t>
  </si>
  <si>
    <t>E. ADLER / J. ANDRUS</t>
  </si>
  <si>
    <t>P. HIRT / B. KRIMPLEBIEN</t>
  </si>
  <si>
    <t>A. BRYCE / C. SBROCCO</t>
  </si>
  <si>
    <t>S. KOHLER / B. STEFANCZYK</t>
  </si>
  <si>
    <t>K. THOM . K. RUDNICK</t>
  </si>
  <si>
    <t>M. IRISH / NO PLAYER</t>
  </si>
  <si>
    <t>S. WENBERG / J. CASSADY</t>
  </si>
  <si>
    <t>A. ELMENDORF / B. YURK</t>
  </si>
  <si>
    <t>C. HYING / M. WHITE</t>
  </si>
  <si>
    <t>Z. WHITE / W. SIMMONS</t>
  </si>
  <si>
    <t>A/ ZHU / G. SMITH</t>
  </si>
  <si>
    <t>R. NANGIA / R. NANGIA</t>
  </si>
  <si>
    <t>S. FABEL / J. COUGHLIN</t>
  </si>
  <si>
    <t>S. SCHUBBE / G. MANTEY</t>
  </si>
  <si>
    <t>TUCKER DUNK / C. PULIMIA</t>
  </si>
  <si>
    <t>DYLAN SWERIG / NICK RICHARDS</t>
  </si>
  <si>
    <t>C. KNAUS / C. LAEHN</t>
  </si>
  <si>
    <t>L. JOHNSON / Z. GAMBRELL</t>
  </si>
  <si>
    <t>H. KURTZWEIL / J. LUPCEWICH</t>
  </si>
  <si>
    <t>I. SCHICKERT / N. WAHL</t>
  </si>
  <si>
    <t>L. SHARRER / N. BIERWIRTH</t>
  </si>
  <si>
    <t>A. MERRY / A. GALLIMORE</t>
  </si>
  <si>
    <t>D. GRAFFIN / J. BUCKLES</t>
  </si>
  <si>
    <t>I. SUTTON / D. BELLEFEUILLE</t>
  </si>
  <si>
    <t>STEVEN</t>
  </si>
  <si>
    <t>NEUBERGER</t>
  </si>
  <si>
    <t>COLTON</t>
  </si>
  <si>
    <t>P. JODARSKI / T. ZUBA</t>
  </si>
  <si>
    <t>A. PAWLINSKI / D. JOHNSON</t>
  </si>
  <si>
    <t>SC</t>
  </si>
  <si>
    <t>SH</t>
  </si>
  <si>
    <t>S</t>
  </si>
  <si>
    <t>SHEBOYGAN NORTH</t>
  </si>
  <si>
    <t>STOUGHTON</t>
  </si>
  <si>
    <t>GREENDALE</t>
  </si>
  <si>
    <t>MILTON</t>
  </si>
  <si>
    <t>PLYMOUTH</t>
  </si>
  <si>
    <t>XAVIER</t>
  </si>
  <si>
    <t>BROOKFIELD ACADEMY</t>
  </si>
  <si>
    <t>PLATTEVILLE</t>
  </si>
  <si>
    <t>CADOTT</t>
  </si>
  <si>
    <t>KOHLER B</t>
  </si>
  <si>
    <t>LAKE COUNTRY LUTHERAN</t>
  </si>
  <si>
    <t>ST. MARY'S SPRINGS</t>
  </si>
  <si>
    <t>SHEBOYGAN FALLS</t>
  </si>
  <si>
    <t>OSSEO-FAIRCHILD</t>
  </si>
  <si>
    <t>HARTFORD UNION</t>
  </si>
  <si>
    <t>TOTAL HOLES PLAYED</t>
  </si>
  <si>
    <t>TEAM</t>
  </si>
  <si>
    <t>DIVISION</t>
  </si>
  <si>
    <t>PACE</t>
  </si>
  <si>
    <t>SCHOOL</t>
  </si>
  <si>
    <t>START</t>
  </si>
  <si>
    <t>NAME</t>
  </si>
  <si>
    <t>SCORE</t>
  </si>
  <si>
    <t>HOLES PLAYED</t>
  </si>
  <si>
    <t>NC</t>
  </si>
  <si>
    <t>FIRST NAME</t>
  </si>
  <si>
    <t>LAST NAME</t>
  </si>
  <si>
    <t>PLACE</t>
  </si>
  <si>
    <t>NAMES</t>
  </si>
  <si>
    <t>Whistling Straits Irish</t>
  </si>
  <si>
    <t>Date:</t>
  </si>
  <si>
    <t>Course:</t>
  </si>
  <si>
    <t>Weather:</t>
  </si>
  <si>
    <t>55 degrees, wind 15-17 mph</t>
  </si>
  <si>
    <t>Yardage:</t>
  </si>
  <si>
    <t>Course Rating</t>
  </si>
  <si>
    <t>6366 (Boys), 5409 (Girls)</t>
  </si>
  <si>
    <t>Slope Rating</t>
  </si>
  <si>
    <t>137 (boys), 130 (girls)</t>
  </si>
  <si>
    <t>72.0 (Boys), 71.7 (Girls)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</si>
</sst>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[$-F800]dddd\,\ mmmm\ dd\,\ yyyy"/>
  </numFmts>
  <fonts count="16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i/>
      <sz val="18"/>
      <color indexed="8"/>
      <name val="Calibri"/>
      <family val="2"/>
    </font>
    <font>
      <b/>
      <i/>
      <sz val="12"/>
      <color indexed="8"/>
      <name val="Calibri"/>
      <family val="2"/>
    </font>
    <font>
      <b/>
      <sz val="16"/>
      <color indexed="8"/>
      <name val="Calibri"/>
      <family val="2"/>
    </font>
    <font>
      <b/>
      <i/>
      <sz val="22"/>
      <color indexed="8"/>
      <name val="Calibri"/>
      <family val="2"/>
    </font>
    <font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6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/>
    <xf numFmtId="0" fontId="0" fillId="3" borderId="6" xfId="0" applyFill="1" applyBorder="1" applyAlignment="1">
      <alignment horizontal="center"/>
    </xf>
    <xf numFmtId="0" fontId="0" fillId="3" borderId="7" xfId="0" applyFill="1" applyBorder="1"/>
    <xf numFmtId="0" fontId="0" fillId="3" borderId="0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/>
    <xf numFmtId="0" fontId="7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/>
    <xf numFmtId="0" fontId="0" fillId="4" borderId="0" xfId="0" applyFill="1"/>
    <xf numFmtId="0" fontId="0" fillId="4" borderId="0" xfId="0" applyFill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4" borderId="0" xfId="0" applyFill="1" applyBorder="1"/>
    <xf numFmtId="0" fontId="0" fillId="0" borderId="16" xfId="0" applyBorder="1"/>
    <xf numFmtId="0" fontId="0" fillId="0" borderId="18" xfId="0" applyBorder="1"/>
    <xf numFmtId="0" fontId="0" fillId="0" borderId="24" xfId="0" applyFill="1" applyBorder="1"/>
    <xf numFmtId="0" fontId="0" fillId="0" borderId="25" xfId="0" applyFill="1" applyBorder="1" applyAlignment="1">
      <alignment horizontal="center"/>
    </xf>
    <xf numFmtId="0" fontId="0" fillId="0" borderId="26" xfId="0" applyFill="1" applyBorder="1"/>
    <xf numFmtId="0" fontId="0" fillId="0" borderId="27" xfId="0" applyFill="1" applyBorder="1" applyAlignment="1">
      <alignment horizontal="center"/>
    </xf>
    <xf numFmtId="0" fontId="0" fillId="0" borderId="28" xfId="0" applyFill="1" applyBorder="1"/>
    <xf numFmtId="0" fontId="0" fillId="0" borderId="29" xfId="0" applyFill="1" applyBorder="1" applyAlignment="1">
      <alignment horizontal="center"/>
    </xf>
    <xf numFmtId="0" fontId="0" fillId="0" borderId="6" xfId="0" applyFill="1" applyBorder="1"/>
    <xf numFmtId="0" fontId="0" fillId="0" borderId="8" xfId="0" applyFill="1" applyBorder="1"/>
    <xf numFmtId="0" fontId="0" fillId="0" borderId="30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3" xfId="0" applyFill="1" applyBorder="1"/>
    <xf numFmtId="0" fontId="0" fillId="0" borderId="31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32" xfId="0" applyFill="1" applyBorder="1"/>
    <xf numFmtId="0" fontId="0" fillId="0" borderId="33" xfId="0" applyFill="1" applyBorder="1"/>
    <xf numFmtId="0" fontId="0" fillId="0" borderId="34" xfId="0" applyFill="1" applyBorder="1"/>
    <xf numFmtId="0" fontId="0" fillId="0" borderId="35" xfId="0" applyFill="1" applyBorder="1" applyAlignment="1">
      <alignment horizontal="center"/>
    </xf>
    <xf numFmtId="0" fontId="0" fillId="0" borderId="36" xfId="0" applyFill="1" applyBorder="1"/>
    <xf numFmtId="0" fontId="0" fillId="0" borderId="23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9" xfId="0" applyFill="1" applyBorder="1"/>
    <xf numFmtId="0" fontId="0" fillId="0" borderId="31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0" xfId="0" applyBorder="1"/>
    <xf numFmtId="0" fontId="0" fillId="0" borderId="18" xfId="0" applyFill="1" applyBorder="1"/>
    <xf numFmtId="0" fontId="0" fillId="0" borderId="22" xfId="0" applyBorder="1"/>
    <xf numFmtId="0" fontId="0" fillId="0" borderId="35" xfId="0" applyBorder="1" applyAlignment="1">
      <alignment horizontal="center"/>
    </xf>
    <xf numFmtId="0" fontId="0" fillId="0" borderId="31" xfId="0" applyFill="1" applyBorder="1"/>
    <xf numFmtId="0" fontId="0" fillId="0" borderId="30" xfId="0" applyFill="1" applyBorder="1"/>
    <xf numFmtId="0" fontId="0" fillId="0" borderId="6" xfId="0" applyFill="1" applyBorder="1" applyAlignment="1">
      <alignment horizontal="center"/>
    </xf>
    <xf numFmtId="0" fontId="0" fillId="5" borderId="3" xfId="0" applyFill="1" applyBorder="1"/>
    <xf numFmtId="0" fontId="0" fillId="5" borderId="31" xfId="0" applyFill="1" applyBorder="1" applyAlignment="1">
      <alignment horizontal="center"/>
    </xf>
    <xf numFmtId="0" fontId="0" fillId="5" borderId="6" xfId="0" applyFill="1" applyBorder="1"/>
    <xf numFmtId="0" fontId="0" fillId="5" borderId="29" xfId="0" applyFill="1" applyBorder="1" applyAlignment="1">
      <alignment horizontal="center"/>
    </xf>
    <xf numFmtId="0" fontId="0" fillId="5" borderId="36" xfId="0" applyFill="1" applyBorder="1"/>
    <xf numFmtId="0" fontId="0" fillId="5" borderId="35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0" fillId="5" borderId="19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3" xfId="0" applyFill="1" applyBorder="1"/>
    <xf numFmtId="0" fontId="0" fillId="0" borderId="14" xfId="0" applyFill="1" applyBorder="1" applyAlignment="1">
      <alignment horizontal="center"/>
    </xf>
    <xf numFmtId="0" fontId="0" fillId="0" borderId="40" xfId="0" applyFill="1" applyBorder="1"/>
    <xf numFmtId="0" fontId="0" fillId="0" borderId="41" xfId="0" applyFill="1" applyBorder="1" applyAlignment="1">
      <alignment horizontal="center"/>
    </xf>
    <xf numFmtId="0" fontId="0" fillId="0" borderId="43" xfId="0" applyFill="1" applyBorder="1"/>
    <xf numFmtId="0" fontId="0" fillId="4" borderId="13" xfId="0" applyFill="1" applyBorder="1"/>
    <xf numFmtId="0" fontId="0" fillId="4" borderId="14" xfId="0" applyFill="1" applyBorder="1" applyAlignment="1">
      <alignment horizontal="center"/>
    </xf>
    <xf numFmtId="0" fontId="0" fillId="4" borderId="40" xfId="0" applyFill="1" applyBorder="1"/>
    <xf numFmtId="0" fontId="0" fillId="4" borderId="41" xfId="0" applyFill="1" applyBorder="1" applyAlignment="1">
      <alignment horizontal="center"/>
    </xf>
    <xf numFmtId="0" fontId="0" fillId="4" borderId="43" xfId="0" applyFill="1" applyBorder="1"/>
    <xf numFmtId="0" fontId="0" fillId="4" borderId="2" xfId="0" applyFill="1" applyBorder="1" applyAlignment="1">
      <alignment horizontal="center"/>
    </xf>
    <xf numFmtId="0" fontId="0" fillId="3" borderId="13" xfId="0" applyFill="1" applyBorder="1"/>
    <xf numFmtId="0" fontId="0" fillId="3" borderId="14" xfId="0" applyFill="1" applyBorder="1" applyAlignment="1">
      <alignment horizontal="center"/>
    </xf>
    <xf numFmtId="0" fontId="0" fillId="3" borderId="43" xfId="0" applyFill="1" applyBorder="1"/>
    <xf numFmtId="0" fontId="0" fillId="3" borderId="2" xfId="0" applyFill="1" applyBorder="1" applyAlignment="1">
      <alignment horizontal="center"/>
    </xf>
    <xf numFmtId="0" fontId="0" fillId="3" borderId="40" xfId="0" applyFill="1" applyBorder="1"/>
    <xf numFmtId="0" fontId="0" fillId="3" borderId="41" xfId="0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44" xfId="0" applyFont="1" applyBorder="1" applyAlignment="1">
      <alignment horizontal="center"/>
    </xf>
    <xf numFmtId="0" fontId="12" fillId="0" borderId="4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2" fillId="4" borderId="15" xfId="0" applyFont="1" applyFill="1" applyBorder="1" applyAlignment="1">
      <alignment horizontal="center"/>
    </xf>
    <xf numFmtId="0" fontId="12" fillId="4" borderId="42" xfId="0" applyFont="1" applyFill="1" applyBorder="1" applyAlignment="1">
      <alignment horizontal="center"/>
    </xf>
    <xf numFmtId="0" fontId="12" fillId="4" borderId="44" xfId="0" applyFont="1" applyFill="1" applyBorder="1" applyAlignment="1">
      <alignment horizontal="center"/>
    </xf>
    <xf numFmtId="0" fontId="0" fillId="6" borderId="31" xfId="0" applyFill="1" applyBorder="1"/>
    <xf numFmtId="0" fontId="0" fillId="6" borderId="31" xfId="0" applyFill="1" applyBorder="1" applyAlignment="1">
      <alignment horizontal="center"/>
    </xf>
    <xf numFmtId="0" fontId="12" fillId="6" borderId="31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0" fontId="12" fillId="2" borderId="2" xfId="0" applyFont="1" applyFill="1" applyBorder="1"/>
    <xf numFmtId="0" fontId="11" fillId="2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2" fillId="8" borderId="2" xfId="0" applyFont="1" applyFill="1" applyBorder="1"/>
    <xf numFmtId="0" fontId="11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12" fillId="8" borderId="2" xfId="0" applyFont="1" applyFill="1" applyBorder="1" applyAlignment="1">
      <alignment horizontal="center"/>
    </xf>
    <xf numFmtId="1" fontId="0" fillId="8" borderId="2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0" fillId="2" borderId="0" xfId="0" applyFill="1" applyBorder="1"/>
    <xf numFmtId="0" fontId="1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7" borderId="0" xfId="0" applyFill="1" applyBorder="1"/>
    <xf numFmtId="0" fontId="13" fillId="7" borderId="0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8" borderId="0" xfId="0" applyFill="1" applyBorder="1"/>
    <xf numFmtId="0" fontId="13" fillId="8" borderId="0" xfId="0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1" fillId="6" borderId="2" xfId="0" applyFont="1" applyFill="1" applyBorder="1" applyAlignment="1">
      <alignment horizontal="center" wrapText="1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5" fillId="0" borderId="2" xfId="1" applyBorder="1" applyAlignment="1" applyProtection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5" fillId="0" borderId="0" xfId="0" applyFont="1"/>
    <xf numFmtId="0" fontId="15" fillId="2" borderId="0" xfId="0" applyFont="1" applyFill="1" applyBorder="1"/>
    <xf numFmtId="0" fontId="15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65" fontId="0" fillId="0" borderId="0" xfId="0" applyNumberFormat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34</xdr:col>
      <xdr:colOff>219075</xdr:colOff>
      <xdr:row>84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945475" cy="1618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333375</xdr:colOff>
      <xdr:row>109</xdr:row>
      <xdr:rowOff>180975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182975" cy="2094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mailto:atediter@media-md.net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mailto:s_ottman@yahoo.com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mailto:sports@sheboyganpress.com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mailto:sportsreporter@wci.net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ports@chippewa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tabSelected="1" workbookViewId="0">
      <selection activeCell="B22" sqref="B22"/>
    </sheetView>
  </sheetViews>
  <sheetFormatPr defaultRowHeight="15" x14ac:dyDescent="0.25"/>
  <cols>
    <col min="1" max="1" width="14.28515625" customWidth="1"/>
    <col min="2" max="2" width="35.28515625" customWidth="1"/>
    <col min="4" max="4" width="17.85546875" customWidth="1"/>
    <col min="5" max="5" width="4.7109375" customWidth="1"/>
    <col min="6" max="6" width="9.140625" style="1"/>
    <col min="7" max="7" width="29.85546875" customWidth="1"/>
    <col min="9" max="9" width="14.7109375" customWidth="1"/>
  </cols>
  <sheetData>
    <row r="1" spans="1:9" x14ac:dyDescent="0.25">
      <c r="A1" t="s">
        <v>494</v>
      </c>
      <c r="B1" s="1" t="s">
        <v>492</v>
      </c>
    </row>
    <row r="2" spans="1:9" x14ac:dyDescent="0.25">
      <c r="A2" t="s">
        <v>493</v>
      </c>
      <c r="B2" s="162">
        <v>42133</v>
      </c>
    </row>
    <row r="3" spans="1:9" x14ac:dyDescent="0.25">
      <c r="A3" t="s">
        <v>495</v>
      </c>
      <c r="B3" s="1" t="s">
        <v>496</v>
      </c>
    </row>
    <row r="4" spans="1:9" x14ac:dyDescent="0.25">
      <c r="A4" t="s">
        <v>497</v>
      </c>
      <c r="B4" s="1" t="s">
        <v>499</v>
      </c>
    </row>
    <row r="5" spans="1:9" x14ac:dyDescent="0.25">
      <c r="A5" t="s">
        <v>498</v>
      </c>
      <c r="B5" s="1" t="s">
        <v>502</v>
      </c>
    </row>
    <row r="6" spans="1:9" x14ac:dyDescent="0.25">
      <c r="A6" t="s">
        <v>500</v>
      </c>
      <c r="B6" s="1" t="s">
        <v>501</v>
      </c>
    </row>
    <row r="7" spans="1:9" x14ac:dyDescent="0.25">
      <c r="B7" s="1"/>
    </row>
    <row r="8" spans="1:9" x14ac:dyDescent="0.25">
      <c r="A8" s="1" t="s">
        <v>490</v>
      </c>
      <c r="B8" s="50" t="s">
        <v>479</v>
      </c>
      <c r="C8" s="50" t="s">
        <v>480</v>
      </c>
      <c r="D8" s="113" t="s">
        <v>396</v>
      </c>
      <c r="E8" s="113"/>
      <c r="F8" s="113" t="s">
        <v>490</v>
      </c>
      <c r="G8" s="50" t="s">
        <v>479</v>
      </c>
      <c r="H8" s="50" t="s">
        <v>480</v>
      </c>
      <c r="I8" s="113" t="s">
        <v>396</v>
      </c>
    </row>
    <row r="9" spans="1:9" ht="15.75" x14ac:dyDescent="0.25">
      <c r="A9" s="1">
        <v>1</v>
      </c>
      <c r="B9" s="116" t="s">
        <v>352</v>
      </c>
      <c r="C9" s="117">
        <v>1</v>
      </c>
      <c r="D9" s="118">
        <v>296</v>
      </c>
      <c r="E9" s="161"/>
      <c r="F9" s="1">
        <v>1</v>
      </c>
      <c r="G9" s="123" t="s">
        <v>474</v>
      </c>
      <c r="H9" s="124">
        <v>2</v>
      </c>
      <c r="I9" s="125">
        <v>303</v>
      </c>
    </row>
    <row r="10" spans="1:9" ht="15.75" x14ac:dyDescent="0.25">
      <c r="A10" s="1">
        <v>2</v>
      </c>
      <c r="B10" s="116" t="s">
        <v>464</v>
      </c>
      <c r="C10" s="117">
        <v>1</v>
      </c>
      <c r="D10" s="118">
        <v>320</v>
      </c>
      <c r="E10" s="161"/>
      <c r="F10" s="1">
        <v>2</v>
      </c>
      <c r="G10" s="123" t="s">
        <v>475</v>
      </c>
      <c r="H10" s="124">
        <v>2</v>
      </c>
      <c r="I10" s="125">
        <v>316</v>
      </c>
    </row>
    <row r="11" spans="1:9" ht="15.75" x14ac:dyDescent="0.25">
      <c r="A11" s="1">
        <v>3</v>
      </c>
      <c r="B11" s="116" t="s">
        <v>380</v>
      </c>
      <c r="C11" s="117">
        <v>1</v>
      </c>
      <c r="D11" s="118">
        <v>321</v>
      </c>
      <c r="E11" s="161"/>
      <c r="F11" s="1">
        <v>3</v>
      </c>
      <c r="G11" s="123" t="s">
        <v>468</v>
      </c>
      <c r="H11" s="124">
        <v>2</v>
      </c>
      <c r="I11" s="125">
        <v>329</v>
      </c>
    </row>
    <row r="12" spans="1:9" ht="15.75" x14ac:dyDescent="0.25">
      <c r="A12" s="1">
        <v>4</v>
      </c>
      <c r="B12" s="116" t="s">
        <v>466</v>
      </c>
      <c r="C12" s="117">
        <v>1</v>
      </c>
      <c r="D12" s="118">
        <v>322</v>
      </c>
      <c r="E12" s="161"/>
      <c r="F12" s="1">
        <v>4</v>
      </c>
      <c r="G12" s="123" t="s">
        <v>138</v>
      </c>
      <c r="H12" s="124">
        <v>2</v>
      </c>
      <c r="I12" s="125">
        <v>350</v>
      </c>
    </row>
    <row r="13" spans="1:9" ht="15.75" x14ac:dyDescent="0.25">
      <c r="A13" s="1">
        <v>5</v>
      </c>
      <c r="B13" s="116" t="s">
        <v>383</v>
      </c>
      <c r="C13" s="117">
        <v>1</v>
      </c>
      <c r="D13" s="118">
        <v>323</v>
      </c>
      <c r="E13" s="161"/>
      <c r="F13" s="1">
        <v>5</v>
      </c>
      <c r="G13" s="123" t="s">
        <v>340</v>
      </c>
      <c r="H13" s="124">
        <v>2</v>
      </c>
      <c r="I13" s="125">
        <v>357</v>
      </c>
    </row>
    <row r="14" spans="1:9" ht="15.75" x14ac:dyDescent="0.25">
      <c r="A14" s="1">
        <v>6</v>
      </c>
      <c r="B14" s="116" t="s">
        <v>328</v>
      </c>
      <c r="C14" s="117">
        <v>1</v>
      </c>
      <c r="D14" s="118">
        <v>325</v>
      </c>
      <c r="E14" s="161"/>
      <c r="F14" s="1">
        <v>6</v>
      </c>
      <c r="G14" s="123" t="s">
        <v>470</v>
      </c>
      <c r="H14" s="124">
        <v>2</v>
      </c>
      <c r="I14" s="125">
        <v>358</v>
      </c>
    </row>
    <row r="15" spans="1:9" ht="15.75" x14ac:dyDescent="0.25">
      <c r="A15" s="1">
        <v>7</v>
      </c>
      <c r="B15" s="116" t="s">
        <v>463</v>
      </c>
      <c r="C15" s="117">
        <v>1</v>
      </c>
      <c r="D15" s="118">
        <v>330</v>
      </c>
      <c r="E15" s="161"/>
      <c r="F15" s="1">
        <v>7</v>
      </c>
      <c r="G15" s="123" t="s">
        <v>471</v>
      </c>
      <c r="H15" s="124">
        <v>2</v>
      </c>
      <c r="I15" s="125">
        <v>359</v>
      </c>
    </row>
    <row r="16" spans="1:9" ht="15.75" x14ac:dyDescent="0.25">
      <c r="A16" s="1">
        <v>8</v>
      </c>
      <c r="B16" s="116" t="s">
        <v>467</v>
      </c>
      <c r="C16" s="117">
        <v>1</v>
      </c>
      <c r="D16" s="118">
        <v>337</v>
      </c>
      <c r="E16" s="161"/>
      <c r="F16" s="1">
        <v>8</v>
      </c>
      <c r="G16" s="123" t="s">
        <v>472</v>
      </c>
      <c r="H16" s="124">
        <v>2</v>
      </c>
      <c r="I16" s="125">
        <v>363</v>
      </c>
    </row>
    <row r="17" spans="1:9" ht="15.75" x14ac:dyDescent="0.25">
      <c r="A17" s="1">
        <v>9</v>
      </c>
      <c r="B17" s="116" t="s">
        <v>477</v>
      </c>
      <c r="C17" s="117">
        <v>1</v>
      </c>
      <c r="D17" s="118">
        <v>344</v>
      </c>
      <c r="E17" s="161"/>
      <c r="F17" s="1">
        <v>9</v>
      </c>
      <c r="G17" s="123" t="s">
        <v>469</v>
      </c>
      <c r="H17" s="124">
        <v>2</v>
      </c>
      <c r="I17" s="125">
        <v>375</v>
      </c>
    </row>
    <row r="18" spans="1:9" ht="15.75" x14ac:dyDescent="0.25">
      <c r="A18" s="1">
        <v>10</v>
      </c>
      <c r="B18" s="116" t="s">
        <v>382</v>
      </c>
      <c r="C18" s="117">
        <v>1</v>
      </c>
      <c r="D18" s="118">
        <v>349</v>
      </c>
      <c r="E18" s="161"/>
      <c r="F18" s="1">
        <v>10</v>
      </c>
      <c r="G18" s="123" t="s">
        <v>473</v>
      </c>
      <c r="H18" s="124">
        <v>2</v>
      </c>
      <c r="I18" s="125">
        <v>388</v>
      </c>
    </row>
    <row r="19" spans="1:9" ht="15.75" x14ac:dyDescent="0.25">
      <c r="A19" s="1">
        <v>11</v>
      </c>
      <c r="B19" s="116" t="s">
        <v>465</v>
      </c>
      <c r="C19" s="117">
        <v>1</v>
      </c>
      <c r="D19" s="118" t="s">
        <v>487</v>
      </c>
      <c r="E19" s="161"/>
      <c r="F19" s="1">
        <v>11</v>
      </c>
      <c r="G19" s="123" t="s">
        <v>476</v>
      </c>
      <c r="H19" s="124">
        <v>2</v>
      </c>
      <c r="I19" s="125">
        <v>439</v>
      </c>
    </row>
  </sheetData>
  <sortState ref="B4:D13">
    <sortCondition ref="D4:D13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3"/>
  <sheetViews>
    <sheetView workbookViewId="0">
      <selection activeCell="H8" sqref="H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ht="12" customHeight="1" x14ac:dyDescent="0.25">
      <c r="A1" s="10"/>
      <c r="B1" s="11"/>
      <c r="C1" s="11"/>
      <c r="D1" s="11"/>
      <c r="E1" s="11"/>
      <c r="F1" s="12"/>
    </row>
    <row r="2" spans="1:6" ht="34.5" customHeight="1" x14ac:dyDescent="0.25">
      <c r="A2" s="13"/>
      <c r="B2" s="3" t="s">
        <v>9</v>
      </c>
      <c r="C2" s="151" t="s">
        <v>380</v>
      </c>
      <c r="D2" s="151"/>
      <c r="E2" s="151"/>
      <c r="F2" s="14"/>
    </row>
    <row r="3" spans="1:6" ht="30" customHeight="1" x14ac:dyDescent="0.25">
      <c r="A3" s="13"/>
      <c r="B3" s="3" t="s">
        <v>10</v>
      </c>
      <c r="C3" s="9" t="s">
        <v>381</v>
      </c>
      <c r="D3" s="3" t="s">
        <v>11</v>
      </c>
      <c r="E3" s="3" t="s">
        <v>1</v>
      </c>
      <c r="F3" s="14"/>
    </row>
    <row r="4" spans="1:6" ht="33.75" customHeight="1" x14ac:dyDescent="0.25">
      <c r="A4" s="13"/>
      <c r="B4" s="8" t="s">
        <v>12</v>
      </c>
      <c r="C4" s="153"/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ht="50.1" customHeight="1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50.1" customHeight="1" x14ac:dyDescent="0.25">
      <c r="A7" s="13"/>
      <c r="B7" s="3" t="s">
        <v>7</v>
      </c>
      <c r="C7" s="4" t="s">
        <v>1</v>
      </c>
      <c r="D7" s="4" t="s">
        <v>1</v>
      </c>
      <c r="E7" s="4" t="s">
        <v>1</v>
      </c>
      <c r="F7" s="14"/>
    </row>
    <row r="8" spans="1:6" ht="50.1" customHeight="1" x14ac:dyDescent="0.25">
      <c r="A8" s="13"/>
      <c r="B8" s="3" t="s">
        <v>8</v>
      </c>
      <c r="C8" s="4"/>
      <c r="D8" s="4"/>
      <c r="E8" s="4"/>
      <c r="F8" s="14"/>
    </row>
    <row r="9" spans="1:6" ht="50.1" customHeight="1" x14ac:dyDescent="0.25">
      <c r="A9" s="13"/>
      <c r="B9" s="3" t="s">
        <v>13</v>
      </c>
      <c r="C9" s="4"/>
      <c r="D9" s="4"/>
      <c r="E9" s="4"/>
      <c r="F9" s="14"/>
    </row>
    <row r="10" spans="1:6" ht="50.1" customHeight="1" x14ac:dyDescent="0.25">
      <c r="A10" s="13"/>
      <c r="B10" s="3" t="s">
        <v>13</v>
      </c>
      <c r="C10" s="4"/>
      <c r="D10" s="4"/>
      <c r="E10" s="4"/>
      <c r="F10" s="14"/>
    </row>
    <row r="11" spans="1:6" ht="50.1" customHeight="1" x14ac:dyDescent="0.25">
      <c r="A11" s="13"/>
      <c r="B11" s="3" t="s">
        <v>2</v>
      </c>
      <c r="C11" s="4"/>
      <c r="D11" s="4"/>
      <c r="E11" s="4"/>
      <c r="F11" s="14"/>
    </row>
    <row r="12" spans="1:6" ht="50.1" customHeight="1" x14ac:dyDescent="0.25">
      <c r="A12" s="13"/>
      <c r="B12" s="3" t="s">
        <v>2</v>
      </c>
      <c r="C12" s="4"/>
      <c r="D12" s="4"/>
      <c r="E12" s="4"/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topLeftCell="A2" workbookViewId="0">
      <selection activeCell="C7" sqref="C7:D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ht="12" customHeight="1" x14ac:dyDescent="0.25">
      <c r="A1" s="10"/>
      <c r="B1" s="11"/>
      <c r="C1" s="11"/>
      <c r="D1" s="11"/>
      <c r="E1" s="11"/>
      <c r="F1" s="12"/>
    </row>
    <row r="2" spans="1:6" ht="34.5" customHeight="1" x14ac:dyDescent="0.25">
      <c r="A2" s="13"/>
      <c r="B2" s="3" t="s">
        <v>9</v>
      </c>
      <c r="C2" s="151" t="s">
        <v>382</v>
      </c>
      <c r="D2" s="151"/>
      <c r="E2" s="151"/>
      <c r="F2" s="14"/>
    </row>
    <row r="3" spans="1:6" ht="30" customHeight="1" x14ac:dyDescent="0.25">
      <c r="A3" s="13"/>
      <c r="B3" s="3" t="s">
        <v>10</v>
      </c>
      <c r="C3" s="9" t="s">
        <v>384</v>
      </c>
      <c r="D3" s="3" t="s">
        <v>11</v>
      </c>
      <c r="E3" s="3" t="s">
        <v>1</v>
      </c>
      <c r="F3" s="14"/>
    </row>
    <row r="4" spans="1:6" ht="33.75" customHeight="1" x14ac:dyDescent="0.25">
      <c r="A4" s="13"/>
      <c r="B4" s="8" t="s">
        <v>12</v>
      </c>
      <c r="C4" s="153"/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ht="50.1" customHeight="1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50.1" customHeight="1" x14ac:dyDescent="0.25">
      <c r="A7" s="13"/>
      <c r="B7" s="3" t="s">
        <v>7</v>
      </c>
      <c r="C7" s="4" t="s">
        <v>385</v>
      </c>
      <c r="D7" s="4" t="s">
        <v>386</v>
      </c>
      <c r="E7" s="4">
        <v>12</v>
      </c>
      <c r="F7" s="14"/>
    </row>
    <row r="8" spans="1:6" ht="50.1" customHeight="1" x14ac:dyDescent="0.25">
      <c r="A8" s="13"/>
      <c r="B8" s="3" t="s">
        <v>8</v>
      </c>
      <c r="C8" s="4" t="s">
        <v>388</v>
      </c>
      <c r="D8" s="4" t="s">
        <v>387</v>
      </c>
      <c r="E8" s="4">
        <v>11</v>
      </c>
      <c r="F8" s="14"/>
    </row>
    <row r="9" spans="1:6" ht="50.1" customHeight="1" x14ac:dyDescent="0.25">
      <c r="A9" s="13"/>
      <c r="B9" s="3" t="s">
        <v>13</v>
      </c>
      <c r="C9" s="4" t="s">
        <v>389</v>
      </c>
      <c r="D9" s="4" t="s">
        <v>390</v>
      </c>
      <c r="E9" s="4">
        <v>11</v>
      </c>
      <c r="F9" s="14"/>
    </row>
    <row r="10" spans="1:6" ht="50.1" customHeight="1" x14ac:dyDescent="0.25">
      <c r="A10" s="13"/>
      <c r="B10" s="3" t="s">
        <v>13</v>
      </c>
      <c r="C10" s="4" t="s">
        <v>391</v>
      </c>
      <c r="D10" s="4" t="s">
        <v>392</v>
      </c>
      <c r="E10" s="4">
        <v>9</v>
      </c>
      <c r="F10" s="14"/>
    </row>
    <row r="11" spans="1:6" ht="50.1" customHeight="1" x14ac:dyDescent="0.25">
      <c r="A11" s="13"/>
      <c r="B11" s="3" t="s">
        <v>2</v>
      </c>
      <c r="C11" s="4" t="s">
        <v>393</v>
      </c>
      <c r="D11" s="4" t="s">
        <v>394</v>
      </c>
      <c r="E11" s="4">
        <v>12</v>
      </c>
      <c r="F11" s="14"/>
    </row>
    <row r="12" spans="1:6" ht="50.1" customHeight="1" x14ac:dyDescent="0.25">
      <c r="A12" s="13"/>
      <c r="B12" s="3" t="s">
        <v>2</v>
      </c>
      <c r="C12" s="4" t="s">
        <v>395</v>
      </c>
      <c r="D12" s="4" t="s">
        <v>141</v>
      </c>
      <c r="E12" s="4">
        <v>11</v>
      </c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ht="12" customHeight="1" x14ac:dyDescent="0.25">
      <c r="A1" s="10"/>
      <c r="B1" s="11"/>
      <c r="C1" s="11"/>
      <c r="D1" s="11"/>
      <c r="E1" s="11"/>
      <c r="F1" s="12"/>
    </row>
    <row r="2" spans="1:6" ht="34.5" customHeight="1" x14ac:dyDescent="0.25">
      <c r="A2" s="13"/>
      <c r="B2" s="3" t="s">
        <v>9</v>
      </c>
      <c r="C2" s="151" t="s">
        <v>352</v>
      </c>
      <c r="D2" s="151"/>
      <c r="E2" s="151"/>
      <c r="F2" s="14"/>
    </row>
    <row r="3" spans="1:6" ht="30" customHeight="1" x14ac:dyDescent="0.25">
      <c r="A3" s="13"/>
      <c r="B3" s="3" t="s">
        <v>10</v>
      </c>
      <c r="C3" s="9" t="s">
        <v>353</v>
      </c>
      <c r="D3" s="3" t="s">
        <v>11</v>
      </c>
      <c r="E3" s="3" t="s">
        <v>1</v>
      </c>
      <c r="F3" s="14"/>
    </row>
    <row r="4" spans="1:6" ht="33.75" customHeight="1" x14ac:dyDescent="0.25">
      <c r="A4" s="13"/>
      <c r="B4" s="8" t="s">
        <v>12</v>
      </c>
      <c r="C4" s="153"/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ht="50.1" customHeight="1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50.1" customHeight="1" x14ac:dyDescent="0.25">
      <c r="A7" s="13"/>
      <c r="B7" s="3" t="s">
        <v>7</v>
      </c>
      <c r="C7" s="4" t="s">
        <v>354</v>
      </c>
      <c r="D7" s="4" t="s">
        <v>355</v>
      </c>
      <c r="E7" s="4" t="s">
        <v>1</v>
      </c>
      <c r="F7" s="14"/>
    </row>
    <row r="8" spans="1:6" ht="50.1" customHeight="1" x14ac:dyDescent="0.25">
      <c r="A8" s="13"/>
      <c r="B8" s="3" t="s">
        <v>8</v>
      </c>
      <c r="C8" s="4" t="s">
        <v>356</v>
      </c>
      <c r="D8" s="4" t="s">
        <v>151</v>
      </c>
      <c r="E8" s="4"/>
      <c r="F8" s="14"/>
    </row>
    <row r="9" spans="1:6" ht="50.1" customHeight="1" x14ac:dyDescent="0.25">
      <c r="A9" s="13"/>
      <c r="B9" s="3" t="s">
        <v>13</v>
      </c>
      <c r="C9" s="4" t="s">
        <v>357</v>
      </c>
      <c r="D9" s="4" t="s">
        <v>142</v>
      </c>
      <c r="E9" s="4"/>
      <c r="F9" s="14"/>
    </row>
    <row r="10" spans="1:6" ht="50.1" customHeight="1" x14ac:dyDescent="0.25">
      <c r="A10" s="13"/>
      <c r="B10" s="3" t="s">
        <v>13</v>
      </c>
      <c r="C10" s="4" t="s">
        <v>358</v>
      </c>
      <c r="D10" s="4" t="s">
        <v>359</v>
      </c>
      <c r="E10" s="4"/>
      <c r="F10" s="14"/>
    </row>
    <row r="11" spans="1:6" ht="50.1" customHeight="1" x14ac:dyDescent="0.25">
      <c r="A11" s="13"/>
      <c r="B11" s="3" t="s">
        <v>2</v>
      </c>
      <c r="C11" s="4" t="s">
        <v>360</v>
      </c>
      <c r="D11" s="4" t="s">
        <v>361</v>
      </c>
      <c r="E11" s="4"/>
      <c r="F11" s="14"/>
    </row>
    <row r="12" spans="1:6" ht="50.1" customHeight="1" x14ac:dyDescent="0.25">
      <c r="A12" s="13"/>
      <c r="B12" s="3" t="s">
        <v>2</v>
      </c>
      <c r="C12" s="4" t="s">
        <v>362</v>
      </c>
      <c r="D12" s="4" t="s">
        <v>363</v>
      </c>
      <c r="E12" s="4"/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3" zoomScale="50" zoomScaleNormal="5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D19" sqref="D19"/>
    </sheetView>
  </sheetViews>
  <sheetFormatPr defaultRowHeight="15" x14ac:dyDescent="0.25"/>
  <sheetData>
    <row r="1" spans="1:2" x14ac:dyDescent="0.25">
      <c r="A1" t="s">
        <v>9</v>
      </c>
      <c r="B1" t="s">
        <v>37</v>
      </c>
    </row>
    <row r="2" spans="1:2" x14ac:dyDescent="0.25">
      <c r="A2" t="s">
        <v>28</v>
      </c>
    </row>
    <row r="3" spans="1:2" x14ac:dyDescent="0.25">
      <c r="A3" t="s">
        <v>29</v>
      </c>
    </row>
    <row r="4" spans="1:2" x14ac:dyDescent="0.25">
      <c r="A4" t="s">
        <v>30</v>
      </c>
    </row>
    <row r="5" spans="1:2" x14ac:dyDescent="0.25">
      <c r="A5" t="s">
        <v>31</v>
      </c>
    </row>
    <row r="6" spans="1:2" x14ac:dyDescent="0.25">
      <c r="A6" t="s">
        <v>32</v>
      </c>
    </row>
    <row r="7" spans="1:2" x14ac:dyDescent="0.25">
      <c r="A7" t="s">
        <v>33</v>
      </c>
    </row>
    <row r="8" spans="1:2" x14ac:dyDescent="0.25">
      <c r="A8" t="s">
        <v>34</v>
      </c>
    </row>
    <row r="9" spans="1:2" x14ac:dyDescent="0.25">
      <c r="A9" t="s">
        <v>35</v>
      </c>
    </row>
    <row r="10" spans="1:2" x14ac:dyDescent="0.25">
      <c r="A10" t="s">
        <v>36</v>
      </c>
    </row>
    <row r="11" spans="1:2" x14ac:dyDescent="0.25">
      <c r="A11" t="s">
        <v>127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C8" sqref="C8:D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x14ac:dyDescent="0.25">
      <c r="A1" s="10"/>
      <c r="B1" s="11"/>
      <c r="C1" s="11"/>
      <c r="D1" s="11"/>
      <c r="E1" s="11"/>
      <c r="F1" s="12"/>
    </row>
    <row r="2" spans="1:6" ht="23.25" x14ac:dyDescent="0.25">
      <c r="A2" s="13"/>
      <c r="B2" s="3" t="s">
        <v>9</v>
      </c>
      <c r="C2" s="151" t="s">
        <v>138</v>
      </c>
      <c r="D2" s="151"/>
      <c r="E2" s="151"/>
      <c r="F2" s="14"/>
    </row>
    <row r="3" spans="1:6" ht="15.75" x14ac:dyDescent="0.25">
      <c r="A3" s="13"/>
      <c r="B3" s="3" t="s">
        <v>10</v>
      </c>
      <c r="C3" s="9" t="s">
        <v>139</v>
      </c>
      <c r="D3" s="3" t="s">
        <v>11</v>
      </c>
      <c r="E3" s="3" t="s">
        <v>1</v>
      </c>
      <c r="F3" s="14"/>
    </row>
    <row r="4" spans="1:6" ht="30" x14ac:dyDescent="0.25">
      <c r="A4" s="13"/>
      <c r="B4" s="8" t="s">
        <v>12</v>
      </c>
      <c r="C4" s="153" t="s">
        <v>1</v>
      </c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28.5" x14ac:dyDescent="0.25">
      <c r="A7" s="13"/>
      <c r="B7" s="3" t="s">
        <v>7</v>
      </c>
      <c r="C7" s="4" t="s">
        <v>144</v>
      </c>
      <c r="D7" s="4" t="s">
        <v>145</v>
      </c>
      <c r="E7" s="4">
        <v>10</v>
      </c>
      <c r="F7" s="14"/>
    </row>
    <row r="8" spans="1:6" ht="28.5" x14ac:dyDescent="0.25">
      <c r="A8" s="13"/>
      <c r="B8" s="3" t="s">
        <v>8</v>
      </c>
      <c r="C8" s="4" t="s">
        <v>146</v>
      </c>
      <c r="D8" s="4" t="s">
        <v>147</v>
      </c>
      <c r="E8" s="4">
        <v>11</v>
      </c>
      <c r="F8" s="14"/>
    </row>
    <row r="9" spans="1:6" ht="28.5" x14ac:dyDescent="0.25">
      <c r="A9" s="13"/>
      <c r="B9" s="3" t="s">
        <v>13</v>
      </c>
      <c r="C9" s="4" t="s">
        <v>148</v>
      </c>
      <c r="D9" s="4" t="s">
        <v>149</v>
      </c>
      <c r="E9" s="4">
        <v>10</v>
      </c>
      <c r="F9" s="14"/>
    </row>
    <row r="10" spans="1:6" ht="28.5" x14ac:dyDescent="0.25">
      <c r="A10" s="13"/>
      <c r="B10" s="3" t="s">
        <v>13</v>
      </c>
      <c r="C10" s="4" t="s">
        <v>138</v>
      </c>
      <c r="D10" s="4" t="s">
        <v>307</v>
      </c>
      <c r="E10" s="4">
        <v>10</v>
      </c>
      <c r="F10" s="14"/>
    </row>
    <row r="11" spans="1:6" ht="28.5" x14ac:dyDescent="0.25">
      <c r="A11" s="13"/>
      <c r="B11" s="3" t="s">
        <v>2</v>
      </c>
      <c r="C11" s="4" t="s">
        <v>143</v>
      </c>
      <c r="D11" s="4" t="s">
        <v>142</v>
      </c>
      <c r="E11" s="4">
        <v>12</v>
      </c>
      <c r="F11" s="14"/>
    </row>
    <row r="12" spans="1:6" ht="28.5" x14ac:dyDescent="0.25">
      <c r="A12" s="13"/>
      <c r="B12" s="3" t="s">
        <v>2</v>
      </c>
      <c r="C12" s="4" t="s">
        <v>140</v>
      </c>
      <c r="D12" s="4" t="s">
        <v>141</v>
      </c>
      <c r="E12" s="4">
        <v>12</v>
      </c>
      <c r="F12" s="14"/>
    </row>
    <row r="13" spans="1:6" x14ac:dyDescent="0.25">
      <c r="A13" s="16"/>
      <c r="B13" s="2"/>
      <c r="C13" s="2"/>
      <c r="D13" s="2"/>
      <c r="E13" s="2"/>
      <c r="F13" s="17"/>
    </row>
    <row r="15" spans="1:6" ht="28.5" x14ac:dyDescent="0.25">
      <c r="A15" s="13"/>
      <c r="B15" s="3" t="s">
        <v>306</v>
      </c>
      <c r="C15" s="4" t="s">
        <v>308</v>
      </c>
      <c r="D15" s="4" t="s">
        <v>309</v>
      </c>
      <c r="E15" s="4">
        <v>10</v>
      </c>
      <c r="F15" s="14"/>
    </row>
    <row r="16" spans="1:6" ht="28.5" x14ac:dyDescent="0.25">
      <c r="A16" s="13"/>
      <c r="B16" s="3" t="s">
        <v>306</v>
      </c>
      <c r="C16" s="4" t="s">
        <v>150</v>
      </c>
      <c r="D16" s="4" t="s">
        <v>151</v>
      </c>
      <c r="E16" s="4">
        <v>11</v>
      </c>
      <c r="F16" s="14"/>
    </row>
    <row r="17" spans="1:6" ht="28.5" x14ac:dyDescent="0.25">
      <c r="A17" s="13"/>
      <c r="B17" s="3" t="s">
        <v>312</v>
      </c>
      <c r="C17" s="4" t="s">
        <v>310</v>
      </c>
      <c r="D17" s="4" t="s">
        <v>311</v>
      </c>
      <c r="E17" s="4">
        <v>11</v>
      </c>
      <c r="F17" s="14"/>
    </row>
    <row r="18" spans="1:6" ht="28.5" x14ac:dyDescent="0.25">
      <c r="A18" s="13"/>
      <c r="B18" s="3" t="s">
        <v>312</v>
      </c>
      <c r="C18" s="4" t="s">
        <v>313</v>
      </c>
      <c r="D18" s="4" t="s">
        <v>314</v>
      </c>
      <c r="E18" s="4">
        <v>9</v>
      </c>
      <c r="F18" s="14"/>
    </row>
  </sheetData>
  <mergeCells count="2">
    <mergeCell ref="C2:E2"/>
    <mergeCell ref="C4:E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x14ac:dyDescent="0.25">
      <c r="A1" s="10"/>
      <c r="B1" s="11"/>
      <c r="C1" s="11"/>
      <c r="D1" s="11"/>
      <c r="E1" s="11"/>
      <c r="F1" s="12"/>
    </row>
    <row r="2" spans="1:6" ht="23.25" x14ac:dyDescent="0.25">
      <c r="A2" s="13"/>
      <c r="B2" s="3" t="s">
        <v>9</v>
      </c>
      <c r="C2" s="151" t="s">
        <v>0</v>
      </c>
      <c r="D2" s="151"/>
      <c r="E2" s="151"/>
      <c r="F2" s="14"/>
    </row>
    <row r="3" spans="1:6" ht="15.75" x14ac:dyDescent="0.25">
      <c r="A3" s="13"/>
      <c r="B3" s="3" t="s">
        <v>10</v>
      </c>
      <c r="C3" s="9" t="s">
        <v>14</v>
      </c>
      <c r="D3" s="3" t="s">
        <v>11</v>
      </c>
      <c r="E3" s="3" t="s">
        <v>15</v>
      </c>
      <c r="F3" s="14"/>
    </row>
    <row r="4" spans="1:6" ht="30" x14ac:dyDescent="0.25">
      <c r="A4" s="13"/>
      <c r="B4" s="8" t="s">
        <v>12</v>
      </c>
      <c r="C4" s="153"/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28.5" x14ac:dyDescent="0.25">
      <c r="A7" s="13"/>
      <c r="B7" s="3" t="s">
        <v>7</v>
      </c>
      <c r="C7" s="4" t="s">
        <v>16</v>
      </c>
      <c r="D7" s="4" t="s">
        <v>17</v>
      </c>
      <c r="E7" s="4">
        <v>10</v>
      </c>
      <c r="F7" s="14"/>
    </row>
    <row r="8" spans="1:6" ht="28.5" x14ac:dyDescent="0.25">
      <c r="A8" s="13"/>
      <c r="B8" s="3" t="s">
        <v>8</v>
      </c>
      <c r="C8" s="4" t="s">
        <v>18</v>
      </c>
      <c r="D8" s="4" t="s">
        <v>19</v>
      </c>
      <c r="E8" s="4">
        <v>11</v>
      </c>
      <c r="F8" s="14"/>
    </row>
    <row r="9" spans="1:6" ht="28.5" x14ac:dyDescent="0.25">
      <c r="A9" s="13"/>
      <c r="B9" s="3" t="s">
        <v>13</v>
      </c>
      <c r="C9" s="4" t="s">
        <v>20</v>
      </c>
      <c r="D9" s="4" t="s">
        <v>21</v>
      </c>
      <c r="E9" s="4">
        <v>11</v>
      </c>
      <c r="F9" s="14"/>
    </row>
    <row r="10" spans="1:6" ht="28.5" x14ac:dyDescent="0.25">
      <c r="A10" s="13"/>
      <c r="B10" s="3" t="s">
        <v>13</v>
      </c>
      <c r="C10" s="4" t="s">
        <v>22</v>
      </c>
      <c r="D10" s="4" t="s">
        <v>23</v>
      </c>
      <c r="E10" s="4">
        <v>10</v>
      </c>
      <c r="F10" s="14"/>
    </row>
    <row r="11" spans="1:6" ht="28.5" x14ac:dyDescent="0.25">
      <c r="A11" s="13"/>
      <c r="B11" s="3" t="s">
        <v>2</v>
      </c>
      <c r="C11" s="4" t="s">
        <v>24</v>
      </c>
      <c r="D11" s="4" t="s">
        <v>25</v>
      </c>
      <c r="E11" s="4">
        <v>9</v>
      </c>
      <c r="F11" s="14"/>
    </row>
    <row r="12" spans="1:6" ht="28.5" x14ac:dyDescent="0.25">
      <c r="A12" s="13"/>
      <c r="B12" s="3" t="s">
        <v>2</v>
      </c>
      <c r="C12" s="4" t="s">
        <v>26</v>
      </c>
      <c r="D12" s="4" t="s">
        <v>27</v>
      </c>
      <c r="E12" s="4">
        <v>11</v>
      </c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3"/>
  <sheetViews>
    <sheetView workbookViewId="0">
      <selection activeCell="I8" sqref="I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ht="12" customHeight="1" x14ac:dyDescent="0.25">
      <c r="A1" s="10"/>
      <c r="B1" s="11"/>
      <c r="C1" s="11"/>
      <c r="D1" s="11"/>
      <c r="E1" s="11"/>
      <c r="F1" s="12"/>
    </row>
    <row r="2" spans="1:6" ht="34.5" customHeight="1" x14ac:dyDescent="0.25">
      <c r="A2" s="13"/>
      <c r="B2" s="3" t="s">
        <v>9</v>
      </c>
      <c r="C2" s="151" t="s">
        <v>383</v>
      </c>
      <c r="D2" s="151"/>
      <c r="E2" s="151"/>
      <c r="F2" s="14"/>
    </row>
    <row r="3" spans="1:6" ht="30" customHeight="1" x14ac:dyDescent="0.25">
      <c r="A3" s="13"/>
      <c r="B3" s="3" t="s">
        <v>10</v>
      </c>
      <c r="C3" s="9" t="s">
        <v>1</v>
      </c>
      <c r="D3" s="3" t="s">
        <v>11</v>
      </c>
      <c r="E3" s="3" t="s">
        <v>1</v>
      </c>
      <c r="F3" s="14"/>
    </row>
    <row r="4" spans="1:6" ht="33.75" customHeight="1" x14ac:dyDescent="0.25">
      <c r="A4" s="13"/>
      <c r="B4" s="8" t="s">
        <v>12</v>
      </c>
      <c r="C4" s="153"/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ht="50.1" customHeight="1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50.1" customHeight="1" x14ac:dyDescent="0.25">
      <c r="A7" s="13"/>
      <c r="B7" s="3" t="s">
        <v>7</v>
      </c>
      <c r="C7" s="4" t="s">
        <v>1</v>
      </c>
      <c r="D7" s="4" t="s">
        <v>1</v>
      </c>
      <c r="E7" s="4" t="s">
        <v>1</v>
      </c>
      <c r="F7" s="14"/>
    </row>
    <row r="8" spans="1:6" ht="50.1" customHeight="1" x14ac:dyDescent="0.25">
      <c r="A8" s="13"/>
      <c r="B8" s="3" t="s">
        <v>8</v>
      </c>
      <c r="C8" s="4"/>
      <c r="D8" s="4"/>
      <c r="E8" s="4"/>
      <c r="F8" s="14"/>
    </row>
    <row r="9" spans="1:6" ht="50.1" customHeight="1" x14ac:dyDescent="0.25">
      <c r="A9" s="13"/>
      <c r="B9" s="3" t="s">
        <v>13</v>
      </c>
      <c r="C9" s="4"/>
      <c r="D9" s="4"/>
      <c r="E9" s="4"/>
      <c r="F9" s="14"/>
    </row>
    <row r="10" spans="1:6" ht="50.1" customHeight="1" x14ac:dyDescent="0.25">
      <c r="A10" s="13"/>
      <c r="B10" s="3" t="s">
        <v>13</v>
      </c>
      <c r="C10" s="4"/>
      <c r="D10" s="4"/>
      <c r="E10" s="4"/>
      <c r="F10" s="14"/>
    </row>
    <row r="11" spans="1:6" ht="50.1" customHeight="1" x14ac:dyDescent="0.25">
      <c r="A11" s="13"/>
      <c r="B11" s="3" t="s">
        <v>2</v>
      </c>
      <c r="C11" s="4"/>
      <c r="D11" s="4"/>
      <c r="E11" s="4"/>
      <c r="F11" s="14"/>
    </row>
    <row r="12" spans="1:6" ht="50.1" customHeight="1" x14ac:dyDescent="0.25">
      <c r="A12" s="13"/>
      <c r="B12" s="3" t="s">
        <v>2</v>
      </c>
      <c r="C12" s="4"/>
      <c r="D12" s="4"/>
      <c r="E12" s="4"/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ht="12" customHeight="1" x14ac:dyDescent="0.25">
      <c r="A1" s="10"/>
      <c r="B1" s="11"/>
      <c r="C1" s="11"/>
      <c r="D1" s="11"/>
      <c r="E1" s="11"/>
      <c r="F1" s="12"/>
    </row>
    <row r="2" spans="1:6" ht="34.5" customHeight="1" x14ac:dyDescent="0.25">
      <c r="A2" s="13"/>
      <c r="B2" s="3" t="s">
        <v>9</v>
      </c>
      <c r="C2" s="151" t="s">
        <v>173</v>
      </c>
      <c r="D2" s="151"/>
      <c r="E2" s="151"/>
      <c r="F2" s="14"/>
    </row>
    <row r="3" spans="1:6" ht="30" customHeight="1" x14ac:dyDescent="0.25">
      <c r="A3" s="13"/>
      <c r="B3" s="3" t="s">
        <v>10</v>
      </c>
      <c r="C3" s="9" t="s">
        <v>315</v>
      </c>
      <c r="D3" s="3" t="s">
        <v>11</v>
      </c>
      <c r="E3" s="3" t="s">
        <v>1</v>
      </c>
      <c r="F3" s="14"/>
    </row>
    <row r="4" spans="1:6" ht="33.75" customHeight="1" x14ac:dyDescent="0.25">
      <c r="A4" s="13"/>
      <c r="B4" s="8" t="s">
        <v>12</v>
      </c>
      <c r="C4" s="153"/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ht="50.1" customHeight="1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50.1" customHeight="1" x14ac:dyDescent="0.25">
      <c r="A7" s="13"/>
      <c r="B7" s="3" t="s">
        <v>7</v>
      </c>
      <c r="C7" s="4" t="s">
        <v>316</v>
      </c>
      <c r="D7" s="4" t="s">
        <v>317</v>
      </c>
      <c r="E7" s="4" t="s">
        <v>1</v>
      </c>
      <c r="F7" s="14"/>
    </row>
    <row r="8" spans="1:6" ht="50.1" customHeight="1" x14ac:dyDescent="0.25">
      <c r="A8" s="13"/>
      <c r="B8" s="3" t="s">
        <v>8</v>
      </c>
      <c r="C8" s="4" t="s">
        <v>318</v>
      </c>
      <c r="D8" s="4" t="s">
        <v>319</v>
      </c>
      <c r="E8" s="4"/>
      <c r="F8" s="14"/>
    </row>
    <row r="9" spans="1:6" ht="50.1" customHeight="1" x14ac:dyDescent="0.25">
      <c r="A9" s="13"/>
      <c r="B9" s="3" t="s">
        <v>13</v>
      </c>
      <c r="C9" s="4" t="s">
        <v>320</v>
      </c>
      <c r="D9" s="4" t="s">
        <v>321</v>
      </c>
      <c r="E9" s="4"/>
      <c r="F9" s="14"/>
    </row>
    <row r="10" spans="1:6" ht="50.1" customHeight="1" x14ac:dyDescent="0.25">
      <c r="A10" s="13"/>
      <c r="B10" s="3" t="s">
        <v>13</v>
      </c>
      <c r="C10" s="4" t="s">
        <v>322</v>
      </c>
      <c r="D10" s="4" t="s">
        <v>323</v>
      </c>
      <c r="E10" s="4"/>
      <c r="F10" s="14"/>
    </row>
    <row r="11" spans="1:6" ht="50.1" customHeight="1" x14ac:dyDescent="0.25">
      <c r="A11" s="13"/>
      <c r="B11" s="3" t="s">
        <v>2</v>
      </c>
      <c r="C11" s="4" t="s">
        <v>324</v>
      </c>
      <c r="D11" s="4" t="s">
        <v>325</v>
      </c>
      <c r="E11" s="4"/>
      <c r="F11" s="14"/>
    </row>
    <row r="12" spans="1:6" ht="50.1" customHeight="1" x14ac:dyDescent="0.25">
      <c r="A12" s="13"/>
      <c r="B12" s="3" t="s">
        <v>2</v>
      </c>
      <c r="C12" s="4" t="s">
        <v>326</v>
      </c>
      <c r="D12" s="4" t="s">
        <v>327</v>
      </c>
      <c r="E12" s="4"/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ht="12" customHeight="1" x14ac:dyDescent="0.25">
      <c r="A1" s="10"/>
      <c r="B1" s="11"/>
      <c r="C1" s="11"/>
      <c r="D1" s="11"/>
      <c r="E1" s="11"/>
      <c r="F1" s="12"/>
    </row>
    <row r="2" spans="1:6" ht="34.5" customHeight="1" x14ac:dyDescent="0.25">
      <c r="A2" s="13"/>
      <c r="B2" s="3" t="s">
        <v>9</v>
      </c>
      <c r="C2" s="151" t="s">
        <v>328</v>
      </c>
      <c r="D2" s="151"/>
      <c r="E2" s="151"/>
      <c r="F2" s="14"/>
    </row>
    <row r="3" spans="1:6" ht="30" customHeight="1" x14ac:dyDescent="0.25">
      <c r="A3" s="13"/>
      <c r="B3" s="3" t="s">
        <v>10</v>
      </c>
      <c r="C3" s="9" t="s">
        <v>329</v>
      </c>
      <c r="D3" s="3" t="s">
        <v>11</v>
      </c>
      <c r="E3" s="3" t="s">
        <v>1</v>
      </c>
      <c r="F3" s="14"/>
    </row>
    <row r="4" spans="1:6" ht="33.75" customHeight="1" x14ac:dyDescent="0.25">
      <c r="A4" s="13"/>
      <c r="B4" s="8" t="s">
        <v>12</v>
      </c>
      <c r="C4" s="153"/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ht="50.1" customHeight="1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50.1" customHeight="1" x14ac:dyDescent="0.25">
      <c r="A7" s="13"/>
      <c r="B7" s="3" t="s">
        <v>7</v>
      </c>
      <c r="C7" s="4" t="s">
        <v>330</v>
      </c>
      <c r="D7" s="4" t="s">
        <v>323</v>
      </c>
      <c r="E7" s="4" t="s">
        <v>1</v>
      </c>
      <c r="F7" s="14"/>
    </row>
    <row r="8" spans="1:6" ht="50.1" customHeight="1" x14ac:dyDescent="0.25">
      <c r="A8" s="13"/>
      <c r="B8" s="3" t="s">
        <v>8</v>
      </c>
      <c r="C8" s="4" t="s">
        <v>331</v>
      </c>
      <c r="D8" s="4" t="s">
        <v>332</v>
      </c>
      <c r="E8" s="4"/>
      <c r="F8" s="14"/>
    </row>
    <row r="9" spans="1:6" ht="50.1" customHeight="1" x14ac:dyDescent="0.25">
      <c r="A9" s="13"/>
      <c r="B9" s="3" t="s">
        <v>13</v>
      </c>
      <c r="C9" s="4" t="s">
        <v>333</v>
      </c>
      <c r="D9" s="4" t="s">
        <v>334</v>
      </c>
      <c r="E9" s="4"/>
      <c r="F9" s="14"/>
    </row>
    <row r="10" spans="1:6" ht="50.1" customHeight="1" x14ac:dyDescent="0.25">
      <c r="A10" s="13"/>
      <c r="B10" s="3" t="s">
        <v>13</v>
      </c>
      <c r="C10" s="4" t="s">
        <v>335</v>
      </c>
      <c r="D10" s="4" t="s">
        <v>336</v>
      </c>
      <c r="E10" s="4"/>
      <c r="F10" s="14"/>
    </row>
    <row r="11" spans="1:6" ht="50.1" customHeight="1" x14ac:dyDescent="0.25">
      <c r="A11" s="13"/>
      <c r="B11" s="3" t="s">
        <v>2</v>
      </c>
      <c r="C11" s="4" t="s">
        <v>337</v>
      </c>
      <c r="D11" s="4" t="s">
        <v>338</v>
      </c>
      <c r="E11" s="4"/>
      <c r="F11" s="14"/>
    </row>
    <row r="12" spans="1:6" ht="50.1" customHeight="1" x14ac:dyDescent="0.25">
      <c r="A12" s="13"/>
      <c r="B12" s="3" t="s">
        <v>2</v>
      </c>
      <c r="C12" s="4" t="s">
        <v>339</v>
      </c>
      <c r="D12" s="4" t="s">
        <v>314</v>
      </c>
      <c r="E12" s="4"/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"/>
  <sheetViews>
    <sheetView workbookViewId="0">
      <selection activeCell="J16" sqref="J16"/>
    </sheetView>
  </sheetViews>
  <sheetFormatPr defaultRowHeight="15" x14ac:dyDescent="0.25"/>
  <cols>
    <col min="2" max="2" width="26.5703125" customWidth="1"/>
    <col min="4" max="4" width="19.140625" customWidth="1"/>
    <col min="5" max="5" width="15.28515625" customWidth="1"/>
  </cols>
  <sheetData>
    <row r="1" spans="1:6" ht="18.75" x14ac:dyDescent="0.25">
      <c r="A1" s="71" t="s">
        <v>490</v>
      </c>
      <c r="B1" s="155" t="s">
        <v>482</v>
      </c>
      <c r="C1" s="155" t="s">
        <v>483</v>
      </c>
      <c r="D1" s="155" t="s">
        <v>489</v>
      </c>
      <c r="E1" s="155" t="s">
        <v>488</v>
      </c>
      <c r="F1" s="156" t="s">
        <v>485</v>
      </c>
    </row>
    <row r="2" spans="1:6" ht="21" x14ac:dyDescent="0.35">
      <c r="A2" s="157">
        <v>1</v>
      </c>
      <c r="B2" s="158" t="s">
        <v>225</v>
      </c>
      <c r="C2" s="159" t="s">
        <v>236</v>
      </c>
      <c r="D2" s="159" t="s">
        <v>58</v>
      </c>
      <c r="E2" s="159" t="s">
        <v>59</v>
      </c>
      <c r="F2" s="160">
        <v>70</v>
      </c>
    </row>
    <row r="3" spans="1:6" ht="18.75" x14ac:dyDescent="0.3">
      <c r="A3">
        <v>2</v>
      </c>
      <c r="B3" s="134" t="s">
        <v>222</v>
      </c>
      <c r="C3" s="114" t="s">
        <v>249</v>
      </c>
      <c r="D3" s="114" t="s">
        <v>354</v>
      </c>
      <c r="E3" s="114" t="s">
        <v>355</v>
      </c>
      <c r="F3" s="135">
        <v>77</v>
      </c>
    </row>
    <row r="4" spans="1:6" ht="18.75" x14ac:dyDescent="0.3">
      <c r="A4">
        <v>3</v>
      </c>
      <c r="B4" s="134" t="s">
        <v>198</v>
      </c>
      <c r="C4" s="114" t="s">
        <v>185</v>
      </c>
      <c r="D4" s="114" t="s">
        <v>414</v>
      </c>
      <c r="E4" s="114" t="s">
        <v>19</v>
      </c>
      <c r="F4" s="135">
        <v>79</v>
      </c>
    </row>
    <row r="5" spans="1:6" ht="18.75" x14ac:dyDescent="0.3">
      <c r="A5">
        <v>3</v>
      </c>
      <c r="B5" s="134" t="s">
        <v>223</v>
      </c>
      <c r="C5" s="114" t="s">
        <v>249</v>
      </c>
      <c r="D5" s="114" t="s">
        <v>356</v>
      </c>
      <c r="E5" s="114" t="s">
        <v>151</v>
      </c>
      <c r="F5" s="135">
        <v>79</v>
      </c>
    </row>
    <row r="6" spans="1:6" ht="18.75" x14ac:dyDescent="0.3">
      <c r="A6">
        <v>5</v>
      </c>
      <c r="B6" s="134" t="s">
        <v>216</v>
      </c>
      <c r="C6" s="114" t="s">
        <v>202</v>
      </c>
      <c r="D6" s="114"/>
      <c r="E6" s="114"/>
      <c r="F6" s="135">
        <v>80</v>
      </c>
    </row>
    <row r="7" spans="1:6" ht="18.75" x14ac:dyDescent="0.3">
      <c r="A7">
        <v>5</v>
      </c>
      <c r="B7" s="134" t="s">
        <v>305</v>
      </c>
      <c r="C7" s="114" t="s">
        <v>236</v>
      </c>
      <c r="D7" s="114" t="s">
        <v>401</v>
      </c>
      <c r="E7" s="114" t="s">
        <v>149</v>
      </c>
      <c r="F7" s="135">
        <v>80</v>
      </c>
    </row>
    <row r="8" spans="1:6" ht="18.75" x14ac:dyDescent="0.3">
      <c r="A8">
        <v>7</v>
      </c>
      <c r="B8" s="134" t="s">
        <v>184</v>
      </c>
      <c r="C8" s="114" t="s">
        <v>185</v>
      </c>
      <c r="D8" s="114" t="s">
        <v>368</v>
      </c>
      <c r="E8" s="114" t="s">
        <v>369</v>
      </c>
      <c r="F8" s="135">
        <v>81</v>
      </c>
    </row>
    <row r="9" spans="1:6" ht="18.75" x14ac:dyDescent="0.3">
      <c r="A9">
        <v>7</v>
      </c>
      <c r="B9" s="134" t="s">
        <v>274</v>
      </c>
      <c r="C9" s="114" t="s">
        <v>188</v>
      </c>
      <c r="D9" s="114" t="s">
        <v>399</v>
      </c>
      <c r="E9" s="114" t="s">
        <v>455</v>
      </c>
      <c r="F9" s="135">
        <v>81</v>
      </c>
    </row>
    <row r="10" spans="1:6" ht="18.75" x14ac:dyDescent="0.3">
      <c r="A10">
        <v>9</v>
      </c>
      <c r="B10" s="134" t="s">
        <v>269</v>
      </c>
      <c r="C10" s="114" t="s">
        <v>236</v>
      </c>
      <c r="D10" s="114" t="s">
        <v>403</v>
      </c>
      <c r="E10" s="114" t="s">
        <v>402</v>
      </c>
      <c r="F10" s="135">
        <v>82</v>
      </c>
    </row>
    <row r="11" spans="1:6" ht="18.75" x14ac:dyDescent="0.3">
      <c r="A11">
        <v>10</v>
      </c>
      <c r="B11" s="134" t="s">
        <v>268</v>
      </c>
      <c r="C11" s="114" t="s">
        <v>202</v>
      </c>
      <c r="D11" s="114" t="s">
        <v>410</v>
      </c>
      <c r="E11" s="114" t="s">
        <v>409</v>
      </c>
      <c r="F11" s="135">
        <v>83</v>
      </c>
    </row>
    <row r="12" spans="1:6" ht="18.75" x14ac:dyDescent="0.3">
      <c r="A12">
        <v>10</v>
      </c>
      <c r="B12" s="134" t="s">
        <v>214</v>
      </c>
      <c r="C12" s="114" t="s">
        <v>233</v>
      </c>
      <c r="D12" s="114" t="s">
        <v>331</v>
      </c>
      <c r="E12" s="114" t="s">
        <v>332</v>
      </c>
      <c r="F12" s="135">
        <v>83</v>
      </c>
    </row>
    <row r="13" spans="1:6" ht="18.75" x14ac:dyDescent="0.3">
      <c r="A13">
        <v>12</v>
      </c>
      <c r="B13" s="134" t="s">
        <v>226</v>
      </c>
      <c r="C13" s="114" t="s">
        <v>236</v>
      </c>
      <c r="D13" s="114" t="s">
        <v>60</v>
      </c>
      <c r="E13" s="114" t="s">
        <v>61</v>
      </c>
      <c r="F13" s="135">
        <v>84</v>
      </c>
    </row>
    <row r="14" spans="1:6" ht="18.75" x14ac:dyDescent="0.3">
      <c r="A14">
        <v>13</v>
      </c>
      <c r="B14" s="134" t="s">
        <v>298</v>
      </c>
      <c r="C14" s="114" t="s">
        <v>188</v>
      </c>
      <c r="D14" s="114" t="s">
        <v>456</v>
      </c>
      <c r="E14" s="114" t="s">
        <v>457</v>
      </c>
      <c r="F14" s="135">
        <v>85</v>
      </c>
    </row>
    <row r="15" spans="1:6" ht="18.75" x14ac:dyDescent="0.3">
      <c r="A15">
        <v>13</v>
      </c>
      <c r="B15" s="134" t="s">
        <v>256</v>
      </c>
      <c r="C15" s="114" t="s">
        <v>227</v>
      </c>
      <c r="D15" s="114" t="s">
        <v>144</v>
      </c>
      <c r="E15" s="114" t="s">
        <v>145</v>
      </c>
      <c r="F15" s="135">
        <v>85</v>
      </c>
    </row>
    <row r="16" spans="1:6" ht="18.75" x14ac:dyDescent="0.3">
      <c r="A16">
        <v>13</v>
      </c>
      <c r="B16" s="134" t="s">
        <v>218</v>
      </c>
      <c r="C16" s="114" t="s">
        <v>202</v>
      </c>
      <c r="D16" s="114"/>
      <c r="E16" s="114"/>
      <c r="F16" s="135">
        <v>85</v>
      </c>
    </row>
    <row r="17" spans="1:6" ht="18.75" x14ac:dyDescent="0.3">
      <c r="A17">
        <v>16</v>
      </c>
      <c r="B17" s="134" t="s">
        <v>191</v>
      </c>
      <c r="C17" s="114" t="s">
        <v>249</v>
      </c>
      <c r="D17" s="114" t="s">
        <v>400</v>
      </c>
      <c r="E17" s="114" t="s">
        <v>319</v>
      </c>
      <c r="F17" s="135">
        <v>86</v>
      </c>
    </row>
    <row r="18" spans="1:6" ht="18.75" x14ac:dyDescent="0.3">
      <c r="A18">
        <v>16</v>
      </c>
      <c r="B18" s="134" t="s">
        <v>204</v>
      </c>
      <c r="C18" s="114">
        <v>4</v>
      </c>
      <c r="D18" s="114" t="s">
        <v>318</v>
      </c>
      <c r="E18" s="114" t="s">
        <v>319</v>
      </c>
      <c r="F18" s="135">
        <v>86</v>
      </c>
    </row>
    <row r="19" spans="1:6" ht="18.75" x14ac:dyDescent="0.3">
      <c r="A19">
        <v>18</v>
      </c>
      <c r="B19" s="134" t="s">
        <v>203</v>
      </c>
      <c r="C19" s="114">
        <v>4</v>
      </c>
      <c r="D19" s="114" t="s">
        <v>316</v>
      </c>
      <c r="E19" s="114" t="s">
        <v>317</v>
      </c>
      <c r="F19" s="135">
        <v>87</v>
      </c>
    </row>
    <row r="20" spans="1:6" ht="18.75" x14ac:dyDescent="0.3">
      <c r="A20">
        <v>19</v>
      </c>
      <c r="B20" s="134" t="s">
        <v>272</v>
      </c>
      <c r="C20" s="114" t="s">
        <v>233</v>
      </c>
      <c r="D20" s="114" t="s">
        <v>385</v>
      </c>
      <c r="E20" s="114" t="s">
        <v>386</v>
      </c>
      <c r="F20" s="135">
        <v>89</v>
      </c>
    </row>
    <row r="21" spans="1:6" ht="18.75" x14ac:dyDescent="0.3">
      <c r="A21">
        <v>19</v>
      </c>
      <c r="B21" s="134" t="s">
        <v>271</v>
      </c>
      <c r="C21" s="114" t="s">
        <v>207</v>
      </c>
      <c r="D21" s="114" t="s">
        <v>120</v>
      </c>
      <c r="E21" s="114" t="s">
        <v>121</v>
      </c>
      <c r="F21" s="135">
        <v>89</v>
      </c>
    </row>
    <row r="22" spans="1:6" ht="18.75" x14ac:dyDescent="0.3">
      <c r="A22">
        <v>21</v>
      </c>
      <c r="B22" s="134" t="s">
        <v>232</v>
      </c>
      <c r="C22" s="114" t="s">
        <v>210</v>
      </c>
      <c r="D22" s="114" t="s">
        <v>74</v>
      </c>
      <c r="E22" s="114" t="s">
        <v>75</v>
      </c>
      <c r="F22" s="135">
        <v>90</v>
      </c>
    </row>
    <row r="23" spans="1:6" ht="18.75" x14ac:dyDescent="0.3">
      <c r="A23">
        <v>21</v>
      </c>
      <c r="B23" s="134" t="s">
        <v>192</v>
      </c>
      <c r="C23" s="114" t="s">
        <v>249</v>
      </c>
      <c r="D23" s="114" t="s">
        <v>399</v>
      </c>
      <c r="E23" s="114" t="s">
        <v>392</v>
      </c>
      <c r="F23" s="135">
        <v>90</v>
      </c>
    </row>
    <row r="24" spans="1:6" ht="18.75" x14ac:dyDescent="0.3">
      <c r="A24">
        <v>21</v>
      </c>
      <c r="B24" s="134" t="s">
        <v>270</v>
      </c>
      <c r="C24" s="114" t="s">
        <v>207</v>
      </c>
      <c r="D24" s="114" t="s">
        <v>118</v>
      </c>
      <c r="E24" s="114" t="s">
        <v>119</v>
      </c>
      <c r="F24" s="135">
        <v>90</v>
      </c>
    </row>
    <row r="25" spans="1:6" ht="18.75" x14ac:dyDescent="0.3">
      <c r="A25">
        <v>24</v>
      </c>
      <c r="B25" s="134" t="s">
        <v>208</v>
      </c>
      <c r="C25" s="114">
        <v>4</v>
      </c>
      <c r="D25" s="114" t="s">
        <v>104</v>
      </c>
      <c r="E25" s="114" t="s">
        <v>105</v>
      </c>
      <c r="F25" s="135">
        <v>91</v>
      </c>
    </row>
    <row r="26" spans="1:6" ht="18.75" x14ac:dyDescent="0.3">
      <c r="A26">
        <v>24</v>
      </c>
      <c r="B26" s="134" t="s">
        <v>213</v>
      </c>
      <c r="C26" s="114" t="s">
        <v>233</v>
      </c>
      <c r="D26" s="114" t="s">
        <v>330</v>
      </c>
      <c r="E26" s="114" t="s">
        <v>323</v>
      </c>
      <c r="F26" s="135">
        <v>91</v>
      </c>
    </row>
    <row r="27" spans="1:6" ht="18.75" x14ac:dyDescent="0.3">
      <c r="A27">
        <v>24</v>
      </c>
      <c r="B27" s="134" t="s">
        <v>234</v>
      </c>
      <c r="C27" s="114" t="s">
        <v>210</v>
      </c>
      <c r="D27" s="114" t="s">
        <v>76</v>
      </c>
      <c r="E27" s="114" t="s">
        <v>77</v>
      </c>
      <c r="F27" s="135">
        <v>91</v>
      </c>
    </row>
    <row r="28" spans="1:6" ht="18.75" x14ac:dyDescent="0.3">
      <c r="A28">
        <v>27</v>
      </c>
      <c r="B28" s="134" t="s">
        <v>239</v>
      </c>
      <c r="C28" s="114" t="s">
        <v>210</v>
      </c>
      <c r="D28" s="114" t="s">
        <v>404</v>
      </c>
      <c r="E28" s="114" t="s">
        <v>77</v>
      </c>
      <c r="F28" s="135">
        <v>92</v>
      </c>
    </row>
    <row r="29" spans="1:6" ht="18.75" x14ac:dyDescent="0.3">
      <c r="A29">
        <v>28</v>
      </c>
      <c r="B29" s="134" t="s">
        <v>186</v>
      </c>
      <c r="C29" s="114" t="s">
        <v>185</v>
      </c>
      <c r="D29" s="114" t="s">
        <v>370</v>
      </c>
      <c r="E29" s="114" t="s">
        <v>371</v>
      </c>
      <c r="F29" s="135">
        <v>94</v>
      </c>
    </row>
    <row r="30" spans="1:6" ht="18.75" x14ac:dyDescent="0.3">
      <c r="A30">
        <v>28</v>
      </c>
      <c r="B30" s="134" t="s">
        <v>267</v>
      </c>
      <c r="C30" s="114" t="s">
        <v>202</v>
      </c>
      <c r="D30" s="114" t="s">
        <v>407</v>
      </c>
      <c r="E30" s="114" t="s">
        <v>408</v>
      </c>
      <c r="F30" s="135">
        <v>94</v>
      </c>
    </row>
    <row r="31" spans="1:6" ht="18.75" x14ac:dyDescent="0.3">
      <c r="A31">
        <v>30</v>
      </c>
      <c r="B31" s="134" t="s">
        <v>229</v>
      </c>
      <c r="C31" s="114" t="s">
        <v>247</v>
      </c>
      <c r="D31" s="114" t="s">
        <v>342</v>
      </c>
      <c r="E31" s="114" t="s">
        <v>343</v>
      </c>
      <c r="F31" s="135">
        <v>95</v>
      </c>
    </row>
    <row r="32" spans="1:6" ht="18.75" x14ac:dyDescent="0.3">
      <c r="A32">
        <v>30</v>
      </c>
      <c r="B32" s="134" t="s">
        <v>266</v>
      </c>
      <c r="C32" s="114" t="s">
        <v>188</v>
      </c>
      <c r="D32" s="114" t="s">
        <v>413</v>
      </c>
      <c r="E32" s="114" t="s">
        <v>151</v>
      </c>
      <c r="F32" s="135">
        <v>95</v>
      </c>
    </row>
    <row r="33" spans="1:6" ht="18.75" x14ac:dyDescent="0.3">
      <c r="A33">
        <v>30</v>
      </c>
      <c r="B33" s="134" t="s">
        <v>199</v>
      </c>
      <c r="C33" s="114" t="s">
        <v>185</v>
      </c>
      <c r="D33" s="114" t="s">
        <v>415</v>
      </c>
      <c r="E33" s="114" t="s">
        <v>63</v>
      </c>
      <c r="F33" s="135">
        <v>95</v>
      </c>
    </row>
    <row r="34" spans="1:6" ht="18.75" x14ac:dyDescent="0.3">
      <c r="A34">
        <v>30</v>
      </c>
      <c r="B34" s="134" t="s">
        <v>230</v>
      </c>
      <c r="C34" s="114" t="s">
        <v>247</v>
      </c>
      <c r="D34" s="114" t="s">
        <v>344</v>
      </c>
      <c r="E34" s="114" t="s">
        <v>345</v>
      </c>
      <c r="F34" s="135">
        <v>95</v>
      </c>
    </row>
    <row r="35" spans="1:6" ht="18.75" x14ac:dyDescent="0.3">
      <c r="A35">
        <v>34</v>
      </c>
      <c r="B35" s="134" t="s">
        <v>209</v>
      </c>
      <c r="C35" s="114">
        <v>4</v>
      </c>
      <c r="D35" s="114" t="s">
        <v>106</v>
      </c>
      <c r="E35" s="114" t="s">
        <v>107</v>
      </c>
      <c r="F35" s="135">
        <v>97</v>
      </c>
    </row>
    <row r="36" spans="1:6" ht="18.75" x14ac:dyDescent="0.3">
      <c r="A36">
        <v>35</v>
      </c>
      <c r="B36" s="134" t="s">
        <v>251</v>
      </c>
      <c r="C36" s="114" t="s">
        <v>227</v>
      </c>
      <c r="D36" s="114" t="s">
        <v>16</v>
      </c>
      <c r="E36" s="114" t="s">
        <v>17</v>
      </c>
      <c r="F36" s="135">
        <v>98</v>
      </c>
    </row>
    <row r="37" spans="1:6" ht="18.75" x14ac:dyDescent="0.3">
      <c r="A37">
        <v>35</v>
      </c>
      <c r="B37" s="134" t="s">
        <v>257</v>
      </c>
      <c r="C37" s="114" t="s">
        <v>207</v>
      </c>
      <c r="D37" s="114" t="s">
        <v>146</v>
      </c>
      <c r="E37" s="114" t="s">
        <v>147</v>
      </c>
      <c r="F37" s="135">
        <v>98</v>
      </c>
    </row>
    <row r="38" spans="1:6" ht="18.75" x14ac:dyDescent="0.3">
      <c r="A38">
        <v>37</v>
      </c>
      <c r="B38" s="134" t="s">
        <v>273</v>
      </c>
      <c r="C38" s="114" t="s">
        <v>233</v>
      </c>
      <c r="D38" s="114" t="s">
        <v>388</v>
      </c>
      <c r="E38" s="114" t="s">
        <v>387</v>
      </c>
      <c r="F38" s="135">
        <v>99</v>
      </c>
    </row>
    <row r="39" spans="1:6" ht="18.75" x14ac:dyDescent="0.3">
      <c r="A39">
        <v>38</v>
      </c>
      <c r="B39" s="134" t="s">
        <v>252</v>
      </c>
      <c r="C39" s="114" t="s">
        <v>227</v>
      </c>
      <c r="D39" s="114" t="s">
        <v>18</v>
      </c>
      <c r="E39" s="114" t="s">
        <v>19</v>
      </c>
      <c r="F39" s="135">
        <v>106</v>
      </c>
    </row>
    <row r="40" spans="1:6" ht="18.75" x14ac:dyDescent="0.3">
      <c r="A40">
        <v>39</v>
      </c>
      <c r="B40" s="134" t="s">
        <v>244</v>
      </c>
      <c r="C40" s="114" t="s">
        <v>247</v>
      </c>
      <c r="D40" s="114" t="s">
        <v>42</v>
      </c>
      <c r="E40" s="114" t="s">
        <v>43</v>
      </c>
      <c r="F40" s="135">
        <v>107</v>
      </c>
    </row>
    <row r="41" spans="1:6" ht="18.75" x14ac:dyDescent="0.3">
      <c r="A41">
        <v>40</v>
      </c>
      <c r="B41" s="134" t="s">
        <v>245</v>
      </c>
      <c r="C41" s="114" t="s">
        <v>247</v>
      </c>
      <c r="D41" s="114" t="s">
        <v>44</v>
      </c>
      <c r="E41" s="114" t="s">
        <v>45</v>
      </c>
      <c r="F41" s="135">
        <v>109</v>
      </c>
    </row>
    <row r="42" spans="1:6" ht="18.75" x14ac:dyDescent="0.3">
      <c r="A42">
        <v>41</v>
      </c>
      <c r="B42" s="134" t="s">
        <v>240</v>
      </c>
      <c r="C42" s="114" t="s">
        <v>210</v>
      </c>
      <c r="D42" s="114" t="s">
        <v>405</v>
      </c>
      <c r="E42" s="114" t="s">
        <v>406</v>
      </c>
      <c r="F42" s="135">
        <v>111</v>
      </c>
    </row>
    <row r="43" spans="1:6" ht="18.75" x14ac:dyDescent="0.3">
      <c r="A43">
        <v>42</v>
      </c>
      <c r="B43" s="134" t="s">
        <v>265</v>
      </c>
      <c r="C43" s="114" t="s">
        <v>188</v>
      </c>
      <c r="D43" s="114" t="s">
        <v>411</v>
      </c>
      <c r="E43" s="114" t="s">
        <v>412</v>
      </c>
      <c r="F43" s="135" t="s">
        <v>487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x14ac:dyDescent="0.25">
      <c r="A1" s="10"/>
      <c r="B1" s="11"/>
      <c r="C1" s="11"/>
      <c r="D1" s="11"/>
      <c r="E1" s="11"/>
      <c r="F1" s="12"/>
    </row>
    <row r="2" spans="1:6" ht="23.25" x14ac:dyDescent="0.25">
      <c r="A2" s="13"/>
      <c r="B2" s="3" t="s">
        <v>9</v>
      </c>
      <c r="C2" s="151" t="s">
        <v>38</v>
      </c>
      <c r="D2" s="151"/>
      <c r="E2" s="151"/>
      <c r="F2" s="14"/>
    </row>
    <row r="3" spans="1:6" ht="15.75" x14ac:dyDescent="0.25">
      <c r="A3" s="13"/>
      <c r="B3" s="3" t="s">
        <v>10</v>
      </c>
      <c r="C3" s="9" t="s">
        <v>39</v>
      </c>
      <c r="D3" s="3" t="s">
        <v>11</v>
      </c>
      <c r="E3" s="3" t="s">
        <v>40</v>
      </c>
      <c r="F3" s="14"/>
    </row>
    <row r="4" spans="1:6" ht="30" x14ac:dyDescent="0.25">
      <c r="A4" s="13"/>
      <c r="B4" s="8" t="s">
        <v>12</v>
      </c>
      <c r="C4" s="154" t="s">
        <v>41</v>
      </c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28.5" x14ac:dyDescent="0.25">
      <c r="A7" s="13"/>
      <c r="B7" s="3" t="s">
        <v>7</v>
      </c>
      <c r="C7" s="4" t="s">
        <v>42</v>
      </c>
      <c r="D7" s="4" t="s">
        <v>43</v>
      </c>
      <c r="E7" s="4">
        <v>11</v>
      </c>
      <c r="F7" s="14"/>
    </row>
    <row r="8" spans="1:6" ht="28.5" x14ac:dyDescent="0.25">
      <c r="A8" s="13"/>
      <c r="B8" s="3" t="s">
        <v>8</v>
      </c>
      <c r="C8" s="4" t="s">
        <v>44</v>
      </c>
      <c r="D8" s="4" t="s">
        <v>45</v>
      </c>
      <c r="E8" s="4">
        <v>9</v>
      </c>
      <c r="F8" s="14"/>
    </row>
    <row r="9" spans="1:6" ht="28.5" x14ac:dyDescent="0.25">
      <c r="A9" s="13"/>
      <c r="B9" s="3" t="s">
        <v>13</v>
      </c>
      <c r="C9" s="4" t="s">
        <v>46</v>
      </c>
      <c r="D9" s="4" t="s">
        <v>47</v>
      </c>
      <c r="E9" s="4">
        <v>12</v>
      </c>
      <c r="F9" s="14"/>
    </row>
    <row r="10" spans="1:6" ht="28.5" x14ac:dyDescent="0.25">
      <c r="A10" s="13"/>
      <c r="B10" s="3" t="s">
        <v>13</v>
      </c>
      <c r="C10" s="4" t="s">
        <v>48</v>
      </c>
      <c r="D10" s="4" t="s">
        <v>49</v>
      </c>
      <c r="E10" s="4">
        <v>11</v>
      </c>
      <c r="F10" s="14"/>
    </row>
    <row r="11" spans="1:6" ht="28.5" x14ac:dyDescent="0.25">
      <c r="A11" s="13"/>
      <c r="B11" s="3" t="s">
        <v>2</v>
      </c>
      <c r="C11" s="4" t="s">
        <v>50</v>
      </c>
      <c r="D11" s="4" t="s">
        <v>51</v>
      </c>
      <c r="E11" s="4">
        <v>9</v>
      </c>
      <c r="F11" s="14"/>
    </row>
    <row r="12" spans="1:6" ht="28.5" x14ac:dyDescent="0.25">
      <c r="A12" s="13"/>
      <c r="B12" s="3" t="s">
        <v>2</v>
      </c>
      <c r="C12" s="4" t="s">
        <v>52</v>
      </c>
      <c r="D12" s="4" t="s">
        <v>53</v>
      </c>
      <c r="E12" s="4">
        <v>10</v>
      </c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hyperlinks>
    <hyperlink ref="C4" r:id="rId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8" sqref="C8:D8"/>
    </sheetView>
  </sheetViews>
  <sheetFormatPr defaultColWidth="8.85546875" defaultRowHeight="15" x14ac:dyDescent="0.25"/>
  <cols>
    <col min="1" max="1" width="1.42578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x14ac:dyDescent="0.25">
      <c r="A1" s="10"/>
      <c r="B1" s="11"/>
      <c r="C1" s="11"/>
      <c r="D1" s="11"/>
      <c r="E1" s="11"/>
      <c r="F1" s="12"/>
    </row>
    <row r="2" spans="1:6" ht="23.25" x14ac:dyDescent="0.25">
      <c r="A2" s="13"/>
      <c r="B2" s="3" t="s">
        <v>9</v>
      </c>
      <c r="C2" s="151" t="s">
        <v>70</v>
      </c>
      <c r="D2" s="151"/>
      <c r="E2" s="151"/>
      <c r="F2" s="14"/>
    </row>
    <row r="3" spans="1:6" ht="15.75" x14ac:dyDescent="0.25">
      <c r="A3" s="13"/>
      <c r="B3" s="3" t="s">
        <v>10</v>
      </c>
      <c r="C3" s="9" t="s">
        <v>71</v>
      </c>
      <c r="D3" s="3" t="s">
        <v>11</v>
      </c>
      <c r="E3" s="3" t="s">
        <v>72</v>
      </c>
      <c r="F3" s="14"/>
    </row>
    <row r="4" spans="1:6" ht="30" x14ac:dyDescent="0.25">
      <c r="A4" s="13"/>
      <c r="B4" s="8" t="s">
        <v>12</v>
      </c>
      <c r="C4" s="153" t="s">
        <v>73</v>
      </c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28.5" x14ac:dyDescent="0.25">
      <c r="A7" s="13"/>
      <c r="B7" s="3" t="s">
        <v>7</v>
      </c>
      <c r="C7" s="4" t="s">
        <v>74</v>
      </c>
      <c r="D7" s="4" t="s">
        <v>75</v>
      </c>
      <c r="E7" s="4">
        <v>12</v>
      </c>
      <c r="F7" s="14"/>
    </row>
    <row r="8" spans="1:6" ht="28.5" x14ac:dyDescent="0.25">
      <c r="A8" s="13"/>
      <c r="B8" s="3" t="s">
        <v>8</v>
      </c>
      <c r="C8" s="4" t="s">
        <v>76</v>
      </c>
      <c r="D8" s="4" t="s">
        <v>77</v>
      </c>
      <c r="E8" s="4">
        <v>10</v>
      </c>
      <c r="F8" s="14"/>
    </row>
    <row r="9" spans="1:6" ht="28.5" x14ac:dyDescent="0.25">
      <c r="A9" s="13"/>
      <c r="B9" s="3" t="s">
        <v>13</v>
      </c>
      <c r="C9" s="4" t="s">
        <v>78</v>
      </c>
      <c r="D9" s="4" t="s">
        <v>79</v>
      </c>
      <c r="E9" s="4">
        <v>9</v>
      </c>
      <c r="F9" s="14"/>
    </row>
    <row r="10" spans="1:6" ht="28.5" x14ac:dyDescent="0.25">
      <c r="A10" s="13"/>
      <c r="B10" s="3" t="s">
        <v>13</v>
      </c>
      <c r="C10" s="4" t="s">
        <v>80</v>
      </c>
      <c r="D10" s="4" t="s">
        <v>81</v>
      </c>
      <c r="E10" s="4">
        <v>10</v>
      </c>
      <c r="F10" s="14"/>
    </row>
    <row r="11" spans="1:6" ht="28.5" x14ac:dyDescent="0.25">
      <c r="A11" s="13"/>
      <c r="B11" s="3" t="s">
        <v>2</v>
      </c>
      <c r="C11" s="4" t="s">
        <v>82</v>
      </c>
      <c r="D11" s="4" t="s">
        <v>83</v>
      </c>
      <c r="E11" s="4">
        <v>12</v>
      </c>
      <c r="F11" s="14"/>
    </row>
    <row r="12" spans="1:6" ht="28.5" x14ac:dyDescent="0.25">
      <c r="A12" s="13"/>
      <c r="B12" s="3" t="s">
        <v>2</v>
      </c>
      <c r="C12" s="4" t="s">
        <v>84</v>
      </c>
      <c r="D12" s="4" t="s">
        <v>85</v>
      </c>
      <c r="E12" s="4">
        <v>12</v>
      </c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x14ac:dyDescent="0.25">
      <c r="A1" s="10"/>
      <c r="B1" s="11"/>
      <c r="C1" s="11"/>
      <c r="D1" s="11"/>
      <c r="E1" s="11"/>
      <c r="F1" s="12"/>
    </row>
    <row r="2" spans="1:6" ht="23.25" x14ac:dyDescent="0.25">
      <c r="A2" s="13"/>
      <c r="B2" s="3" t="s">
        <v>9</v>
      </c>
      <c r="C2" s="151" t="s">
        <v>100</v>
      </c>
      <c r="D2" s="151"/>
      <c r="E2" s="151"/>
      <c r="F2" s="14"/>
    </row>
    <row r="3" spans="1:6" ht="15.75" x14ac:dyDescent="0.25">
      <c r="A3" s="13"/>
      <c r="B3" s="3" t="s">
        <v>10</v>
      </c>
      <c r="C3" s="9" t="s">
        <v>101</v>
      </c>
      <c r="D3" s="3" t="s">
        <v>11</v>
      </c>
      <c r="E3" s="3" t="s">
        <v>102</v>
      </c>
      <c r="F3" s="14"/>
    </row>
    <row r="4" spans="1:6" ht="30" x14ac:dyDescent="0.25">
      <c r="A4" s="13"/>
      <c r="B4" s="8" t="s">
        <v>12</v>
      </c>
      <c r="C4" s="153" t="s">
        <v>103</v>
      </c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28.5" x14ac:dyDescent="0.25">
      <c r="A7" s="13"/>
      <c r="B7" s="3" t="s">
        <v>7</v>
      </c>
      <c r="C7" s="4" t="s">
        <v>104</v>
      </c>
      <c r="D7" s="4" t="s">
        <v>105</v>
      </c>
      <c r="E7" s="4">
        <v>10</v>
      </c>
      <c r="F7" s="14"/>
    </row>
    <row r="8" spans="1:6" ht="28.5" x14ac:dyDescent="0.25">
      <c r="A8" s="13"/>
      <c r="B8" s="3" t="s">
        <v>8</v>
      </c>
      <c r="C8" s="4" t="s">
        <v>106</v>
      </c>
      <c r="D8" s="4" t="s">
        <v>107</v>
      </c>
      <c r="E8" s="4">
        <v>10</v>
      </c>
      <c r="F8" s="14"/>
    </row>
    <row r="9" spans="1:6" ht="28.5" x14ac:dyDescent="0.25">
      <c r="A9" s="13"/>
      <c r="B9" s="3" t="s">
        <v>13</v>
      </c>
      <c r="C9" s="4" t="s">
        <v>108</v>
      </c>
      <c r="D9" s="4" t="s">
        <v>79</v>
      </c>
      <c r="E9" s="4">
        <v>12</v>
      </c>
      <c r="F9" s="14"/>
    </row>
    <row r="10" spans="1:6" ht="28.5" x14ac:dyDescent="0.25">
      <c r="A10" s="13"/>
      <c r="B10" s="3" t="s">
        <v>13</v>
      </c>
      <c r="C10" s="4" t="s">
        <v>109</v>
      </c>
      <c r="D10" s="4" t="s">
        <v>110</v>
      </c>
      <c r="E10" s="4">
        <v>12</v>
      </c>
      <c r="F10" s="14"/>
    </row>
    <row r="11" spans="1:6" ht="28.5" x14ac:dyDescent="0.25">
      <c r="A11" s="13"/>
      <c r="B11" s="3" t="s">
        <v>2</v>
      </c>
      <c r="C11" s="4" t="s">
        <v>111</v>
      </c>
      <c r="D11" s="4" t="s">
        <v>112</v>
      </c>
      <c r="E11" s="4">
        <v>9</v>
      </c>
      <c r="F11" s="14"/>
    </row>
    <row r="12" spans="1:6" ht="28.5" x14ac:dyDescent="0.25">
      <c r="A12" s="13"/>
      <c r="B12" s="3" t="s">
        <v>2</v>
      </c>
      <c r="C12" s="4" t="s">
        <v>113</v>
      </c>
      <c r="D12" s="4" t="s">
        <v>114</v>
      </c>
      <c r="E12" s="4">
        <v>9</v>
      </c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Q21" sqref="Q21"/>
    </sheetView>
  </sheetViews>
  <sheetFormatPr defaultRowHeight="15" x14ac:dyDescent="0.25"/>
  <sheetData>
    <row r="1" spans="1:1" ht="15.75" x14ac:dyDescent="0.25">
      <c r="A1" s="20" t="s">
        <v>128</v>
      </c>
    </row>
    <row r="2" spans="1:1" ht="15.75" x14ac:dyDescent="0.25">
      <c r="A2" s="20" t="s">
        <v>129</v>
      </c>
    </row>
    <row r="3" spans="1:1" ht="15.75" x14ac:dyDescent="0.25">
      <c r="A3" s="20" t="s">
        <v>130</v>
      </c>
    </row>
    <row r="4" spans="1:1" ht="15.75" x14ac:dyDescent="0.25">
      <c r="A4" s="20" t="s">
        <v>131</v>
      </c>
    </row>
    <row r="5" spans="1:1" ht="15.75" x14ac:dyDescent="0.25">
      <c r="A5" s="20" t="s">
        <v>132</v>
      </c>
    </row>
    <row r="6" spans="1:1" ht="15.75" x14ac:dyDescent="0.25">
      <c r="A6" s="20" t="s">
        <v>133</v>
      </c>
    </row>
    <row r="7" spans="1:1" ht="15.75" x14ac:dyDescent="0.25">
      <c r="A7" s="20" t="s">
        <v>134</v>
      </c>
    </row>
    <row r="8" spans="1:1" ht="15.75" x14ac:dyDescent="0.25">
      <c r="A8" s="20" t="s">
        <v>135</v>
      </c>
    </row>
    <row r="9" spans="1:1" ht="15.75" x14ac:dyDescent="0.25">
      <c r="A9" s="21" t="s">
        <v>136</v>
      </c>
    </row>
    <row r="11" spans="1:1" ht="15.75" x14ac:dyDescent="0.25">
      <c r="A11" s="21" t="s">
        <v>137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x14ac:dyDescent="0.25">
      <c r="A1" s="10" t="s">
        <v>69</v>
      </c>
      <c r="B1" s="11"/>
      <c r="C1" s="11"/>
      <c r="D1" s="11"/>
      <c r="E1" s="11"/>
      <c r="F1" s="12"/>
    </row>
    <row r="2" spans="1:6" ht="23.25" x14ac:dyDescent="0.25">
      <c r="A2" s="13"/>
      <c r="B2" s="3" t="s">
        <v>9</v>
      </c>
      <c r="C2" s="151" t="s">
        <v>54</v>
      </c>
      <c r="D2" s="151"/>
      <c r="E2" s="151"/>
      <c r="F2" s="14"/>
    </row>
    <row r="3" spans="1:6" ht="15.75" x14ac:dyDescent="0.25">
      <c r="A3" s="13"/>
      <c r="B3" s="3" t="s">
        <v>10</v>
      </c>
      <c r="C3" s="9" t="s">
        <v>55</v>
      </c>
      <c r="D3" s="3" t="s">
        <v>11</v>
      </c>
      <c r="E3" s="3" t="s">
        <v>56</v>
      </c>
      <c r="F3" s="14"/>
    </row>
    <row r="4" spans="1:6" ht="30" x14ac:dyDescent="0.25">
      <c r="A4" s="13"/>
      <c r="B4" s="8" t="s">
        <v>12</v>
      </c>
      <c r="C4" s="154" t="s">
        <v>57</v>
      </c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28.5" x14ac:dyDescent="0.25">
      <c r="A7" s="13"/>
      <c r="B7" s="3" t="s">
        <v>7</v>
      </c>
      <c r="C7" s="4" t="s">
        <v>58</v>
      </c>
      <c r="D7" s="4" t="s">
        <v>59</v>
      </c>
      <c r="E7" s="4">
        <v>11</v>
      </c>
      <c r="F7" s="14"/>
    </row>
    <row r="8" spans="1:6" ht="28.5" x14ac:dyDescent="0.25">
      <c r="A8" s="13"/>
      <c r="B8" s="3" t="s">
        <v>8</v>
      </c>
      <c r="C8" s="4" t="s">
        <v>60</v>
      </c>
      <c r="D8" s="4" t="s">
        <v>61</v>
      </c>
      <c r="E8" s="4">
        <v>11</v>
      </c>
      <c r="F8" s="14"/>
    </row>
    <row r="9" spans="1:6" ht="28.5" x14ac:dyDescent="0.25">
      <c r="A9" s="13"/>
      <c r="B9" s="3" t="s">
        <v>13</v>
      </c>
      <c r="C9" s="4" t="s">
        <v>62</v>
      </c>
      <c r="D9" s="4" t="s">
        <v>63</v>
      </c>
      <c r="E9" s="4">
        <v>11</v>
      </c>
      <c r="F9" s="14"/>
    </row>
    <row r="10" spans="1:6" ht="28.5" x14ac:dyDescent="0.25">
      <c r="A10" s="13"/>
      <c r="B10" s="3" t="s">
        <v>13</v>
      </c>
      <c r="C10" s="4" t="s">
        <v>64</v>
      </c>
      <c r="D10" s="4" t="s">
        <v>19</v>
      </c>
      <c r="E10" s="4">
        <v>12</v>
      </c>
      <c r="F10" s="14"/>
    </row>
    <row r="11" spans="1:6" ht="28.5" x14ac:dyDescent="0.25">
      <c r="A11" s="13"/>
      <c r="B11" s="3" t="s">
        <v>2</v>
      </c>
      <c r="C11" s="4" t="s">
        <v>65</v>
      </c>
      <c r="D11" s="4" t="s">
        <v>66</v>
      </c>
      <c r="E11" s="4">
        <v>10</v>
      </c>
      <c r="F11" s="14"/>
    </row>
    <row r="12" spans="1:6" ht="28.5" x14ac:dyDescent="0.25">
      <c r="A12" s="13"/>
      <c r="B12" s="3" t="s">
        <v>2</v>
      </c>
      <c r="C12" s="4" t="s">
        <v>67</v>
      </c>
      <c r="D12" s="4" t="s">
        <v>68</v>
      </c>
      <c r="E12" s="4">
        <v>11</v>
      </c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hyperlinks>
    <hyperlink ref="C4" r:id="rId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ColWidth="8.85546875" defaultRowHeight="15" x14ac:dyDescent="0.25"/>
  <cols>
    <col min="1" max="1" width="1.42578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  <col min="257" max="257" width="1.42578125" customWidth="1"/>
    <col min="258" max="258" width="25.7109375" customWidth="1"/>
    <col min="259" max="259" width="44" customWidth="1"/>
    <col min="260" max="260" width="25.42578125" customWidth="1"/>
    <col min="261" max="261" width="19.42578125" customWidth="1"/>
    <col min="262" max="262" width="2" customWidth="1"/>
    <col min="513" max="513" width="1.42578125" customWidth="1"/>
    <col min="514" max="514" width="25.7109375" customWidth="1"/>
    <col min="515" max="515" width="44" customWidth="1"/>
    <col min="516" max="516" width="25.42578125" customWidth="1"/>
    <col min="517" max="517" width="19.42578125" customWidth="1"/>
    <col min="518" max="518" width="2" customWidth="1"/>
    <col min="769" max="769" width="1.42578125" customWidth="1"/>
    <col min="770" max="770" width="25.7109375" customWidth="1"/>
    <col min="771" max="771" width="44" customWidth="1"/>
    <col min="772" max="772" width="25.42578125" customWidth="1"/>
    <col min="773" max="773" width="19.42578125" customWidth="1"/>
    <col min="774" max="774" width="2" customWidth="1"/>
    <col min="1025" max="1025" width="1.42578125" customWidth="1"/>
    <col min="1026" max="1026" width="25.7109375" customWidth="1"/>
    <col min="1027" max="1027" width="44" customWidth="1"/>
    <col min="1028" max="1028" width="25.42578125" customWidth="1"/>
    <col min="1029" max="1029" width="19.42578125" customWidth="1"/>
    <col min="1030" max="1030" width="2" customWidth="1"/>
    <col min="1281" max="1281" width="1.42578125" customWidth="1"/>
    <col min="1282" max="1282" width="25.7109375" customWidth="1"/>
    <col min="1283" max="1283" width="44" customWidth="1"/>
    <col min="1284" max="1284" width="25.42578125" customWidth="1"/>
    <col min="1285" max="1285" width="19.42578125" customWidth="1"/>
    <col min="1286" max="1286" width="2" customWidth="1"/>
    <col min="1537" max="1537" width="1.42578125" customWidth="1"/>
    <col min="1538" max="1538" width="25.7109375" customWidth="1"/>
    <col min="1539" max="1539" width="44" customWidth="1"/>
    <col min="1540" max="1540" width="25.42578125" customWidth="1"/>
    <col min="1541" max="1541" width="19.42578125" customWidth="1"/>
    <col min="1542" max="1542" width="2" customWidth="1"/>
    <col min="1793" max="1793" width="1.42578125" customWidth="1"/>
    <col min="1794" max="1794" width="25.7109375" customWidth="1"/>
    <col min="1795" max="1795" width="44" customWidth="1"/>
    <col min="1796" max="1796" width="25.42578125" customWidth="1"/>
    <col min="1797" max="1797" width="19.42578125" customWidth="1"/>
    <col min="1798" max="1798" width="2" customWidth="1"/>
    <col min="2049" max="2049" width="1.42578125" customWidth="1"/>
    <col min="2050" max="2050" width="25.7109375" customWidth="1"/>
    <col min="2051" max="2051" width="44" customWidth="1"/>
    <col min="2052" max="2052" width="25.42578125" customWidth="1"/>
    <col min="2053" max="2053" width="19.42578125" customWidth="1"/>
    <col min="2054" max="2054" width="2" customWidth="1"/>
    <col min="2305" max="2305" width="1.42578125" customWidth="1"/>
    <col min="2306" max="2306" width="25.7109375" customWidth="1"/>
    <col min="2307" max="2307" width="44" customWidth="1"/>
    <col min="2308" max="2308" width="25.42578125" customWidth="1"/>
    <col min="2309" max="2309" width="19.42578125" customWidth="1"/>
    <col min="2310" max="2310" width="2" customWidth="1"/>
    <col min="2561" max="2561" width="1.42578125" customWidth="1"/>
    <col min="2562" max="2562" width="25.7109375" customWidth="1"/>
    <col min="2563" max="2563" width="44" customWidth="1"/>
    <col min="2564" max="2564" width="25.42578125" customWidth="1"/>
    <col min="2565" max="2565" width="19.42578125" customWidth="1"/>
    <col min="2566" max="2566" width="2" customWidth="1"/>
    <col min="2817" max="2817" width="1.42578125" customWidth="1"/>
    <col min="2818" max="2818" width="25.7109375" customWidth="1"/>
    <col min="2819" max="2819" width="44" customWidth="1"/>
    <col min="2820" max="2820" width="25.42578125" customWidth="1"/>
    <col min="2821" max="2821" width="19.42578125" customWidth="1"/>
    <col min="2822" max="2822" width="2" customWidth="1"/>
    <col min="3073" max="3073" width="1.42578125" customWidth="1"/>
    <col min="3074" max="3074" width="25.7109375" customWidth="1"/>
    <col min="3075" max="3075" width="44" customWidth="1"/>
    <col min="3076" max="3076" width="25.42578125" customWidth="1"/>
    <col min="3077" max="3077" width="19.42578125" customWidth="1"/>
    <col min="3078" max="3078" width="2" customWidth="1"/>
    <col min="3329" max="3329" width="1.42578125" customWidth="1"/>
    <col min="3330" max="3330" width="25.7109375" customWidth="1"/>
    <col min="3331" max="3331" width="44" customWidth="1"/>
    <col min="3332" max="3332" width="25.42578125" customWidth="1"/>
    <col min="3333" max="3333" width="19.42578125" customWidth="1"/>
    <col min="3334" max="3334" width="2" customWidth="1"/>
    <col min="3585" max="3585" width="1.42578125" customWidth="1"/>
    <col min="3586" max="3586" width="25.7109375" customWidth="1"/>
    <col min="3587" max="3587" width="44" customWidth="1"/>
    <col min="3588" max="3588" width="25.42578125" customWidth="1"/>
    <col min="3589" max="3589" width="19.42578125" customWidth="1"/>
    <col min="3590" max="3590" width="2" customWidth="1"/>
    <col min="3841" max="3841" width="1.42578125" customWidth="1"/>
    <col min="3842" max="3842" width="25.7109375" customWidth="1"/>
    <col min="3843" max="3843" width="44" customWidth="1"/>
    <col min="3844" max="3844" width="25.42578125" customWidth="1"/>
    <col min="3845" max="3845" width="19.42578125" customWidth="1"/>
    <col min="3846" max="3846" width="2" customWidth="1"/>
    <col min="4097" max="4097" width="1.42578125" customWidth="1"/>
    <col min="4098" max="4098" width="25.7109375" customWidth="1"/>
    <col min="4099" max="4099" width="44" customWidth="1"/>
    <col min="4100" max="4100" width="25.42578125" customWidth="1"/>
    <col min="4101" max="4101" width="19.42578125" customWidth="1"/>
    <col min="4102" max="4102" width="2" customWidth="1"/>
    <col min="4353" max="4353" width="1.42578125" customWidth="1"/>
    <col min="4354" max="4354" width="25.7109375" customWidth="1"/>
    <col min="4355" max="4355" width="44" customWidth="1"/>
    <col min="4356" max="4356" width="25.42578125" customWidth="1"/>
    <col min="4357" max="4357" width="19.42578125" customWidth="1"/>
    <col min="4358" max="4358" width="2" customWidth="1"/>
    <col min="4609" max="4609" width="1.42578125" customWidth="1"/>
    <col min="4610" max="4610" width="25.7109375" customWidth="1"/>
    <col min="4611" max="4611" width="44" customWidth="1"/>
    <col min="4612" max="4612" width="25.42578125" customWidth="1"/>
    <col min="4613" max="4613" width="19.42578125" customWidth="1"/>
    <col min="4614" max="4614" width="2" customWidth="1"/>
    <col min="4865" max="4865" width="1.42578125" customWidth="1"/>
    <col min="4866" max="4866" width="25.7109375" customWidth="1"/>
    <col min="4867" max="4867" width="44" customWidth="1"/>
    <col min="4868" max="4868" width="25.42578125" customWidth="1"/>
    <col min="4869" max="4869" width="19.42578125" customWidth="1"/>
    <col min="4870" max="4870" width="2" customWidth="1"/>
    <col min="5121" max="5121" width="1.42578125" customWidth="1"/>
    <col min="5122" max="5122" width="25.7109375" customWidth="1"/>
    <col min="5123" max="5123" width="44" customWidth="1"/>
    <col min="5124" max="5124" width="25.42578125" customWidth="1"/>
    <col min="5125" max="5125" width="19.42578125" customWidth="1"/>
    <col min="5126" max="5126" width="2" customWidth="1"/>
    <col min="5377" max="5377" width="1.42578125" customWidth="1"/>
    <col min="5378" max="5378" width="25.7109375" customWidth="1"/>
    <col min="5379" max="5379" width="44" customWidth="1"/>
    <col min="5380" max="5380" width="25.42578125" customWidth="1"/>
    <col min="5381" max="5381" width="19.42578125" customWidth="1"/>
    <col min="5382" max="5382" width="2" customWidth="1"/>
    <col min="5633" max="5633" width="1.42578125" customWidth="1"/>
    <col min="5634" max="5634" width="25.7109375" customWidth="1"/>
    <col min="5635" max="5635" width="44" customWidth="1"/>
    <col min="5636" max="5636" width="25.42578125" customWidth="1"/>
    <col min="5637" max="5637" width="19.42578125" customWidth="1"/>
    <col min="5638" max="5638" width="2" customWidth="1"/>
    <col min="5889" max="5889" width="1.42578125" customWidth="1"/>
    <col min="5890" max="5890" width="25.7109375" customWidth="1"/>
    <col min="5891" max="5891" width="44" customWidth="1"/>
    <col min="5892" max="5892" width="25.42578125" customWidth="1"/>
    <col min="5893" max="5893" width="19.42578125" customWidth="1"/>
    <col min="5894" max="5894" width="2" customWidth="1"/>
    <col min="6145" max="6145" width="1.42578125" customWidth="1"/>
    <col min="6146" max="6146" width="25.7109375" customWidth="1"/>
    <col min="6147" max="6147" width="44" customWidth="1"/>
    <col min="6148" max="6148" width="25.42578125" customWidth="1"/>
    <col min="6149" max="6149" width="19.42578125" customWidth="1"/>
    <col min="6150" max="6150" width="2" customWidth="1"/>
    <col min="6401" max="6401" width="1.42578125" customWidth="1"/>
    <col min="6402" max="6402" width="25.7109375" customWidth="1"/>
    <col min="6403" max="6403" width="44" customWidth="1"/>
    <col min="6404" max="6404" width="25.42578125" customWidth="1"/>
    <col min="6405" max="6405" width="19.42578125" customWidth="1"/>
    <col min="6406" max="6406" width="2" customWidth="1"/>
    <col min="6657" max="6657" width="1.42578125" customWidth="1"/>
    <col min="6658" max="6658" width="25.7109375" customWidth="1"/>
    <col min="6659" max="6659" width="44" customWidth="1"/>
    <col min="6660" max="6660" width="25.42578125" customWidth="1"/>
    <col min="6661" max="6661" width="19.42578125" customWidth="1"/>
    <col min="6662" max="6662" width="2" customWidth="1"/>
    <col min="6913" max="6913" width="1.42578125" customWidth="1"/>
    <col min="6914" max="6914" width="25.7109375" customWidth="1"/>
    <col min="6915" max="6915" width="44" customWidth="1"/>
    <col min="6916" max="6916" width="25.42578125" customWidth="1"/>
    <col min="6917" max="6917" width="19.42578125" customWidth="1"/>
    <col min="6918" max="6918" width="2" customWidth="1"/>
    <col min="7169" max="7169" width="1.42578125" customWidth="1"/>
    <col min="7170" max="7170" width="25.7109375" customWidth="1"/>
    <col min="7171" max="7171" width="44" customWidth="1"/>
    <col min="7172" max="7172" width="25.42578125" customWidth="1"/>
    <col min="7173" max="7173" width="19.42578125" customWidth="1"/>
    <col min="7174" max="7174" width="2" customWidth="1"/>
    <col min="7425" max="7425" width="1.42578125" customWidth="1"/>
    <col min="7426" max="7426" width="25.7109375" customWidth="1"/>
    <col min="7427" max="7427" width="44" customWidth="1"/>
    <col min="7428" max="7428" width="25.42578125" customWidth="1"/>
    <col min="7429" max="7429" width="19.42578125" customWidth="1"/>
    <col min="7430" max="7430" width="2" customWidth="1"/>
    <col min="7681" max="7681" width="1.42578125" customWidth="1"/>
    <col min="7682" max="7682" width="25.7109375" customWidth="1"/>
    <col min="7683" max="7683" width="44" customWidth="1"/>
    <col min="7684" max="7684" width="25.42578125" customWidth="1"/>
    <col min="7685" max="7685" width="19.42578125" customWidth="1"/>
    <col min="7686" max="7686" width="2" customWidth="1"/>
    <col min="7937" max="7937" width="1.42578125" customWidth="1"/>
    <col min="7938" max="7938" width="25.7109375" customWidth="1"/>
    <col min="7939" max="7939" width="44" customWidth="1"/>
    <col min="7940" max="7940" width="25.42578125" customWidth="1"/>
    <col min="7941" max="7941" width="19.42578125" customWidth="1"/>
    <col min="7942" max="7942" width="2" customWidth="1"/>
    <col min="8193" max="8193" width="1.42578125" customWidth="1"/>
    <col min="8194" max="8194" width="25.7109375" customWidth="1"/>
    <col min="8195" max="8195" width="44" customWidth="1"/>
    <col min="8196" max="8196" width="25.42578125" customWidth="1"/>
    <col min="8197" max="8197" width="19.42578125" customWidth="1"/>
    <col min="8198" max="8198" width="2" customWidth="1"/>
    <col min="8449" max="8449" width="1.42578125" customWidth="1"/>
    <col min="8450" max="8450" width="25.7109375" customWidth="1"/>
    <col min="8451" max="8451" width="44" customWidth="1"/>
    <col min="8452" max="8452" width="25.42578125" customWidth="1"/>
    <col min="8453" max="8453" width="19.42578125" customWidth="1"/>
    <col min="8454" max="8454" width="2" customWidth="1"/>
    <col min="8705" max="8705" width="1.42578125" customWidth="1"/>
    <col min="8706" max="8706" width="25.7109375" customWidth="1"/>
    <col min="8707" max="8707" width="44" customWidth="1"/>
    <col min="8708" max="8708" width="25.42578125" customWidth="1"/>
    <col min="8709" max="8709" width="19.42578125" customWidth="1"/>
    <col min="8710" max="8710" width="2" customWidth="1"/>
    <col min="8961" max="8961" width="1.42578125" customWidth="1"/>
    <col min="8962" max="8962" width="25.7109375" customWidth="1"/>
    <col min="8963" max="8963" width="44" customWidth="1"/>
    <col min="8964" max="8964" width="25.42578125" customWidth="1"/>
    <col min="8965" max="8965" width="19.42578125" customWidth="1"/>
    <col min="8966" max="8966" width="2" customWidth="1"/>
    <col min="9217" max="9217" width="1.42578125" customWidth="1"/>
    <col min="9218" max="9218" width="25.7109375" customWidth="1"/>
    <col min="9219" max="9219" width="44" customWidth="1"/>
    <col min="9220" max="9220" width="25.42578125" customWidth="1"/>
    <col min="9221" max="9221" width="19.42578125" customWidth="1"/>
    <col min="9222" max="9222" width="2" customWidth="1"/>
    <col min="9473" max="9473" width="1.42578125" customWidth="1"/>
    <col min="9474" max="9474" width="25.7109375" customWidth="1"/>
    <col min="9475" max="9475" width="44" customWidth="1"/>
    <col min="9476" max="9476" width="25.42578125" customWidth="1"/>
    <col min="9477" max="9477" width="19.42578125" customWidth="1"/>
    <col min="9478" max="9478" width="2" customWidth="1"/>
    <col min="9729" max="9729" width="1.42578125" customWidth="1"/>
    <col min="9730" max="9730" width="25.7109375" customWidth="1"/>
    <col min="9731" max="9731" width="44" customWidth="1"/>
    <col min="9732" max="9732" width="25.42578125" customWidth="1"/>
    <col min="9733" max="9733" width="19.42578125" customWidth="1"/>
    <col min="9734" max="9734" width="2" customWidth="1"/>
    <col min="9985" max="9985" width="1.42578125" customWidth="1"/>
    <col min="9986" max="9986" width="25.7109375" customWidth="1"/>
    <col min="9987" max="9987" width="44" customWidth="1"/>
    <col min="9988" max="9988" width="25.42578125" customWidth="1"/>
    <col min="9989" max="9989" width="19.42578125" customWidth="1"/>
    <col min="9990" max="9990" width="2" customWidth="1"/>
    <col min="10241" max="10241" width="1.42578125" customWidth="1"/>
    <col min="10242" max="10242" width="25.7109375" customWidth="1"/>
    <col min="10243" max="10243" width="44" customWidth="1"/>
    <col min="10244" max="10244" width="25.42578125" customWidth="1"/>
    <col min="10245" max="10245" width="19.42578125" customWidth="1"/>
    <col min="10246" max="10246" width="2" customWidth="1"/>
    <col min="10497" max="10497" width="1.42578125" customWidth="1"/>
    <col min="10498" max="10498" width="25.7109375" customWidth="1"/>
    <col min="10499" max="10499" width="44" customWidth="1"/>
    <col min="10500" max="10500" width="25.42578125" customWidth="1"/>
    <col min="10501" max="10501" width="19.42578125" customWidth="1"/>
    <col min="10502" max="10502" width="2" customWidth="1"/>
    <col min="10753" max="10753" width="1.42578125" customWidth="1"/>
    <col min="10754" max="10754" width="25.7109375" customWidth="1"/>
    <col min="10755" max="10755" width="44" customWidth="1"/>
    <col min="10756" max="10756" width="25.42578125" customWidth="1"/>
    <col min="10757" max="10757" width="19.42578125" customWidth="1"/>
    <col min="10758" max="10758" width="2" customWidth="1"/>
    <col min="11009" max="11009" width="1.42578125" customWidth="1"/>
    <col min="11010" max="11010" width="25.7109375" customWidth="1"/>
    <col min="11011" max="11011" width="44" customWidth="1"/>
    <col min="11012" max="11012" width="25.42578125" customWidth="1"/>
    <col min="11013" max="11013" width="19.42578125" customWidth="1"/>
    <col min="11014" max="11014" width="2" customWidth="1"/>
    <col min="11265" max="11265" width="1.42578125" customWidth="1"/>
    <col min="11266" max="11266" width="25.7109375" customWidth="1"/>
    <col min="11267" max="11267" width="44" customWidth="1"/>
    <col min="11268" max="11268" width="25.42578125" customWidth="1"/>
    <col min="11269" max="11269" width="19.42578125" customWidth="1"/>
    <col min="11270" max="11270" width="2" customWidth="1"/>
    <col min="11521" max="11521" width="1.42578125" customWidth="1"/>
    <col min="11522" max="11522" width="25.7109375" customWidth="1"/>
    <col min="11523" max="11523" width="44" customWidth="1"/>
    <col min="11524" max="11524" width="25.42578125" customWidth="1"/>
    <col min="11525" max="11525" width="19.42578125" customWidth="1"/>
    <col min="11526" max="11526" width="2" customWidth="1"/>
    <col min="11777" max="11777" width="1.42578125" customWidth="1"/>
    <col min="11778" max="11778" width="25.7109375" customWidth="1"/>
    <col min="11779" max="11779" width="44" customWidth="1"/>
    <col min="11780" max="11780" width="25.42578125" customWidth="1"/>
    <col min="11781" max="11781" width="19.42578125" customWidth="1"/>
    <col min="11782" max="11782" width="2" customWidth="1"/>
    <col min="12033" max="12033" width="1.42578125" customWidth="1"/>
    <col min="12034" max="12034" width="25.7109375" customWidth="1"/>
    <col min="12035" max="12035" width="44" customWidth="1"/>
    <col min="12036" max="12036" width="25.42578125" customWidth="1"/>
    <col min="12037" max="12037" width="19.42578125" customWidth="1"/>
    <col min="12038" max="12038" width="2" customWidth="1"/>
    <col min="12289" max="12289" width="1.42578125" customWidth="1"/>
    <col min="12290" max="12290" width="25.7109375" customWidth="1"/>
    <col min="12291" max="12291" width="44" customWidth="1"/>
    <col min="12292" max="12292" width="25.42578125" customWidth="1"/>
    <col min="12293" max="12293" width="19.42578125" customWidth="1"/>
    <col min="12294" max="12294" width="2" customWidth="1"/>
    <col min="12545" max="12545" width="1.42578125" customWidth="1"/>
    <col min="12546" max="12546" width="25.7109375" customWidth="1"/>
    <col min="12547" max="12547" width="44" customWidth="1"/>
    <col min="12548" max="12548" width="25.42578125" customWidth="1"/>
    <col min="12549" max="12549" width="19.42578125" customWidth="1"/>
    <col min="12550" max="12550" width="2" customWidth="1"/>
    <col min="12801" max="12801" width="1.42578125" customWidth="1"/>
    <col min="12802" max="12802" width="25.7109375" customWidth="1"/>
    <col min="12803" max="12803" width="44" customWidth="1"/>
    <col min="12804" max="12804" width="25.42578125" customWidth="1"/>
    <col min="12805" max="12805" width="19.42578125" customWidth="1"/>
    <col min="12806" max="12806" width="2" customWidth="1"/>
    <col min="13057" max="13057" width="1.42578125" customWidth="1"/>
    <col min="13058" max="13058" width="25.7109375" customWidth="1"/>
    <col min="13059" max="13059" width="44" customWidth="1"/>
    <col min="13060" max="13060" width="25.42578125" customWidth="1"/>
    <col min="13061" max="13061" width="19.42578125" customWidth="1"/>
    <col min="13062" max="13062" width="2" customWidth="1"/>
    <col min="13313" max="13313" width="1.42578125" customWidth="1"/>
    <col min="13314" max="13314" width="25.7109375" customWidth="1"/>
    <col min="13315" max="13315" width="44" customWidth="1"/>
    <col min="13316" max="13316" width="25.42578125" customWidth="1"/>
    <col min="13317" max="13317" width="19.42578125" customWidth="1"/>
    <col min="13318" max="13318" width="2" customWidth="1"/>
    <col min="13569" max="13569" width="1.42578125" customWidth="1"/>
    <col min="13570" max="13570" width="25.7109375" customWidth="1"/>
    <col min="13571" max="13571" width="44" customWidth="1"/>
    <col min="13572" max="13572" width="25.42578125" customWidth="1"/>
    <col min="13573" max="13573" width="19.42578125" customWidth="1"/>
    <col min="13574" max="13574" width="2" customWidth="1"/>
    <col min="13825" max="13825" width="1.42578125" customWidth="1"/>
    <col min="13826" max="13826" width="25.7109375" customWidth="1"/>
    <col min="13827" max="13827" width="44" customWidth="1"/>
    <col min="13828" max="13828" width="25.42578125" customWidth="1"/>
    <col min="13829" max="13829" width="19.42578125" customWidth="1"/>
    <col min="13830" max="13830" width="2" customWidth="1"/>
    <col min="14081" max="14081" width="1.42578125" customWidth="1"/>
    <col min="14082" max="14082" width="25.7109375" customWidth="1"/>
    <col min="14083" max="14083" width="44" customWidth="1"/>
    <col min="14084" max="14084" width="25.42578125" customWidth="1"/>
    <col min="14085" max="14085" width="19.42578125" customWidth="1"/>
    <col min="14086" max="14086" width="2" customWidth="1"/>
    <col min="14337" max="14337" width="1.42578125" customWidth="1"/>
    <col min="14338" max="14338" width="25.7109375" customWidth="1"/>
    <col min="14339" max="14339" width="44" customWidth="1"/>
    <col min="14340" max="14340" width="25.42578125" customWidth="1"/>
    <col min="14341" max="14341" width="19.42578125" customWidth="1"/>
    <col min="14342" max="14342" width="2" customWidth="1"/>
    <col min="14593" max="14593" width="1.42578125" customWidth="1"/>
    <col min="14594" max="14594" width="25.7109375" customWidth="1"/>
    <col min="14595" max="14595" width="44" customWidth="1"/>
    <col min="14596" max="14596" width="25.42578125" customWidth="1"/>
    <col min="14597" max="14597" width="19.42578125" customWidth="1"/>
    <col min="14598" max="14598" width="2" customWidth="1"/>
    <col min="14849" max="14849" width="1.42578125" customWidth="1"/>
    <col min="14850" max="14850" width="25.7109375" customWidth="1"/>
    <col min="14851" max="14851" width="44" customWidth="1"/>
    <col min="14852" max="14852" width="25.42578125" customWidth="1"/>
    <col min="14853" max="14853" width="19.42578125" customWidth="1"/>
    <col min="14854" max="14854" width="2" customWidth="1"/>
    <col min="15105" max="15105" width="1.42578125" customWidth="1"/>
    <col min="15106" max="15106" width="25.7109375" customWidth="1"/>
    <col min="15107" max="15107" width="44" customWidth="1"/>
    <col min="15108" max="15108" width="25.42578125" customWidth="1"/>
    <col min="15109" max="15109" width="19.42578125" customWidth="1"/>
    <col min="15110" max="15110" width="2" customWidth="1"/>
    <col min="15361" max="15361" width="1.42578125" customWidth="1"/>
    <col min="15362" max="15362" width="25.7109375" customWidth="1"/>
    <col min="15363" max="15363" width="44" customWidth="1"/>
    <col min="15364" max="15364" width="25.42578125" customWidth="1"/>
    <col min="15365" max="15365" width="19.42578125" customWidth="1"/>
    <col min="15366" max="15366" width="2" customWidth="1"/>
    <col min="15617" max="15617" width="1.42578125" customWidth="1"/>
    <col min="15618" max="15618" width="25.7109375" customWidth="1"/>
    <col min="15619" max="15619" width="44" customWidth="1"/>
    <col min="15620" max="15620" width="25.42578125" customWidth="1"/>
    <col min="15621" max="15621" width="19.42578125" customWidth="1"/>
    <col min="15622" max="15622" width="2" customWidth="1"/>
    <col min="15873" max="15873" width="1.42578125" customWidth="1"/>
    <col min="15874" max="15874" width="25.7109375" customWidth="1"/>
    <col min="15875" max="15875" width="44" customWidth="1"/>
    <col min="15876" max="15876" width="25.42578125" customWidth="1"/>
    <col min="15877" max="15877" width="19.42578125" customWidth="1"/>
    <col min="15878" max="15878" width="2" customWidth="1"/>
    <col min="16129" max="16129" width="1.42578125" customWidth="1"/>
    <col min="16130" max="16130" width="25.7109375" customWidth="1"/>
    <col min="16131" max="16131" width="44" customWidth="1"/>
    <col min="16132" max="16132" width="25.42578125" customWidth="1"/>
    <col min="16133" max="16133" width="19.42578125" customWidth="1"/>
    <col min="16134" max="16134" width="2" customWidth="1"/>
  </cols>
  <sheetData>
    <row r="1" spans="1:6" x14ac:dyDescent="0.25">
      <c r="A1" s="10"/>
      <c r="B1" s="11"/>
      <c r="C1" s="11"/>
      <c r="D1" s="11"/>
      <c r="E1" s="11"/>
      <c r="F1" s="12"/>
    </row>
    <row r="2" spans="1:6" ht="23.25" x14ac:dyDescent="0.25">
      <c r="A2" s="13"/>
      <c r="B2" s="3" t="s">
        <v>9</v>
      </c>
      <c r="C2" s="151" t="s">
        <v>364</v>
      </c>
      <c r="D2" s="151"/>
      <c r="E2" s="151"/>
      <c r="F2" s="14"/>
    </row>
    <row r="3" spans="1:6" ht="15.75" x14ac:dyDescent="0.25">
      <c r="A3" s="13"/>
      <c r="B3" s="3" t="s">
        <v>10</v>
      </c>
      <c r="C3" s="9" t="s">
        <v>365</v>
      </c>
      <c r="D3" s="3" t="s">
        <v>11</v>
      </c>
      <c r="E3" s="3" t="s">
        <v>366</v>
      </c>
      <c r="F3" s="14"/>
    </row>
    <row r="4" spans="1:6" ht="30" x14ac:dyDescent="0.25">
      <c r="A4" s="13"/>
      <c r="B4" s="8" t="s">
        <v>12</v>
      </c>
      <c r="C4" s="154" t="s">
        <v>367</v>
      </c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28.5" x14ac:dyDescent="0.25">
      <c r="A7" s="13"/>
      <c r="B7" s="3" t="s">
        <v>7</v>
      </c>
      <c r="C7" s="4" t="s">
        <v>368</v>
      </c>
      <c r="D7" s="4" t="s">
        <v>369</v>
      </c>
      <c r="E7" s="4">
        <v>9</v>
      </c>
      <c r="F7" s="14"/>
    </row>
    <row r="8" spans="1:6" ht="28.5" x14ac:dyDescent="0.25">
      <c r="A8" s="13"/>
      <c r="B8" s="3" t="s">
        <v>8</v>
      </c>
      <c r="C8" s="4" t="s">
        <v>370</v>
      </c>
      <c r="D8" s="4" t="s">
        <v>371</v>
      </c>
      <c r="E8" s="4">
        <v>10</v>
      </c>
      <c r="F8" s="14"/>
    </row>
    <row r="9" spans="1:6" ht="28.5" x14ac:dyDescent="0.25">
      <c r="A9" s="13"/>
      <c r="B9" s="3" t="s">
        <v>13</v>
      </c>
      <c r="C9" s="4" t="s">
        <v>372</v>
      </c>
      <c r="D9" s="4" t="s">
        <v>77</v>
      </c>
      <c r="E9" s="4">
        <v>11</v>
      </c>
      <c r="F9" s="14"/>
    </row>
    <row r="10" spans="1:6" ht="28.5" x14ac:dyDescent="0.25">
      <c r="A10" s="13"/>
      <c r="B10" s="3" t="s">
        <v>13</v>
      </c>
      <c r="C10" s="4" t="s">
        <v>373</v>
      </c>
      <c r="D10" s="4" t="s">
        <v>374</v>
      </c>
      <c r="E10" s="4">
        <v>9</v>
      </c>
      <c r="F10" s="14"/>
    </row>
    <row r="11" spans="1:6" ht="28.5" x14ac:dyDescent="0.25">
      <c r="A11" s="13"/>
      <c r="B11" s="3" t="s">
        <v>2</v>
      </c>
      <c r="C11" s="4" t="s">
        <v>375</v>
      </c>
      <c r="D11" s="4" t="s">
        <v>376</v>
      </c>
      <c r="E11" s="4">
        <v>10</v>
      </c>
      <c r="F11" s="14"/>
    </row>
    <row r="12" spans="1:6" ht="28.5" x14ac:dyDescent="0.25">
      <c r="A12" s="13"/>
      <c r="B12" s="3" t="s">
        <v>2</v>
      </c>
      <c r="C12" s="4" t="s">
        <v>377</v>
      </c>
      <c r="D12" s="4" t="s">
        <v>378</v>
      </c>
      <c r="E12" s="4">
        <v>10</v>
      </c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hyperlinks>
    <hyperlink ref="C4" r:id="rId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ColWidth="8.85546875" defaultRowHeight="15" x14ac:dyDescent="0.25"/>
  <cols>
    <col min="1" max="1" width="1.42578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x14ac:dyDescent="0.25">
      <c r="A1" s="10"/>
      <c r="B1" s="11"/>
      <c r="C1" s="11"/>
      <c r="D1" s="11"/>
      <c r="E1" s="11"/>
      <c r="F1" s="12"/>
    </row>
    <row r="2" spans="1:6" ht="23.25" x14ac:dyDescent="0.25">
      <c r="A2" s="13"/>
      <c r="B2" s="3" t="s">
        <v>9</v>
      </c>
      <c r="C2" s="150" t="s">
        <v>152</v>
      </c>
      <c r="D2" s="151"/>
      <c r="E2" s="151"/>
      <c r="F2" s="14"/>
    </row>
    <row r="3" spans="1:6" ht="15.75" x14ac:dyDescent="0.25">
      <c r="A3" s="13"/>
      <c r="B3" s="3" t="s">
        <v>10</v>
      </c>
      <c r="C3" s="18" t="s">
        <v>153</v>
      </c>
      <c r="D3" s="3" t="s">
        <v>11</v>
      </c>
      <c r="E3" s="3" t="s">
        <v>154</v>
      </c>
      <c r="F3" s="14"/>
    </row>
    <row r="4" spans="1:6" ht="30" x14ac:dyDescent="0.25">
      <c r="A4" s="13"/>
      <c r="B4" s="8" t="s">
        <v>12</v>
      </c>
      <c r="C4" s="154" t="s">
        <v>155</v>
      </c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28.5" x14ac:dyDescent="0.25">
      <c r="A7" s="13"/>
      <c r="B7" s="3" t="s">
        <v>7</v>
      </c>
      <c r="C7" s="19" t="s">
        <v>156</v>
      </c>
      <c r="D7" s="19" t="s">
        <v>157</v>
      </c>
      <c r="E7" s="4">
        <v>10</v>
      </c>
      <c r="F7" s="14"/>
    </row>
    <row r="8" spans="1:6" ht="28.5" x14ac:dyDescent="0.25">
      <c r="A8" s="13"/>
      <c r="B8" s="3" t="s">
        <v>8</v>
      </c>
      <c r="C8" s="19" t="s">
        <v>158</v>
      </c>
      <c r="D8" s="19" t="s">
        <v>159</v>
      </c>
      <c r="E8" s="4">
        <v>11</v>
      </c>
      <c r="F8" s="14"/>
    </row>
    <row r="9" spans="1:6" ht="28.5" x14ac:dyDescent="0.25">
      <c r="A9" s="13"/>
      <c r="B9" s="3" t="s">
        <v>13</v>
      </c>
      <c r="C9" s="19" t="s">
        <v>160</v>
      </c>
      <c r="D9" s="19" t="s">
        <v>161</v>
      </c>
      <c r="E9" s="4">
        <v>11</v>
      </c>
      <c r="F9" s="14"/>
    </row>
    <row r="10" spans="1:6" ht="28.5" x14ac:dyDescent="0.25">
      <c r="A10" s="13"/>
      <c r="B10" s="3" t="s">
        <v>13</v>
      </c>
      <c r="C10" s="19" t="s">
        <v>162</v>
      </c>
      <c r="D10" s="19" t="s">
        <v>163</v>
      </c>
      <c r="E10" s="4">
        <v>11</v>
      </c>
      <c r="F10" s="14"/>
    </row>
    <row r="11" spans="1:6" ht="28.5" x14ac:dyDescent="0.25">
      <c r="A11" s="13"/>
      <c r="B11" s="3" t="s">
        <v>2</v>
      </c>
      <c r="C11" s="19" t="s">
        <v>164</v>
      </c>
      <c r="D11" s="19" t="s">
        <v>165</v>
      </c>
      <c r="E11" s="4">
        <v>10</v>
      </c>
      <c r="F11" s="14"/>
    </row>
    <row r="12" spans="1:6" ht="28.5" x14ac:dyDescent="0.25">
      <c r="A12" s="13"/>
      <c r="B12" s="3" t="s">
        <v>2</v>
      </c>
      <c r="C12" s="19" t="s">
        <v>166</v>
      </c>
      <c r="D12" s="19" t="s">
        <v>167</v>
      </c>
      <c r="E12" s="4">
        <v>11</v>
      </c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hyperlinks>
    <hyperlink ref="C4" r:id="rId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ht="12" customHeight="1" x14ac:dyDescent="0.25">
      <c r="A1" s="10"/>
      <c r="B1" s="11"/>
      <c r="C1" s="11"/>
      <c r="D1" s="11"/>
      <c r="E1" s="11"/>
      <c r="F1" s="12"/>
    </row>
    <row r="2" spans="1:6" ht="34.5" customHeight="1" x14ac:dyDescent="0.25">
      <c r="A2" s="13"/>
      <c r="B2" s="3" t="s">
        <v>9</v>
      </c>
      <c r="C2" s="151" t="s">
        <v>340</v>
      </c>
      <c r="D2" s="151"/>
      <c r="E2" s="151"/>
      <c r="F2" s="14"/>
    </row>
    <row r="3" spans="1:6" ht="30" customHeight="1" x14ac:dyDescent="0.25">
      <c r="A3" s="13"/>
      <c r="B3" s="3" t="s">
        <v>10</v>
      </c>
      <c r="C3" s="9" t="s">
        <v>341</v>
      </c>
      <c r="D3" s="3" t="s">
        <v>11</v>
      </c>
      <c r="E3" s="3" t="s">
        <v>1</v>
      </c>
      <c r="F3" s="14"/>
    </row>
    <row r="4" spans="1:6" ht="33.75" customHeight="1" x14ac:dyDescent="0.25">
      <c r="A4" s="13"/>
      <c r="B4" s="8" t="s">
        <v>12</v>
      </c>
      <c r="C4" s="153"/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ht="50.1" customHeight="1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50.1" customHeight="1" x14ac:dyDescent="0.25">
      <c r="A7" s="13"/>
      <c r="B7" s="3" t="s">
        <v>7</v>
      </c>
      <c r="C7" s="4" t="s">
        <v>342</v>
      </c>
      <c r="D7" s="4" t="s">
        <v>343</v>
      </c>
      <c r="E7" s="4">
        <v>11</v>
      </c>
      <c r="F7" s="14"/>
    </row>
    <row r="8" spans="1:6" ht="50.1" customHeight="1" x14ac:dyDescent="0.25">
      <c r="A8" s="13"/>
      <c r="B8" s="3" t="s">
        <v>8</v>
      </c>
      <c r="C8" s="4" t="s">
        <v>344</v>
      </c>
      <c r="D8" s="4" t="s">
        <v>345</v>
      </c>
      <c r="E8" s="4">
        <v>11</v>
      </c>
      <c r="F8" s="14"/>
    </row>
    <row r="9" spans="1:6" ht="50.1" customHeight="1" x14ac:dyDescent="0.25">
      <c r="A9" s="13"/>
      <c r="B9" s="3" t="s">
        <v>13</v>
      </c>
      <c r="C9" s="4" t="s">
        <v>346</v>
      </c>
      <c r="D9" s="4" t="s">
        <v>347</v>
      </c>
      <c r="E9" s="4">
        <v>12</v>
      </c>
      <c r="F9" s="14"/>
    </row>
    <row r="10" spans="1:6" ht="50.1" customHeight="1" x14ac:dyDescent="0.25">
      <c r="A10" s="13"/>
      <c r="B10" s="3" t="s">
        <v>13</v>
      </c>
      <c r="C10" s="4" t="s">
        <v>348</v>
      </c>
      <c r="D10" s="4" t="s">
        <v>349</v>
      </c>
      <c r="E10" s="4">
        <v>11</v>
      </c>
      <c r="F10" s="14"/>
    </row>
    <row r="11" spans="1:6" ht="50.1" customHeight="1" x14ac:dyDescent="0.25">
      <c r="A11" s="13"/>
      <c r="B11" s="3" t="s">
        <v>2</v>
      </c>
      <c r="C11" s="4" t="s">
        <v>350</v>
      </c>
      <c r="D11" s="4" t="s">
        <v>338</v>
      </c>
      <c r="E11" s="4">
        <v>11</v>
      </c>
      <c r="F11" s="14"/>
    </row>
    <row r="12" spans="1:6" ht="50.1" customHeight="1" x14ac:dyDescent="0.25">
      <c r="A12" s="13"/>
      <c r="B12" s="3" t="s">
        <v>2</v>
      </c>
      <c r="C12" s="4" t="s">
        <v>351</v>
      </c>
      <c r="D12" s="4" t="s">
        <v>327</v>
      </c>
      <c r="E12" s="4">
        <v>11</v>
      </c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0" zoomScale="50" zoomScaleNormal="50" workbookViewId="0">
      <selection activeCell="AJ73" sqref="AJ7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H15" sqref="H15"/>
    </sheetView>
  </sheetViews>
  <sheetFormatPr defaultRowHeight="15" x14ac:dyDescent="0.25"/>
  <cols>
    <col min="2" max="2" width="27" customWidth="1"/>
    <col min="4" max="4" width="32" customWidth="1"/>
  </cols>
  <sheetData>
    <row r="1" spans="1:6" x14ac:dyDescent="0.25">
      <c r="A1" s="71" t="s">
        <v>490</v>
      </c>
      <c r="B1" s="71" t="s">
        <v>479</v>
      </c>
      <c r="C1" s="71" t="s">
        <v>483</v>
      </c>
      <c r="D1" s="71" t="s">
        <v>491</v>
      </c>
      <c r="E1" s="71"/>
      <c r="F1" s="71" t="s">
        <v>485</v>
      </c>
    </row>
    <row r="2" spans="1:6" ht="18.75" x14ac:dyDescent="0.3">
      <c r="A2">
        <v>1</v>
      </c>
      <c r="B2" s="142" t="s">
        <v>290</v>
      </c>
      <c r="C2" s="121" t="s">
        <v>243</v>
      </c>
      <c r="D2" s="121" t="s">
        <v>427</v>
      </c>
      <c r="E2" s="121"/>
      <c r="F2" s="143">
        <v>67</v>
      </c>
    </row>
    <row r="3" spans="1:6" ht="18.75" x14ac:dyDescent="0.3">
      <c r="A3">
        <v>2</v>
      </c>
      <c r="B3" s="142" t="s">
        <v>282</v>
      </c>
      <c r="C3" s="121" t="s">
        <v>255</v>
      </c>
      <c r="D3" s="121" t="s">
        <v>416</v>
      </c>
      <c r="E3" s="121"/>
      <c r="F3" s="143">
        <v>74</v>
      </c>
    </row>
    <row r="4" spans="1:6" ht="18.75" x14ac:dyDescent="0.3">
      <c r="A4">
        <v>2</v>
      </c>
      <c r="B4" s="142" t="s">
        <v>279</v>
      </c>
      <c r="C4" s="121" t="s">
        <v>200</v>
      </c>
      <c r="D4" s="121" t="s">
        <v>448</v>
      </c>
      <c r="E4" s="121"/>
      <c r="F4" s="143">
        <v>74</v>
      </c>
    </row>
    <row r="5" spans="1:6" ht="18.75" x14ac:dyDescent="0.3">
      <c r="A5">
        <v>4</v>
      </c>
      <c r="B5" s="142" t="s">
        <v>276</v>
      </c>
      <c r="C5" s="121" t="s">
        <v>200</v>
      </c>
      <c r="D5" s="121" t="s">
        <v>446</v>
      </c>
      <c r="E5" s="121"/>
      <c r="F5" s="143">
        <v>75</v>
      </c>
    </row>
    <row r="6" spans="1:6" ht="18.75" x14ac:dyDescent="0.3">
      <c r="A6">
        <v>4</v>
      </c>
      <c r="B6" s="142" t="s">
        <v>275</v>
      </c>
      <c r="C6" s="121" t="s">
        <v>187</v>
      </c>
      <c r="D6" s="121" t="s">
        <v>454</v>
      </c>
      <c r="E6" s="121"/>
      <c r="F6" s="143">
        <v>75</v>
      </c>
    </row>
    <row r="7" spans="1:6" ht="18.75" x14ac:dyDescent="0.3">
      <c r="A7">
        <v>4</v>
      </c>
      <c r="B7" s="142" t="s">
        <v>280</v>
      </c>
      <c r="C7" s="121" t="s">
        <v>235</v>
      </c>
      <c r="D7" s="121" t="s">
        <v>430</v>
      </c>
      <c r="E7" s="121"/>
      <c r="F7" s="143">
        <v>75</v>
      </c>
    </row>
    <row r="8" spans="1:6" ht="18.75" x14ac:dyDescent="0.3">
      <c r="A8">
        <v>7</v>
      </c>
      <c r="B8" s="142" t="s">
        <v>301</v>
      </c>
      <c r="C8" s="121" t="s">
        <v>197</v>
      </c>
      <c r="D8" s="121" t="s">
        <v>444</v>
      </c>
      <c r="E8" s="121"/>
      <c r="F8" s="143">
        <v>76</v>
      </c>
    </row>
    <row r="9" spans="1:6" ht="18.75" x14ac:dyDescent="0.3">
      <c r="A9">
        <v>8</v>
      </c>
      <c r="B9" s="142" t="s">
        <v>292</v>
      </c>
      <c r="C9" s="121" t="s">
        <v>195</v>
      </c>
      <c r="D9" s="121" t="s">
        <v>450</v>
      </c>
      <c r="E9" s="121"/>
      <c r="F9" s="143">
        <v>79</v>
      </c>
    </row>
    <row r="10" spans="1:6" ht="18.75" x14ac:dyDescent="0.3">
      <c r="A10">
        <v>8</v>
      </c>
      <c r="B10" s="142" t="s">
        <v>283</v>
      </c>
      <c r="C10" s="121" t="s">
        <v>243</v>
      </c>
      <c r="D10" s="121" t="s">
        <v>425</v>
      </c>
      <c r="E10" s="121"/>
      <c r="F10" s="143">
        <v>79</v>
      </c>
    </row>
    <row r="11" spans="1:6" ht="18.75" x14ac:dyDescent="0.3">
      <c r="A11">
        <v>10</v>
      </c>
      <c r="B11" s="142" t="s">
        <v>294</v>
      </c>
      <c r="C11" s="121" t="s">
        <v>235</v>
      </c>
      <c r="D11" s="121" t="s">
        <v>428</v>
      </c>
      <c r="E11" s="121"/>
      <c r="F11" s="143">
        <v>81</v>
      </c>
    </row>
    <row r="12" spans="1:6" ht="18.75" x14ac:dyDescent="0.3">
      <c r="A12">
        <v>11</v>
      </c>
      <c r="B12" s="142" t="s">
        <v>281</v>
      </c>
      <c r="C12" s="121" t="s">
        <v>197</v>
      </c>
      <c r="D12" s="121"/>
      <c r="E12" s="121"/>
      <c r="F12" s="143">
        <v>83</v>
      </c>
    </row>
    <row r="13" spans="1:6" ht="18.75" x14ac:dyDescent="0.3">
      <c r="A13">
        <v>11</v>
      </c>
      <c r="B13" s="142" t="s">
        <v>277</v>
      </c>
      <c r="C13" s="121" t="s">
        <v>187</v>
      </c>
      <c r="D13" s="121" t="s">
        <v>452</v>
      </c>
      <c r="E13" s="121"/>
      <c r="F13" s="143">
        <v>83</v>
      </c>
    </row>
    <row r="14" spans="1:6" ht="18.75" x14ac:dyDescent="0.3">
      <c r="A14">
        <v>13</v>
      </c>
      <c r="B14" s="142" t="s">
        <v>284</v>
      </c>
      <c r="C14" s="121" t="s">
        <v>248</v>
      </c>
      <c r="D14" s="121" t="s">
        <v>421</v>
      </c>
      <c r="E14" s="121"/>
      <c r="F14" s="143">
        <v>84</v>
      </c>
    </row>
    <row r="15" spans="1:6" ht="18.75" x14ac:dyDescent="0.3">
      <c r="A15">
        <v>13</v>
      </c>
      <c r="B15" s="142" t="s">
        <v>285</v>
      </c>
      <c r="C15" s="121" t="s">
        <v>205</v>
      </c>
      <c r="D15" s="121" t="s">
        <v>442</v>
      </c>
      <c r="E15" s="121"/>
      <c r="F15" s="143">
        <v>84</v>
      </c>
    </row>
    <row r="16" spans="1:6" ht="18.75" x14ac:dyDescent="0.3">
      <c r="A16">
        <v>15</v>
      </c>
      <c r="B16" s="142" t="s">
        <v>299</v>
      </c>
      <c r="C16" s="121" t="s">
        <v>195</v>
      </c>
      <c r="D16" s="121" t="s">
        <v>459</v>
      </c>
      <c r="E16" s="121"/>
      <c r="F16" s="143">
        <v>86</v>
      </c>
    </row>
    <row r="17" spans="1:6" ht="18.75" x14ac:dyDescent="0.3">
      <c r="A17">
        <v>16</v>
      </c>
      <c r="B17" s="142" t="s">
        <v>289</v>
      </c>
      <c r="C17" s="121" t="s">
        <v>205</v>
      </c>
      <c r="D17" s="121" t="s">
        <v>440</v>
      </c>
      <c r="E17" s="121"/>
      <c r="F17" s="143">
        <v>87</v>
      </c>
    </row>
    <row r="18" spans="1:6" ht="18.75" x14ac:dyDescent="0.3">
      <c r="A18">
        <v>17</v>
      </c>
      <c r="B18" s="142" t="s">
        <v>278</v>
      </c>
      <c r="C18" s="121" t="s">
        <v>255</v>
      </c>
      <c r="D18" s="121" t="s">
        <v>419</v>
      </c>
      <c r="E18" s="121"/>
      <c r="F18" s="143">
        <v>88</v>
      </c>
    </row>
    <row r="19" spans="1:6" ht="18.75" x14ac:dyDescent="0.3">
      <c r="A19">
        <v>17</v>
      </c>
      <c r="B19" s="142" t="s">
        <v>287</v>
      </c>
      <c r="C19" s="121" t="s">
        <v>220</v>
      </c>
      <c r="D19" s="121" t="s">
        <v>434</v>
      </c>
      <c r="E19" s="121"/>
      <c r="F19" s="143">
        <v>88</v>
      </c>
    </row>
    <row r="20" spans="1:6" ht="18.75" x14ac:dyDescent="0.3">
      <c r="A20">
        <v>19</v>
      </c>
      <c r="B20" s="142" t="s">
        <v>288</v>
      </c>
      <c r="C20" s="121" t="s">
        <v>220</v>
      </c>
      <c r="D20" s="121" t="s">
        <v>432</v>
      </c>
      <c r="E20" s="121"/>
      <c r="F20" s="143">
        <v>90</v>
      </c>
    </row>
    <row r="21" spans="1:6" ht="18.75" x14ac:dyDescent="0.3">
      <c r="A21">
        <v>20</v>
      </c>
      <c r="B21" s="142" t="s">
        <v>303</v>
      </c>
      <c r="C21" s="121" t="s">
        <v>217</v>
      </c>
      <c r="D21" s="121" t="s">
        <v>438</v>
      </c>
      <c r="E21" s="121"/>
      <c r="F21" s="143">
        <v>91</v>
      </c>
    </row>
    <row r="22" spans="1:6" ht="18.75" x14ac:dyDescent="0.3">
      <c r="A22">
        <v>21</v>
      </c>
      <c r="B22" s="142" t="s">
        <v>296</v>
      </c>
      <c r="C22" s="121" t="s">
        <v>217</v>
      </c>
      <c r="D22" s="121" t="s">
        <v>436</v>
      </c>
      <c r="E22" s="121"/>
      <c r="F22" s="143">
        <v>94</v>
      </c>
    </row>
    <row r="23" spans="1:6" ht="18.75" x14ac:dyDescent="0.3">
      <c r="A23">
        <v>22</v>
      </c>
      <c r="B23" s="142" t="s">
        <v>286</v>
      </c>
      <c r="C23" s="121" t="s">
        <v>248</v>
      </c>
      <c r="D23" s="121" t="s">
        <v>423</v>
      </c>
      <c r="E23" s="121"/>
      <c r="F23" s="143">
        <v>113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sqref="A1:F1"/>
    </sheetView>
  </sheetViews>
  <sheetFormatPr defaultRowHeight="15" x14ac:dyDescent="0.25"/>
  <cols>
    <col min="2" max="2" width="27" customWidth="1"/>
    <col min="4" max="4" width="28.7109375" customWidth="1"/>
  </cols>
  <sheetData>
    <row r="1" spans="1:6" x14ac:dyDescent="0.25">
      <c r="A1" s="71" t="s">
        <v>490</v>
      </c>
      <c r="B1" s="71" t="s">
        <v>479</v>
      </c>
      <c r="C1" s="71" t="s">
        <v>483</v>
      </c>
      <c r="D1" s="71" t="s">
        <v>491</v>
      </c>
      <c r="E1" s="71"/>
      <c r="F1" s="71" t="s">
        <v>485</v>
      </c>
    </row>
    <row r="2" spans="1:6" ht="18.75" x14ac:dyDescent="0.3">
      <c r="A2">
        <v>1</v>
      </c>
      <c r="B2" s="138" t="s">
        <v>224</v>
      </c>
      <c r="C2" s="120" t="s">
        <v>250</v>
      </c>
      <c r="D2" s="120" t="s">
        <v>417</v>
      </c>
      <c r="E2" s="120"/>
      <c r="F2" s="139">
        <v>66</v>
      </c>
    </row>
    <row r="3" spans="1:6" ht="18.75" x14ac:dyDescent="0.3">
      <c r="A3">
        <v>2</v>
      </c>
      <c r="B3" s="138" t="s">
        <v>201</v>
      </c>
      <c r="C3" s="120" t="s">
        <v>193</v>
      </c>
      <c r="D3" s="120" t="s">
        <v>453</v>
      </c>
      <c r="E3" s="120"/>
      <c r="F3" s="139">
        <v>71</v>
      </c>
    </row>
    <row r="4" spans="1:6" ht="18.75" x14ac:dyDescent="0.3">
      <c r="A4">
        <v>3</v>
      </c>
      <c r="B4" s="138" t="s">
        <v>189</v>
      </c>
      <c r="C4" s="120" t="s">
        <v>193</v>
      </c>
      <c r="D4" s="120" t="s">
        <v>451</v>
      </c>
      <c r="E4" s="120"/>
      <c r="F4" s="139">
        <v>72</v>
      </c>
    </row>
    <row r="5" spans="1:6" ht="18.75" x14ac:dyDescent="0.3">
      <c r="A5">
        <v>4</v>
      </c>
      <c r="B5" s="138" t="s">
        <v>221</v>
      </c>
      <c r="C5" s="120">
        <v>7</v>
      </c>
      <c r="D5" s="120"/>
      <c r="E5" s="120"/>
      <c r="F5" s="139">
        <v>73</v>
      </c>
    </row>
    <row r="6" spans="1:6" ht="18.75" x14ac:dyDescent="0.3">
      <c r="A6">
        <v>5</v>
      </c>
      <c r="B6" s="138" t="s">
        <v>206</v>
      </c>
      <c r="C6" s="120" t="s">
        <v>196</v>
      </c>
      <c r="D6" s="120" t="s">
        <v>445</v>
      </c>
      <c r="E6" s="120"/>
      <c r="F6" s="139">
        <v>74</v>
      </c>
    </row>
    <row r="7" spans="1:6" ht="18.75" x14ac:dyDescent="0.3">
      <c r="A7">
        <v>5</v>
      </c>
      <c r="B7" s="138" t="s">
        <v>291</v>
      </c>
      <c r="C7" s="120" t="s">
        <v>238</v>
      </c>
      <c r="D7" s="120" t="s">
        <v>426</v>
      </c>
      <c r="E7" s="120"/>
      <c r="F7" s="139">
        <v>74</v>
      </c>
    </row>
    <row r="8" spans="1:6" ht="18.75" x14ac:dyDescent="0.3">
      <c r="A8">
        <v>7</v>
      </c>
      <c r="B8" s="138" t="s">
        <v>211</v>
      </c>
      <c r="C8" s="120" t="s">
        <v>196</v>
      </c>
      <c r="D8" s="120" t="s">
        <v>447</v>
      </c>
      <c r="E8" s="120"/>
      <c r="F8" s="139">
        <v>75</v>
      </c>
    </row>
    <row r="9" spans="1:6" ht="18.75" x14ac:dyDescent="0.3">
      <c r="A9">
        <v>8</v>
      </c>
      <c r="B9" s="138" t="s">
        <v>215</v>
      </c>
      <c r="C9" s="120" t="s">
        <v>241</v>
      </c>
      <c r="D9" s="120" t="s">
        <v>429</v>
      </c>
      <c r="E9" s="120"/>
      <c r="F9" s="139">
        <v>76</v>
      </c>
    </row>
    <row r="10" spans="1:6" ht="18.75" x14ac:dyDescent="0.3">
      <c r="A10">
        <v>8</v>
      </c>
      <c r="B10" s="138" t="s">
        <v>302</v>
      </c>
      <c r="C10" s="120">
        <v>7</v>
      </c>
      <c r="D10" s="120" t="s">
        <v>443</v>
      </c>
      <c r="E10" s="120"/>
      <c r="F10" s="139">
        <v>76</v>
      </c>
    </row>
    <row r="11" spans="1:6" ht="18.75" x14ac:dyDescent="0.3">
      <c r="A11">
        <v>10</v>
      </c>
      <c r="B11" s="138" t="s">
        <v>293</v>
      </c>
      <c r="C11" s="120" t="s">
        <v>190</v>
      </c>
      <c r="D11" s="120" t="s">
        <v>449</v>
      </c>
      <c r="E11" s="120"/>
      <c r="F11" s="139">
        <v>78</v>
      </c>
    </row>
    <row r="12" spans="1:6" ht="18.75" x14ac:dyDescent="0.3">
      <c r="A12">
        <v>11</v>
      </c>
      <c r="B12" s="138" t="s">
        <v>300</v>
      </c>
      <c r="C12" s="120" t="s">
        <v>190</v>
      </c>
      <c r="D12" s="120" t="s">
        <v>458</v>
      </c>
      <c r="E12" s="120"/>
      <c r="F12" s="139">
        <v>79</v>
      </c>
    </row>
    <row r="13" spans="1:6" ht="18.75" x14ac:dyDescent="0.3">
      <c r="A13">
        <v>11</v>
      </c>
      <c r="B13" s="138" t="s">
        <v>258</v>
      </c>
      <c r="C13" s="120">
        <v>12</v>
      </c>
      <c r="D13" s="120" t="s">
        <v>433</v>
      </c>
      <c r="E13" s="120"/>
      <c r="F13" s="139">
        <v>79</v>
      </c>
    </row>
    <row r="14" spans="1:6" ht="18.75" x14ac:dyDescent="0.3">
      <c r="A14">
        <v>13</v>
      </c>
      <c r="B14" s="138" t="s">
        <v>194</v>
      </c>
      <c r="C14" s="120" t="s">
        <v>250</v>
      </c>
      <c r="D14" s="120" t="s">
        <v>418</v>
      </c>
      <c r="E14" s="120"/>
      <c r="F14" s="139">
        <v>80</v>
      </c>
    </row>
    <row r="15" spans="1:6" ht="18.75" x14ac:dyDescent="0.3">
      <c r="A15">
        <v>13</v>
      </c>
      <c r="B15" s="138" t="s">
        <v>295</v>
      </c>
      <c r="C15" s="120" t="s">
        <v>241</v>
      </c>
      <c r="D15" s="120" t="s">
        <v>427</v>
      </c>
      <c r="E15" s="120"/>
      <c r="F15" s="139">
        <v>80</v>
      </c>
    </row>
    <row r="16" spans="1:6" ht="18.75" x14ac:dyDescent="0.3">
      <c r="A16">
        <v>15</v>
      </c>
      <c r="B16" s="138" t="s">
        <v>228</v>
      </c>
      <c r="C16" s="120" t="s">
        <v>238</v>
      </c>
      <c r="D16" s="120" t="s">
        <v>424</v>
      </c>
      <c r="E16" s="120"/>
      <c r="F16" s="139">
        <v>83</v>
      </c>
    </row>
    <row r="17" spans="1:6" ht="18.75" x14ac:dyDescent="0.3">
      <c r="A17">
        <v>15</v>
      </c>
      <c r="B17" s="138" t="s">
        <v>231</v>
      </c>
      <c r="C17" s="120" t="s">
        <v>254</v>
      </c>
      <c r="D17" s="120" t="s">
        <v>420</v>
      </c>
      <c r="E17" s="120"/>
      <c r="F17" s="139">
        <v>83</v>
      </c>
    </row>
    <row r="18" spans="1:6" ht="18.75" x14ac:dyDescent="0.3">
      <c r="A18">
        <v>17</v>
      </c>
      <c r="B18" s="138" t="s">
        <v>297</v>
      </c>
      <c r="C18" s="120" t="s">
        <v>219</v>
      </c>
      <c r="D18" s="120" t="s">
        <v>435</v>
      </c>
      <c r="E18" s="120"/>
      <c r="F18" s="139">
        <v>86</v>
      </c>
    </row>
    <row r="19" spans="1:6" ht="18.75" x14ac:dyDescent="0.3">
      <c r="A19">
        <v>18</v>
      </c>
      <c r="B19" s="138" t="s">
        <v>242</v>
      </c>
      <c r="C19" s="120" t="s">
        <v>212</v>
      </c>
      <c r="D19" s="120" t="s">
        <v>441</v>
      </c>
      <c r="E19" s="120"/>
      <c r="F19" s="139">
        <v>88</v>
      </c>
    </row>
    <row r="20" spans="1:6" ht="18.75" x14ac:dyDescent="0.3">
      <c r="A20">
        <v>19</v>
      </c>
      <c r="B20" s="138" t="s">
        <v>304</v>
      </c>
      <c r="C20" s="120" t="s">
        <v>219</v>
      </c>
      <c r="D20" s="120" t="s">
        <v>437</v>
      </c>
      <c r="E20" s="120"/>
      <c r="F20" s="139">
        <v>89</v>
      </c>
    </row>
    <row r="21" spans="1:6" ht="18.75" x14ac:dyDescent="0.3">
      <c r="A21">
        <v>20</v>
      </c>
      <c r="B21" s="138" t="s">
        <v>237</v>
      </c>
      <c r="C21" s="120" t="s">
        <v>212</v>
      </c>
      <c r="D21" s="120" t="s">
        <v>439</v>
      </c>
      <c r="E21" s="120"/>
      <c r="F21" s="139">
        <v>90</v>
      </c>
    </row>
    <row r="22" spans="1:6" ht="18.75" x14ac:dyDescent="0.3">
      <c r="A22">
        <v>21</v>
      </c>
      <c r="B22" s="138" t="s">
        <v>253</v>
      </c>
      <c r="C22" s="120">
        <v>12</v>
      </c>
      <c r="D22" s="120" t="s">
        <v>431</v>
      </c>
      <c r="E22" s="120"/>
      <c r="F22" s="139">
        <v>94</v>
      </c>
    </row>
    <row r="23" spans="1:6" ht="18.75" x14ac:dyDescent="0.3">
      <c r="A23">
        <v>22</v>
      </c>
      <c r="B23" s="138" t="s">
        <v>246</v>
      </c>
      <c r="C23" s="120" t="s">
        <v>254</v>
      </c>
      <c r="D23" s="120" t="s">
        <v>422</v>
      </c>
      <c r="E23" s="120"/>
      <c r="F23" s="139">
        <v>110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04"/>
  <sheetViews>
    <sheetView zoomScale="65" zoomScaleNormal="65" workbookViewId="0">
      <pane ySplit="1" topLeftCell="A171" activePane="bottomLeft" state="frozen"/>
      <selection pane="bottomLeft" activeCell="B183" sqref="B183:F204"/>
    </sheetView>
  </sheetViews>
  <sheetFormatPr defaultRowHeight="21" x14ac:dyDescent="0.35"/>
  <cols>
    <col min="1" max="1" width="4.140625" customWidth="1"/>
    <col min="2" max="2" width="26.42578125" customWidth="1"/>
    <col min="4" max="4" width="29.7109375" style="1" customWidth="1"/>
    <col min="5" max="5" width="22.42578125" style="1" customWidth="1"/>
    <col min="6" max="23" width="9.140625" style="1"/>
    <col min="24" max="24" width="17.140625" style="91" customWidth="1"/>
    <col min="25" max="25" width="13.28515625" style="92" customWidth="1"/>
    <col min="26" max="26" width="36.5703125" style="90" customWidth="1"/>
    <col min="27" max="27" width="9.140625" style="1"/>
    <col min="28" max="29" width="0" hidden="1" customWidth="1"/>
    <col min="30" max="30" width="0" style="111" hidden="1" customWidth="1"/>
  </cols>
  <sheetData>
    <row r="1" spans="1:30" ht="30" customHeight="1" thickBot="1" x14ac:dyDescent="0.3">
      <c r="B1" s="101"/>
      <c r="C1" s="101"/>
      <c r="D1" s="102" t="s">
        <v>398</v>
      </c>
      <c r="E1" s="102" t="s">
        <v>398</v>
      </c>
      <c r="F1" s="102">
        <v>1</v>
      </c>
      <c r="G1" s="102">
        <v>2</v>
      </c>
      <c r="H1" s="102">
        <v>3</v>
      </c>
      <c r="I1" s="102">
        <v>4</v>
      </c>
      <c r="J1" s="102">
        <v>5</v>
      </c>
      <c r="K1" s="102">
        <v>6</v>
      </c>
      <c r="L1" s="102">
        <v>7</v>
      </c>
      <c r="M1" s="102">
        <v>8</v>
      </c>
      <c r="N1" s="102">
        <v>9</v>
      </c>
      <c r="O1" s="102">
        <v>10</v>
      </c>
      <c r="P1" s="102">
        <v>11</v>
      </c>
      <c r="Q1" s="102">
        <v>12</v>
      </c>
      <c r="R1" s="102">
        <v>13</v>
      </c>
      <c r="S1" s="102">
        <v>14</v>
      </c>
      <c r="T1" s="102">
        <v>15</v>
      </c>
      <c r="U1" s="102">
        <v>16</v>
      </c>
      <c r="V1" s="102">
        <v>17</v>
      </c>
      <c r="W1" s="102">
        <v>18</v>
      </c>
      <c r="X1" s="103" t="s">
        <v>397</v>
      </c>
      <c r="Y1" s="146" t="s">
        <v>396</v>
      </c>
      <c r="Z1" s="146"/>
      <c r="AA1" s="146"/>
    </row>
    <row r="2" spans="1:30" ht="30" customHeight="1" x14ac:dyDescent="0.35">
      <c r="A2" t="s">
        <v>460</v>
      </c>
      <c r="B2" s="78" t="s">
        <v>224</v>
      </c>
      <c r="C2" s="79" t="s">
        <v>250</v>
      </c>
      <c r="D2" s="79" t="s">
        <v>417</v>
      </c>
      <c r="E2" s="79"/>
      <c r="F2" s="79">
        <v>3</v>
      </c>
      <c r="G2" s="79">
        <v>4</v>
      </c>
      <c r="H2" s="79">
        <v>3</v>
      </c>
      <c r="I2" s="79">
        <v>5</v>
      </c>
      <c r="J2" s="79">
        <v>4</v>
      </c>
      <c r="K2" s="79">
        <v>3</v>
      </c>
      <c r="L2" s="79">
        <v>4</v>
      </c>
      <c r="M2" s="79">
        <v>4</v>
      </c>
      <c r="N2" s="79">
        <v>4</v>
      </c>
      <c r="O2" s="79">
        <v>3</v>
      </c>
      <c r="P2" s="79">
        <v>3</v>
      </c>
      <c r="Q2" s="79">
        <v>4</v>
      </c>
      <c r="R2" s="79">
        <v>2</v>
      </c>
      <c r="S2" s="79">
        <v>4</v>
      </c>
      <c r="T2" s="79">
        <v>4</v>
      </c>
      <c r="U2" s="79">
        <v>4</v>
      </c>
      <c r="V2" s="79">
        <v>4</v>
      </c>
      <c r="W2" s="79">
        <v>4</v>
      </c>
      <c r="X2" s="98">
        <f t="shared" ref="X2:X65" si="0">SUM(F2:W2)</f>
        <v>66</v>
      </c>
      <c r="Y2" s="97">
        <f>X2+X4+X8+X9</f>
        <v>296</v>
      </c>
      <c r="Z2" s="93" t="s">
        <v>352</v>
      </c>
      <c r="AA2" s="71">
        <v>1</v>
      </c>
      <c r="AB2">
        <f>Y2</f>
        <v>296</v>
      </c>
      <c r="AC2">
        <f>18-(COUNTIF($F2:$W2,""))</f>
        <v>18</v>
      </c>
      <c r="AD2" s="112">
        <f>AC2+AC4+AC8+AC9</f>
        <v>72</v>
      </c>
    </row>
    <row r="3" spans="1:30" ht="30" customHeight="1" thickBot="1" x14ac:dyDescent="0.4">
      <c r="A3" t="s">
        <v>460</v>
      </c>
      <c r="B3" s="80" t="s">
        <v>194</v>
      </c>
      <c r="C3" s="81" t="s">
        <v>250</v>
      </c>
      <c r="D3" s="81" t="s">
        <v>418</v>
      </c>
      <c r="E3" s="81"/>
      <c r="F3" s="81">
        <v>5</v>
      </c>
      <c r="G3" s="81">
        <v>4</v>
      </c>
      <c r="H3" s="81">
        <v>3</v>
      </c>
      <c r="I3" s="81">
        <v>5</v>
      </c>
      <c r="J3" s="81">
        <v>6</v>
      </c>
      <c r="K3" s="81">
        <v>2</v>
      </c>
      <c r="L3" s="81">
        <v>5</v>
      </c>
      <c r="M3" s="81">
        <v>6</v>
      </c>
      <c r="N3" s="81">
        <v>4</v>
      </c>
      <c r="O3" s="81">
        <v>5</v>
      </c>
      <c r="P3" s="81">
        <v>4</v>
      </c>
      <c r="Q3" s="81">
        <v>5</v>
      </c>
      <c r="R3" s="81">
        <v>2</v>
      </c>
      <c r="S3" s="81">
        <v>5</v>
      </c>
      <c r="T3" s="81">
        <v>4</v>
      </c>
      <c r="U3" s="81">
        <v>5</v>
      </c>
      <c r="V3" s="81">
        <v>4</v>
      </c>
      <c r="W3" s="81">
        <v>6</v>
      </c>
      <c r="X3" s="99">
        <f t="shared" si="0"/>
        <v>80</v>
      </c>
      <c r="Y3" s="97">
        <f>X3+X5+X6+X7</f>
        <v>344</v>
      </c>
      <c r="Z3" s="93" t="s">
        <v>477</v>
      </c>
      <c r="AA3" s="71">
        <v>1</v>
      </c>
      <c r="AB3">
        <f t="shared" ref="AB3:AB66" si="1">Y3</f>
        <v>344</v>
      </c>
      <c r="AC3">
        <f t="shared" ref="AC3:AC66" si="2">18-(COUNTIF($F3:$W3,""))</f>
        <v>18</v>
      </c>
      <c r="AD3" s="112">
        <f>AC3+AC5+AC6+AC7</f>
        <v>72</v>
      </c>
    </row>
    <row r="4" spans="1:30" ht="30" customHeight="1" x14ac:dyDescent="0.35">
      <c r="A4" t="s">
        <v>461</v>
      </c>
      <c r="B4" s="73" t="s">
        <v>282</v>
      </c>
      <c r="C4" s="74" t="s">
        <v>255</v>
      </c>
      <c r="D4" s="74" t="s">
        <v>416</v>
      </c>
      <c r="E4" s="74"/>
      <c r="F4" s="25">
        <v>4</v>
      </c>
      <c r="G4" s="25">
        <v>4</v>
      </c>
      <c r="H4" s="25">
        <v>3</v>
      </c>
      <c r="I4" s="25">
        <v>4</v>
      </c>
      <c r="J4" s="25">
        <v>5</v>
      </c>
      <c r="K4" s="74">
        <v>3</v>
      </c>
      <c r="L4" s="25">
        <v>5</v>
      </c>
      <c r="M4" s="25">
        <v>5</v>
      </c>
      <c r="N4" s="25">
        <v>5</v>
      </c>
      <c r="O4" s="25">
        <v>4</v>
      </c>
      <c r="P4" s="25">
        <v>3</v>
      </c>
      <c r="Q4" s="25">
        <v>4</v>
      </c>
      <c r="R4" s="25">
        <v>3</v>
      </c>
      <c r="S4" s="25">
        <v>5</v>
      </c>
      <c r="T4" s="25">
        <v>4</v>
      </c>
      <c r="U4" s="25">
        <v>4</v>
      </c>
      <c r="V4" s="25">
        <v>4</v>
      </c>
      <c r="W4" s="25">
        <v>5</v>
      </c>
      <c r="X4" s="94">
        <f t="shared" si="0"/>
        <v>74</v>
      </c>
      <c r="AB4">
        <f t="shared" si="1"/>
        <v>0</v>
      </c>
      <c r="AC4">
        <f t="shared" si="2"/>
        <v>18</v>
      </c>
      <c r="AD4" s="112"/>
    </row>
    <row r="5" spans="1:30" ht="30" customHeight="1" thickBot="1" x14ac:dyDescent="0.4">
      <c r="A5" t="s">
        <v>461</v>
      </c>
      <c r="B5" s="75" t="s">
        <v>278</v>
      </c>
      <c r="C5" s="76" t="s">
        <v>255</v>
      </c>
      <c r="D5" s="76" t="s">
        <v>419</v>
      </c>
      <c r="E5" s="76"/>
      <c r="F5" s="109">
        <v>4</v>
      </c>
      <c r="G5" s="109">
        <v>4</v>
      </c>
      <c r="H5" s="109">
        <v>4</v>
      </c>
      <c r="I5" s="109">
        <v>5</v>
      </c>
      <c r="J5" s="109">
        <v>6</v>
      </c>
      <c r="K5" s="109">
        <v>3</v>
      </c>
      <c r="L5" s="109">
        <v>5</v>
      </c>
      <c r="M5" s="109">
        <v>6</v>
      </c>
      <c r="N5" s="109">
        <v>3</v>
      </c>
      <c r="O5" s="109">
        <v>7</v>
      </c>
      <c r="P5" s="109">
        <v>4</v>
      </c>
      <c r="Q5" s="109">
        <v>5</v>
      </c>
      <c r="R5" s="109">
        <v>3</v>
      </c>
      <c r="S5" s="109">
        <v>6</v>
      </c>
      <c r="T5" s="109">
        <v>6</v>
      </c>
      <c r="U5" s="109">
        <v>4</v>
      </c>
      <c r="V5" s="109">
        <v>4</v>
      </c>
      <c r="W5" s="109">
        <v>9</v>
      </c>
      <c r="X5" s="96">
        <f t="shared" si="0"/>
        <v>88</v>
      </c>
      <c r="AB5">
        <f t="shared" si="1"/>
        <v>0</v>
      </c>
      <c r="AC5">
        <f t="shared" si="2"/>
        <v>18</v>
      </c>
      <c r="AD5" s="112"/>
    </row>
    <row r="6" spans="1:30" ht="30" customHeight="1" x14ac:dyDescent="0.35">
      <c r="A6" t="s">
        <v>462</v>
      </c>
      <c r="B6" s="78" t="s">
        <v>191</v>
      </c>
      <c r="C6" s="79" t="s">
        <v>249</v>
      </c>
      <c r="D6" s="79" t="s">
        <v>400</v>
      </c>
      <c r="E6" s="79" t="s">
        <v>319</v>
      </c>
      <c r="F6" s="79">
        <v>6</v>
      </c>
      <c r="G6" s="79">
        <v>5</v>
      </c>
      <c r="H6" s="79">
        <v>4</v>
      </c>
      <c r="I6" s="79">
        <v>5</v>
      </c>
      <c r="J6" s="79">
        <v>4</v>
      </c>
      <c r="K6" s="79">
        <v>3</v>
      </c>
      <c r="L6" s="79">
        <v>5</v>
      </c>
      <c r="M6" s="79">
        <v>6</v>
      </c>
      <c r="N6" s="79">
        <v>6</v>
      </c>
      <c r="O6" s="79">
        <v>4</v>
      </c>
      <c r="P6" s="79">
        <v>5</v>
      </c>
      <c r="Q6" s="79">
        <v>5</v>
      </c>
      <c r="R6" s="79">
        <v>5</v>
      </c>
      <c r="S6" s="79">
        <v>5</v>
      </c>
      <c r="T6" s="79">
        <v>4</v>
      </c>
      <c r="U6" s="79">
        <v>5</v>
      </c>
      <c r="V6" s="79">
        <v>4</v>
      </c>
      <c r="W6" s="79">
        <v>5</v>
      </c>
      <c r="X6" s="98">
        <f t="shared" si="0"/>
        <v>86</v>
      </c>
      <c r="AB6">
        <f t="shared" si="1"/>
        <v>0</v>
      </c>
      <c r="AC6">
        <f t="shared" si="2"/>
        <v>18</v>
      </c>
      <c r="AD6" s="112"/>
    </row>
    <row r="7" spans="1:30" ht="30" customHeight="1" x14ac:dyDescent="0.35">
      <c r="A7" t="s">
        <v>462</v>
      </c>
      <c r="B7" s="82" t="s">
        <v>192</v>
      </c>
      <c r="C7" s="83" t="s">
        <v>249</v>
      </c>
      <c r="D7" s="83" t="s">
        <v>399</v>
      </c>
      <c r="E7" s="83" t="s">
        <v>392</v>
      </c>
      <c r="F7" s="83">
        <v>6</v>
      </c>
      <c r="G7" s="83">
        <v>5</v>
      </c>
      <c r="H7" s="83">
        <v>4</v>
      </c>
      <c r="I7" s="83">
        <v>6</v>
      </c>
      <c r="J7" s="83">
        <v>6</v>
      </c>
      <c r="K7" s="83">
        <v>4</v>
      </c>
      <c r="L7" s="83">
        <v>5</v>
      </c>
      <c r="M7" s="83">
        <v>5</v>
      </c>
      <c r="N7" s="83">
        <v>4</v>
      </c>
      <c r="O7" s="83">
        <v>6</v>
      </c>
      <c r="P7" s="83">
        <v>4</v>
      </c>
      <c r="Q7" s="83">
        <v>5</v>
      </c>
      <c r="R7" s="83">
        <v>4</v>
      </c>
      <c r="S7" s="83">
        <v>5</v>
      </c>
      <c r="T7" s="83">
        <v>7</v>
      </c>
      <c r="U7" s="83">
        <v>4</v>
      </c>
      <c r="V7" s="83">
        <v>5</v>
      </c>
      <c r="W7" s="83">
        <v>5</v>
      </c>
      <c r="X7" s="100">
        <f t="shared" si="0"/>
        <v>90</v>
      </c>
      <c r="AB7">
        <f t="shared" si="1"/>
        <v>0</v>
      </c>
      <c r="AC7">
        <f t="shared" si="2"/>
        <v>18</v>
      </c>
      <c r="AD7" s="112"/>
    </row>
    <row r="8" spans="1:30" ht="30" customHeight="1" x14ac:dyDescent="0.35">
      <c r="A8" t="s">
        <v>462</v>
      </c>
      <c r="B8" s="82" t="s">
        <v>222</v>
      </c>
      <c r="C8" s="83" t="s">
        <v>249</v>
      </c>
      <c r="D8" s="83" t="s">
        <v>354</v>
      </c>
      <c r="E8" s="83" t="s">
        <v>355</v>
      </c>
      <c r="F8" s="83">
        <v>3</v>
      </c>
      <c r="G8" s="83">
        <v>4</v>
      </c>
      <c r="H8" s="83">
        <v>3</v>
      </c>
      <c r="I8" s="83">
        <v>5</v>
      </c>
      <c r="J8" s="83">
        <v>5</v>
      </c>
      <c r="K8" s="83">
        <v>5</v>
      </c>
      <c r="L8" s="83">
        <v>4</v>
      </c>
      <c r="M8" s="83">
        <v>4</v>
      </c>
      <c r="N8" s="83">
        <v>5</v>
      </c>
      <c r="O8" s="83">
        <v>3</v>
      </c>
      <c r="P8" s="83">
        <v>4</v>
      </c>
      <c r="Q8" s="83">
        <v>4</v>
      </c>
      <c r="R8" s="83">
        <v>3</v>
      </c>
      <c r="S8" s="83">
        <v>5</v>
      </c>
      <c r="T8" s="83">
        <v>6</v>
      </c>
      <c r="U8" s="83">
        <v>5</v>
      </c>
      <c r="V8" s="83">
        <v>4</v>
      </c>
      <c r="W8" s="83">
        <v>5</v>
      </c>
      <c r="X8" s="100">
        <f t="shared" si="0"/>
        <v>77</v>
      </c>
      <c r="AB8">
        <f t="shared" si="1"/>
        <v>0</v>
      </c>
      <c r="AC8">
        <f t="shared" si="2"/>
        <v>18</v>
      </c>
      <c r="AD8" s="112"/>
    </row>
    <row r="9" spans="1:30" ht="30" customHeight="1" thickBot="1" x14ac:dyDescent="0.4">
      <c r="A9" t="s">
        <v>462</v>
      </c>
      <c r="B9" s="80" t="s">
        <v>223</v>
      </c>
      <c r="C9" s="81" t="s">
        <v>249</v>
      </c>
      <c r="D9" s="81" t="s">
        <v>356</v>
      </c>
      <c r="E9" s="81" t="s">
        <v>151</v>
      </c>
      <c r="F9" s="81">
        <v>5</v>
      </c>
      <c r="G9" s="81">
        <v>5</v>
      </c>
      <c r="H9" s="81">
        <v>4</v>
      </c>
      <c r="I9" s="81">
        <v>5</v>
      </c>
      <c r="J9" s="81">
        <v>4</v>
      </c>
      <c r="K9" s="81">
        <v>3</v>
      </c>
      <c r="L9" s="81">
        <v>4</v>
      </c>
      <c r="M9" s="81">
        <v>5</v>
      </c>
      <c r="N9" s="81">
        <v>4</v>
      </c>
      <c r="O9" s="81">
        <v>5</v>
      </c>
      <c r="P9" s="81">
        <v>3</v>
      </c>
      <c r="Q9" s="81">
        <v>5</v>
      </c>
      <c r="R9" s="81">
        <v>5</v>
      </c>
      <c r="S9" s="81">
        <v>5</v>
      </c>
      <c r="T9" s="81">
        <v>4</v>
      </c>
      <c r="U9" s="81">
        <v>4</v>
      </c>
      <c r="V9" s="81">
        <v>4</v>
      </c>
      <c r="W9" s="81">
        <v>5</v>
      </c>
      <c r="X9" s="99">
        <f t="shared" si="0"/>
        <v>79</v>
      </c>
      <c r="AB9">
        <f t="shared" si="1"/>
        <v>0</v>
      </c>
      <c r="AC9">
        <f t="shared" si="2"/>
        <v>18</v>
      </c>
      <c r="AD9" s="112"/>
    </row>
    <row r="10" spans="1:30" ht="30" customHeight="1" x14ac:dyDescent="0.35">
      <c r="A10" t="s">
        <v>460</v>
      </c>
      <c r="B10" s="73" t="s">
        <v>231</v>
      </c>
      <c r="C10" s="74" t="s">
        <v>254</v>
      </c>
      <c r="D10" s="74" t="s">
        <v>420</v>
      </c>
      <c r="E10" s="74"/>
      <c r="F10" s="25">
        <v>4</v>
      </c>
      <c r="G10" s="25">
        <v>5</v>
      </c>
      <c r="H10" s="25">
        <v>4</v>
      </c>
      <c r="I10" s="25">
        <v>5</v>
      </c>
      <c r="J10" s="25">
        <v>5</v>
      </c>
      <c r="K10" s="25">
        <v>4</v>
      </c>
      <c r="L10" s="25">
        <v>5</v>
      </c>
      <c r="M10" s="25">
        <v>5</v>
      </c>
      <c r="N10" s="25">
        <v>4</v>
      </c>
      <c r="O10" s="25">
        <v>5</v>
      </c>
      <c r="P10" s="25">
        <v>4</v>
      </c>
      <c r="Q10" s="25">
        <v>5</v>
      </c>
      <c r="R10" s="25">
        <v>4</v>
      </c>
      <c r="S10" s="25">
        <v>5</v>
      </c>
      <c r="T10" s="25">
        <v>5</v>
      </c>
      <c r="U10" s="25">
        <v>4</v>
      </c>
      <c r="V10" s="25">
        <v>4</v>
      </c>
      <c r="W10" s="25">
        <v>6</v>
      </c>
      <c r="X10" s="94">
        <f t="shared" si="0"/>
        <v>83</v>
      </c>
      <c r="Y10" s="97">
        <f>X10+X12+X14+X15</f>
        <v>357</v>
      </c>
      <c r="Z10" s="93" t="s">
        <v>340</v>
      </c>
      <c r="AA10" s="71">
        <v>2</v>
      </c>
      <c r="AB10">
        <f t="shared" si="1"/>
        <v>357</v>
      </c>
      <c r="AC10">
        <f t="shared" si="2"/>
        <v>18</v>
      </c>
      <c r="AD10" s="112">
        <f>AC10+AC12+AC14+AC15</f>
        <v>72</v>
      </c>
    </row>
    <row r="11" spans="1:30" ht="30" customHeight="1" thickBot="1" x14ac:dyDescent="0.4">
      <c r="A11" t="s">
        <v>460</v>
      </c>
      <c r="B11" s="75" t="s">
        <v>246</v>
      </c>
      <c r="C11" s="76" t="s">
        <v>254</v>
      </c>
      <c r="D11" s="76" t="s">
        <v>422</v>
      </c>
      <c r="E11" s="76"/>
      <c r="F11" s="109">
        <v>6</v>
      </c>
      <c r="G11" s="109">
        <v>5</v>
      </c>
      <c r="H11" s="109">
        <v>3</v>
      </c>
      <c r="I11" s="109">
        <v>7</v>
      </c>
      <c r="J11" s="109">
        <v>8</v>
      </c>
      <c r="K11" s="109">
        <v>4</v>
      </c>
      <c r="L11" s="109">
        <v>5</v>
      </c>
      <c r="M11" s="109">
        <v>8</v>
      </c>
      <c r="N11" s="109">
        <v>9</v>
      </c>
      <c r="O11" s="109">
        <v>7</v>
      </c>
      <c r="P11" s="109">
        <v>5</v>
      </c>
      <c r="Q11" s="109">
        <v>7</v>
      </c>
      <c r="R11" s="109">
        <v>4</v>
      </c>
      <c r="S11" s="109">
        <v>6</v>
      </c>
      <c r="T11" s="109">
        <v>6</v>
      </c>
      <c r="U11" s="109">
        <v>6</v>
      </c>
      <c r="V11" s="109">
        <v>8</v>
      </c>
      <c r="W11" s="109">
        <v>6</v>
      </c>
      <c r="X11" s="96">
        <f t="shared" si="0"/>
        <v>110</v>
      </c>
      <c r="Y11" s="97">
        <f>X11+X13+X16+X17</f>
        <v>439</v>
      </c>
      <c r="Z11" s="93" t="s">
        <v>476</v>
      </c>
      <c r="AA11" s="71">
        <v>2</v>
      </c>
      <c r="AB11">
        <f t="shared" si="1"/>
        <v>439</v>
      </c>
      <c r="AC11">
        <f t="shared" si="2"/>
        <v>18</v>
      </c>
      <c r="AD11" s="112">
        <f>AC11+AC13+AC16+AC17</f>
        <v>72</v>
      </c>
    </row>
    <row r="12" spans="1:30" ht="30" customHeight="1" x14ac:dyDescent="0.35">
      <c r="A12" t="s">
        <v>461</v>
      </c>
      <c r="B12" s="78" t="s">
        <v>284</v>
      </c>
      <c r="C12" s="79" t="s">
        <v>248</v>
      </c>
      <c r="D12" s="79" t="s">
        <v>421</v>
      </c>
      <c r="E12" s="79"/>
      <c r="F12" s="79">
        <v>5</v>
      </c>
      <c r="G12" s="79">
        <v>3</v>
      </c>
      <c r="H12" s="79">
        <v>3</v>
      </c>
      <c r="I12" s="79">
        <v>5</v>
      </c>
      <c r="J12" s="79">
        <v>5</v>
      </c>
      <c r="K12" s="79">
        <v>2</v>
      </c>
      <c r="L12" s="79">
        <v>5</v>
      </c>
      <c r="M12" s="79">
        <v>6</v>
      </c>
      <c r="N12" s="79">
        <v>5</v>
      </c>
      <c r="O12" s="79">
        <v>6</v>
      </c>
      <c r="P12" s="79">
        <v>4</v>
      </c>
      <c r="Q12" s="79">
        <v>5</v>
      </c>
      <c r="R12" s="79">
        <v>4</v>
      </c>
      <c r="S12" s="79">
        <v>6</v>
      </c>
      <c r="T12" s="79">
        <v>5</v>
      </c>
      <c r="U12" s="79">
        <v>5</v>
      </c>
      <c r="V12" s="79">
        <v>3</v>
      </c>
      <c r="W12" s="79">
        <v>7</v>
      </c>
      <c r="X12" s="98">
        <f t="shared" si="0"/>
        <v>84</v>
      </c>
      <c r="AB12">
        <f t="shared" si="1"/>
        <v>0</v>
      </c>
      <c r="AC12">
        <f t="shared" si="2"/>
        <v>18</v>
      </c>
      <c r="AD12" s="112"/>
    </row>
    <row r="13" spans="1:30" ht="30" customHeight="1" thickBot="1" x14ac:dyDescent="0.4">
      <c r="A13" t="s">
        <v>461</v>
      </c>
      <c r="B13" s="80" t="s">
        <v>286</v>
      </c>
      <c r="C13" s="81" t="s">
        <v>248</v>
      </c>
      <c r="D13" s="81" t="s">
        <v>423</v>
      </c>
      <c r="E13" s="81"/>
      <c r="F13" s="81">
        <v>4</v>
      </c>
      <c r="G13" s="81">
        <v>4</v>
      </c>
      <c r="H13" s="81">
        <v>7</v>
      </c>
      <c r="I13" s="81">
        <v>9</v>
      </c>
      <c r="J13" s="81">
        <v>6</v>
      </c>
      <c r="K13" s="81">
        <v>4</v>
      </c>
      <c r="L13" s="81">
        <v>5</v>
      </c>
      <c r="M13" s="81">
        <v>9</v>
      </c>
      <c r="N13" s="81">
        <v>5</v>
      </c>
      <c r="O13" s="81">
        <v>6</v>
      </c>
      <c r="P13" s="81">
        <v>4</v>
      </c>
      <c r="Q13" s="81">
        <v>6</v>
      </c>
      <c r="R13" s="81">
        <v>3</v>
      </c>
      <c r="S13" s="81">
        <v>8</v>
      </c>
      <c r="T13" s="81">
        <v>6</v>
      </c>
      <c r="U13" s="81">
        <v>6</v>
      </c>
      <c r="V13" s="81">
        <v>5</v>
      </c>
      <c r="W13" s="81">
        <v>16</v>
      </c>
      <c r="X13" s="99">
        <f t="shared" si="0"/>
        <v>113</v>
      </c>
      <c r="AB13">
        <f t="shared" si="1"/>
        <v>0</v>
      </c>
      <c r="AC13">
        <f t="shared" si="2"/>
        <v>18</v>
      </c>
      <c r="AD13" s="112"/>
    </row>
    <row r="14" spans="1:30" ht="30" customHeight="1" x14ac:dyDescent="0.35">
      <c r="A14" t="s">
        <v>462</v>
      </c>
      <c r="B14" s="73" t="s">
        <v>229</v>
      </c>
      <c r="C14" s="74" t="s">
        <v>247</v>
      </c>
      <c r="D14" s="74" t="s">
        <v>342</v>
      </c>
      <c r="E14" s="74" t="s">
        <v>343</v>
      </c>
      <c r="F14" s="25">
        <v>5</v>
      </c>
      <c r="G14" s="25">
        <v>5</v>
      </c>
      <c r="H14" s="25">
        <v>3</v>
      </c>
      <c r="I14" s="25">
        <v>5</v>
      </c>
      <c r="J14" s="25">
        <v>8</v>
      </c>
      <c r="K14" s="74">
        <v>4</v>
      </c>
      <c r="L14" s="25">
        <v>6</v>
      </c>
      <c r="M14" s="25">
        <v>8</v>
      </c>
      <c r="N14" s="25">
        <v>6</v>
      </c>
      <c r="O14" s="25">
        <v>4</v>
      </c>
      <c r="P14" s="25">
        <v>4</v>
      </c>
      <c r="Q14" s="25">
        <v>6</v>
      </c>
      <c r="R14" s="25">
        <v>5</v>
      </c>
      <c r="S14" s="25">
        <v>6</v>
      </c>
      <c r="T14" s="25">
        <v>5</v>
      </c>
      <c r="U14" s="25">
        <v>6</v>
      </c>
      <c r="V14" s="25">
        <v>5</v>
      </c>
      <c r="W14" s="25">
        <v>4</v>
      </c>
      <c r="X14" s="94">
        <f t="shared" si="0"/>
        <v>95</v>
      </c>
      <c r="AB14">
        <f t="shared" si="1"/>
        <v>0</v>
      </c>
      <c r="AC14">
        <f t="shared" si="2"/>
        <v>18</v>
      </c>
      <c r="AD14" s="112"/>
    </row>
    <row r="15" spans="1:30" ht="30" customHeight="1" x14ac:dyDescent="0.35">
      <c r="A15" t="s">
        <v>462</v>
      </c>
      <c r="B15" s="77" t="s">
        <v>230</v>
      </c>
      <c r="C15" s="72" t="s">
        <v>247</v>
      </c>
      <c r="D15" s="72" t="s">
        <v>344</v>
      </c>
      <c r="E15" s="72" t="s">
        <v>345</v>
      </c>
      <c r="F15" s="71">
        <v>5</v>
      </c>
      <c r="G15" s="71">
        <v>4</v>
      </c>
      <c r="H15" s="71">
        <v>6</v>
      </c>
      <c r="I15" s="71">
        <v>5</v>
      </c>
      <c r="J15" s="71">
        <v>6</v>
      </c>
      <c r="K15" s="71">
        <v>4</v>
      </c>
      <c r="L15" s="71">
        <v>5</v>
      </c>
      <c r="M15" s="71">
        <v>5</v>
      </c>
      <c r="N15" s="71">
        <v>5</v>
      </c>
      <c r="O15" s="71">
        <v>5</v>
      </c>
      <c r="P15" s="71">
        <v>4</v>
      </c>
      <c r="Q15" s="71">
        <v>4</v>
      </c>
      <c r="R15" s="71">
        <v>5</v>
      </c>
      <c r="S15" s="71">
        <v>6</v>
      </c>
      <c r="T15" s="71">
        <v>7</v>
      </c>
      <c r="U15" s="71">
        <v>5</v>
      </c>
      <c r="V15" s="71">
        <v>7</v>
      </c>
      <c r="W15" s="71">
        <v>7</v>
      </c>
      <c r="X15" s="95">
        <f t="shared" si="0"/>
        <v>95</v>
      </c>
      <c r="AB15">
        <f t="shared" si="1"/>
        <v>0</v>
      </c>
      <c r="AC15">
        <f t="shared" si="2"/>
        <v>18</v>
      </c>
      <c r="AD15" s="112"/>
    </row>
    <row r="16" spans="1:30" ht="30" customHeight="1" x14ac:dyDescent="0.35">
      <c r="A16" t="s">
        <v>462</v>
      </c>
      <c r="B16" s="77" t="s">
        <v>244</v>
      </c>
      <c r="C16" s="72" t="s">
        <v>247</v>
      </c>
      <c r="D16" s="72" t="s">
        <v>42</v>
      </c>
      <c r="E16" s="72" t="s">
        <v>43</v>
      </c>
      <c r="F16" s="71">
        <v>6</v>
      </c>
      <c r="G16" s="71">
        <v>6</v>
      </c>
      <c r="H16" s="71">
        <v>4</v>
      </c>
      <c r="I16" s="71">
        <v>7</v>
      </c>
      <c r="J16" s="71">
        <v>7</v>
      </c>
      <c r="K16" s="71">
        <v>7</v>
      </c>
      <c r="L16" s="71">
        <v>6</v>
      </c>
      <c r="M16" s="71">
        <v>5</v>
      </c>
      <c r="N16" s="71">
        <v>5</v>
      </c>
      <c r="O16" s="71">
        <v>5</v>
      </c>
      <c r="P16" s="71">
        <v>5</v>
      </c>
      <c r="Q16" s="71">
        <v>6</v>
      </c>
      <c r="R16" s="71">
        <v>4</v>
      </c>
      <c r="S16" s="71">
        <v>7</v>
      </c>
      <c r="T16" s="71">
        <v>8</v>
      </c>
      <c r="U16" s="71">
        <v>8</v>
      </c>
      <c r="V16" s="71">
        <v>5</v>
      </c>
      <c r="W16" s="71">
        <v>6</v>
      </c>
      <c r="X16" s="95">
        <f t="shared" si="0"/>
        <v>107</v>
      </c>
      <c r="AB16">
        <f t="shared" si="1"/>
        <v>0</v>
      </c>
      <c r="AC16">
        <f t="shared" si="2"/>
        <v>18</v>
      </c>
      <c r="AD16" s="112"/>
    </row>
    <row r="17" spans="1:30" ht="30" customHeight="1" thickBot="1" x14ac:dyDescent="0.4">
      <c r="A17" t="s">
        <v>462</v>
      </c>
      <c r="B17" s="75" t="s">
        <v>245</v>
      </c>
      <c r="C17" s="76" t="s">
        <v>247</v>
      </c>
      <c r="D17" s="76" t="s">
        <v>44</v>
      </c>
      <c r="E17" s="76" t="s">
        <v>45</v>
      </c>
      <c r="F17" s="109">
        <v>5</v>
      </c>
      <c r="G17" s="109">
        <v>7</v>
      </c>
      <c r="H17" s="109">
        <v>4</v>
      </c>
      <c r="I17" s="109">
        <v>5</v>
      </c>
      <c r="J17" s="109">
        <v>7</v>
      </c>
      <c r="K17" s="109">
        <v>6</v>
      </c>
      <c r="L17" s="109">
        <v>8</v>
      </c>
      <c r="M17" s="109">
        <v>5</v>
      </c>
      <c r="N17" s="109">
        <v>7</v>
      </c>
      <c r="O17" s="109">
        <v>7</v>
      </c>
      <c r="P17" s="109">
        <v>5</v>
      </c>
      <c r="Q17" s="109">
        <v>8</v>
      </c>
      <c r="R17" s="109">
        <v>5</v>
      </c>
      <c r="S17" s="109">
        <v>5</v>
      </c>
      <c r="T17" s="109">
        <v>5</v>
      </c>
      <c r="U17" s="109">
        <v>7</v>
      </c>
      <c r="V17" s="109">
        <v>7</v>
      </c>
      <c r="W17" s="109">
        <v>6</v>
      </c>
      <c r="X17" s="96">
        <f t="shared" si="0"/>
        <v>109</v>
      </c>
      <c r="AB17">
        <f t="shared" si="1"/>
        <v>0</v>
      </c>
      <c r="AC17">
        <f t="shared" si="2"/>
        <v>18</v>
      </c>
      <c r="AD17" s="112"/>
    </row>
    <row r="18" spans="1:30" ht="30" customHeight="1" x14ac:dyDescent="0.35">
      <c r="A18" t="s">
        <v>460</v>
      </c>
      <c r="B18" s="78" t="s">
        <v>228</v>
      </c>
      <c r="C18" s="79" t="s">
        <v>238</v>
      </c>
      <c r="D18" s="79" t="s">
        <v>424</v>
      </c>
      <c r="E18" s="79"/>
      <c r="F18" s="79">
        <v>4</v>
      </c>
      <c r="G18" s="79">
        <v>5</v>
      </c>
      <c r="H18" s="79">
        <v>4</v>
      </c>
      <c r="I18" s="79">
        <v>4</v>
      </c>
      <c r="J18" s="79">
        <v>5</v>
      </c>
      <c r="K18" s="79">
        <v>3</v>
      </c>
      <c r="L18" s="79">
        <v>5</v>
      </c>
      <c r="M18" s="79">
        <v>5</v>
      </c>
      <c r="N18" s="79">
        <v>5</v>
      </c>
      <c r="O18" s="79">
        <v>5</v>
      </c>
      <c r="P18" s="79">
        <v>5</v>
      </c>
      <c r="Q18" s="79">
        <v>4</v>
      </c>
      <c r="R18" s="79">
        <v>4</v>
      </c>
      <c r="S18" s="79">
        <v>6</v>
      </c>
      <c r="T18" s="79">
        <v>4</v>
      </c>
      <c r="U18" s="79">
        <v>5</v>
      </c>
      <c r="V18" s="79">
        <v>5</v>
      </c>
      <c r="W18" s="79">
        <v>5</v>
      </c>
      <c r="X18" s="98">
        <f t="shared" si="0"/>
        <v>83</v>
      </c>
      <c r="Y18" s="97">
        <f t="shared" ref="Y18:Y19" si="3">X18+X20+X22+X23</f>
        <v>316</v>
      </c>
      <c r="Z18" s="93" t="s">
        <v>475</v>
      </c>
      <c r="AA18" s="71">
        <v>2</v>
      </c>
      <c r="AB18">
        <f t="shared" si="1"/>
        <v>316</v>
      </c>
      <c r="AC18">
        <f t="shared" si="2"/>
        <v>18</v>
      </c>
      <c r="AD18" s="112">
        <f t="shared" ref="AD18:AD19" si="4">AC18+AC20+AC22+AC23</f>
        <v>72</v>
      </c>
    </row>
    <row r="19" spans="1:30" ht="30" customHeight="1" thickBot="1" x14ac:dyDescent="0.4">
      <c r="A19" t="s">
        <v>460</v>
      </c>
      <c r="B19" s="80" t="s">
        <v>291</v>
      </c>
      <c r="C19" s="81" t="s">
        <v>238</v>
      </c>
      <c r="D19" s="81" t="s">
        <v>426</v>
      </c>
      <c r="E19" s="81"/>
      <c r="F19" s="81">
        <v>4</v>
      </c>
      <c r="G19" s="81">
        <v>4</v>
      </c>
      <c r="H19" s="81">
        <v>4</v>
      </c>
      <c r="I19" s="81">
        <v>4</v>
      </c>
      <c r="J19" s="81">
        <v>5</v>
      </c>
      <c r="K19" s="81">
        <v>2</v>
      </c>
      <c r="L19" s="81">
        <v>4</v>
      </c>
      <c r="M19" s="81">
        <v>4</v>
      </c>
      <c r="N19" s="81">
        <v>4</v>
      </c>
      <c r="O19" s="81">
        <v>5</v>
      </c>
      <c r="P19" s="81">
        <v>3</v>
      </c>
      <c r="Q19" s="81">
        <v>4</v>
      </c>
      <c r="R19" s="81">
        <v>2</v>
      </c>
      <c r="S19" s="81">
        <v>5</v>
      </c>
      <c r="T19" s="81">
        <v>4</v>
      </c>
      <c r="U19" s="81">
        <v>5</v>
      </c>
      <c r="V19" s="81">
        <v>4</v>
      </c>
      <c r="W19" s="81">
        <v>7</v>
      </c>
      <c r="X19" s="99">
        <f t="shared" si="0"/>
        <v>74</v>
      </c>
      <c r="Y19" s="97">
        <f>X19+X21+X24+X25</f>
        <v>303</v>
      </c>
      <c r="Z19" s="93" t="s">
        <v>474</v>
      </c>
      <c r="AA19" s="71">
        <v>2</v>
      </c>
      <c r="AB19">
        <f t="shared" si="1"/>
        <v>303</v>
      </c>
      <c r="AC19">
        <f t="shared" si="2"/>
        <v>18</v>
      </c>
      <c r="AD19" s="112">
        <f t="shared" si="4"/>
        <v>72</v>
      </c>
    </row>
    <row r="20" spans="1:30" ht="30" customHeight="1" x14ac:dyDescent="0.35">
      <c r="A20" t="s">
        <v>461</v>
      </c>
      <c r="B20" s="73" t="s">
        <v>283</v>
      </c>
      <c r="C20" s="74" t="s">
        <v>243</v>
      </c>
      <c r="D20" s="74" t="s">
        <v>425</v>
      </c>
      <c r="E20" s="74"/>
      <c r="F20" s="25">
        <v>4</v>
      </c>
      <c r="G20" s="25">
        <v>5</v>
      </c>
      <c r="H20" s="25">
        <v>4</v>
      </c>
      <c r="I20" s="25">
        <v>5</v>
      </c>
      <c r="J20" s="25">
        <v>5</v>
      </c>
      <c r="K20" s="25">
        <v>3</v>
      </c>
      <c r="L20" s="25">
        <v>5</v>
      </c>
      <c r="M20" s="25">
        <v>5</v>
      </c>
      <c r="N20" s="25">
        <v>4</v>
      </c>
      <c r="O20" s="25">
        <v>5</v>
      </c>
      <c r="P20" s="25">
        <v>2</v>
      </c>
      <c r="Q20" s="25">
        <v>5</v>
      </c>
      <c r="R20" s="25">
        <v>4</v>
      </c>
      <c r="S20" s="25">
        <v>4</v>
      </c>
      <c r="T20" s="25">
        <v>4</v>
      </c>
      <c r="U20" s="25">
        <v>5</v>
      </c>
      <c r="V20" s="25">
        <v>4</v>
      </c>
      <c r="W20" s="25">
        <v>6</v>
      </c>
      <c r="X20" s="94">
        <f t="shared" si="0"/>
        <v>79</v>
      </c>
      <c r="AB20">
        <f t="shared" si="1"/>
        <v>0</v>
      </c>
      <c r="AC20">
        <f t="shared" si="2"/>
        <v>18</v>
      </c>
      <c r="AD20" s="112"/>
    </row>
    <row r="21" spans="1:30" ht="30" customHeight="1" thickBot="1" x14ac:dyDescent="0.4">
      <c r="A21" t="s">
        <v>461</v>
      </c>
      <c r="B21" s="75" t="s">
        <v>290</v>
      </c>
      <c r="C21" s="76" t="s">
        <v>243</v>
      </c>
      <c r="D21" s="76" t="s">
        <v>427</v>
      </c>
      <c r="E21" s="76"/>
      <c r="F21" s="109">
        <v>3</v>
      </c>
      <c r="G21" s="109">
        <v>4</v>
      </c>
      <c r="H21" s="109">
        <v>2</v>
      </c>
      <c r="I21" s="109">
        <v>5</v>
      </c>
      <c r="J21" s="109">
        <v>5</v>
      </c>
      <c r="K21" s="109">
        <v>3</v>
      </c>
      <c r="L21" s="109">
        <v>4</v>
      </c>
      <c r="M21" s="109">
        <v>4</v>
      </c>
      <c r="N21" s="109">
        <v>4</v>
      </c>
      <c r="O21" s="109">
        <v>4</v>
      </c>
      <c r="P21" s="109">
        <v>3</v>
      </c>
      <c r="Q21" s="109">
        <v>3</v>
      </c>
      <c r="R21" s="109">
        <v>3</v>
      </c>
      <c r="S21" s="109">
        <v>4</v>
      </c>
      <c r="T21" s="109">
        <v>3</v>
      </c>
      <c r="U21" s="109">
        <v>4</v>
      </c>
      <c r="V21" s="109">
        <v>4</v>
      </c>
      <c r="W21" s="109">
        <v>5</v>
      </c>
      <c r="X21" s="96">
        <f t="shared" si="0"/>
        <v>67</v>
      </c>
      <c r="AB21">
        <f t="shared" si="1"/>
        <v>0</v>
      </c>
      <c r="AC21">
        <f t="shared" si="2"/>
        <v>18</v>
      </c>
      <c r="AD21" s="112"/>
    </row>
    <row r="22" spans="1:30" ht="30" customHeight="1" x14ac:dyDescent="0.35">
      <c r="A22" t="s">
        <v>462</v>
      </c>
      <c r="B22" s="78" t="s">
        <v>225</v>
      </c>
      <c r="C22" s="79" t="s">
        <v>236</v>
      </c>
      <c r="D22" s="79" t="s">
        <v>58</v>
      </c>
      <c r="E22" s="79" t="s">
        <v>59</v>
      </c>
      <c r="F22" s="79">
        <v>4</v>
      </c>
      <c r="G22" s="79">
        <v>3</v>
      </c>
      <c r="H22" s="79">
        <v>3</v>
      </c>
      <c r="I22" s="79">
        <v>4</v>
      </c>
      <c r="J22" s="79">
        <v>4</v>
      </c>
      <c r="K22" s="79">
        <v>3</v>
      </c>
      <c r="L22" s="79">
        <v>5</v>
      </c>
      <c r="M22" s="79">
        <v>4</v>
      </c>
      <c r="N22" s="79">
        <v>5</v>
      </c>
      <c r="O22" s="79">
        <v>4</v>
      </c>
      <c r="P22" s="79">
        <v>2</v>
      </c>
      <c r="Q22" s="79">
        <v>4</v>
      </c>
      <c r="R22" s="79">
        <v>3</v>
      </c>
      <c r="S22" s="79">
        <v>5</v>
      </c>
      <c r="T22" s="79">
        <v>4</v>
      </c>
      <c r="U22" s="79">
        <v>5</v>
      </c>
      <c r="V22" s="79">
        <v>4</v>
      </c>
      <c r="W22" s="79">
        <v>4</v>
      </c>
      <c r="X22" s="98">
        <f t="shared" si="0"/>
        <v>70</v>
      </c>
      <c r="AB22">
        <f t="shared" si="1"/>
        <v>0</v>
      </c>
      <c r="AC22">
        <f t="shared" si="2"/>
        <v>18</v>
      </c>
      <c r="AD22" s="112"/>
    </row>
    <row r="23" spans="1:30" ht="30" customHeight="1" x14ac:dyDescent="0.35">
      <c r="A23" t="s">
        <v>462</v>
      </c>
      <c r="B23" s="82" t="s">
        <v>226</v>
      </c>
      <c r="C23" s="83" t="s">
        <v>236</v>
      </c>
      <c r="D23" s="83" t="s">
        <v>60</v>
      </c>
      <c r="E23" s="83" t="s">
        <v>61</v>
      </c>
      <c r="F23" s="83">
        <v>4</v>
      </c>
      <c r="G23" s="83">
        <v>4</v>
      </c>
      <c r="H23" s="83">
        <v>3</v>
      </c>
      <c r="I23" s="83">
        <v>4</v>
      </c>
      <c r="J23" s="83">
        <v>5</v>
      </c>
      <c r="K23" s="83">
        <v>3</v>
      </c>
      <c r="L23" s="83">
        <v>4</v>
      </c>
      <c r="M23" s="83">
        <v>7</v>
      </c>
      <c r="N23" s="83">
        <v>5</v>
      </c>
      <c r="O23" s="83">
        <v>4</v>
      </c>
      <c r="P23" s="83">
        <v>4</v>
      </c>
      <c r="Q23" s="83">
        <v>5</v>
      </c>
      <c r="R23" s="83">
        <v>4</v>
      </c>
      <c r="S23" s="83">
        <v>7</v>
      </c>
      <c r="T23" s="83">
        <v>6</v>
      </c>
      <c r="U23" s="83">
        <v>5</v>
      </c>
      <c r="V23" s="83">
        <v>4</v>
      </c>
      <c r="W23" s="83">
        <v>6</v>
      </c>
      <c r="X23" s="100">
        <f t="shared" si="0"/>
        <v>84</v>
      </c>
      <c r="AB23">
        <f t="shared" si="1"/>
        <v>0</v>
      </c>
      <c r="AC23">
        <f t="shared" si="2"/>
        <v>18</v>
      </c>
      <c r="AD23" s="112"/>
    </row>
    <row r="24" spans="1:30" ht="30" customHeight="1" x14ac:dyDescent="0.35">
      <c r="A24" t="s">
        <v>462</v>
      </c>
      <c r="B24" s="82" t="s">
        <v>305</v>
      </c>
      <c r="C24" s="83" t="s">
        <v>236</v>
      </c>
      <c r="D24" s="83" t="s">
        <v>401</v>
      </c>
      <c r="E24" s="83" t="s">
        <v>149</v>
      </c>
      <c r="F24" s="83">
        <v>5</v>
      </c>
      <c r="G24" s="83">
        <v>5</v>
      </c>
      <c r="H24" s="83">
        <v>4</v>
      </c>
      <c r="I24" s="83">
        <v>4</v>
      </c>
      <c r="J24" s="83">
        <v>4</v>
      </c>
      <c r="K24" s="83">
        <v>3</v>
      </c>
      <c r="L24" s="83">
        <v>4</v>
      </c>
      <c r="M24" s="83">
        <v>5</v>
      </c>
      <c r="N24" s="83">
        <v>3</v>
      </c>
      <c r="O24" s="83">
        <v>4</v>
      </c>
      <c r="P24" s="83">
        <v>3</v>
      </c>
      <c r="Q24" s="83">
        <v>4</v>
      </c>
      <c r="R24" s="83">
        <v>5</v>
      </c>
      <c r="S24" s="83">
        <v>6</v>
      </c>
      <c r="T24" s="83">
        <v>5</v>
      </c>
      <c r="U24" s="83">
        <v>4</v>
      </c>
      <c r="V24" s="83">
        <v>4</v>
      </c>
      <c r="W24" s="83">
        <v>8</v>
      </c>
      <c r="X24" s="100">
        <f t="shared" si="0"/>
        <v>80</v>
      </c>
      <c r="AB24">
        <f t="shared" si="1"/>
        <v>0</v>
      </c>
      <c r="AC24">
        <f t="shared" si="2"/>
        <v>18</v>
      </c>
      <c r="AD24" s="112"/>
    </row>
    <row r="25" spans="1:30" ht="30" customHeight="1" thickBot="1" x14ac:dyDescent="0.4">
      <c r="A25" t="s">
        <v>462</v>
      </c>
      <c r="B25" s="80" t="s">
        <v>269</v>
      </c>
      <c r="C25" s="81" t="s">
        <v>236</v>
      </c>
      <c r="D25" s="81" t="s">
        <v>403</v>
      </c>
      <c r="E25" s="81" t="s">
        <v>402</v>
      </c>
      <c r="F25" s="81">
        <v>4</v>
      </c>
      <c r="G25" s="81">
        <v>5</v>
      </c>
      <c r="H25" s="81">
        <v>5</v>
      </c>
      <c r="I25" s="81">
        <v>6</v>
      </c>
      <c r="J25" s="81">
        <v>5</v>
      </c>
      <c r="K25" s="81">
        <v>3</v>
      </c>
      <c r="L25" s="81">
        <v>5</v>
      </c>
      <c r="M25" s="81">
        <v>5</v>
      </c>
      <c r="N25" s="81">
        <v>5</v>
      </c>
      <c r="O25" s="81">
        <v>5</v>
      </c>
      <c r="P25" s="81">
        <v>3</v>
      </c>
      <c r="Q25" s="81">
        <v>4</v>
      </c>
      <c r="R25" s="81">
        <v>4</v>
      </c>
      <c r="S25" s="81">
        <v>4</v>
      </c>
      <c r="T25" s="81">
        <v>4</v>
      </c>
      <c r="U25" s="81">
        <v>5</v>
      </c>
      <c r="V25" s="81">
        <v>4</v>
      </c>
      <c r="W25" s="81">
        <v>6</v>
      </c>
      <c r="X25" s="99">
        <f t="shared" si="0"/>
        <v>82</v>
      </c>
      <c r="AB25">
        <f t="shared" si="1"/>
        <v>0</v>
      </c>
      <c r="AC25">
        <f t="shared" si="2"/>
        <v>18</v>
      </c>
      <c r="AD25" s="112"/>
    </row>
    <row r="26" spans="1:30" ht="30" customHeight="1" x14ac:dyDescent="0.35">
      <c r="A26" t="s">
        <v>460</v>
      </c>
      <c r="B26" s="73" t="s">
        <v>295</v>
      </c>
      <c r="C26" s="74" t="s">
        <v>241</v>
      </c>
      <c r="D26" s="74" t="s">
        <v>427</v>
      </c>
      <c r="E26" s="74"/>
      <c r="F26" s="25">
        <v>5</v>
      </c>
      <c r="G26" s="25">
        <v>5</v>
      </c>
      <c r="H26" s="25">
        <v>4</v>
      </c>
      <c r="I26" s="25">
        <v>6</v>
      </c>
      <c r="J26" s="25">
        <v>6</v>
      </c>
      <c r="K26" s="25">
        <v>4</v>
      </c>
      <c r="L26" s="25">
        <v>4</v>
      </c>
      <c r="M26" s="25">
        <v>5</v>
      </c>
      <c r="N26" s="25">
        <v>3</v>
      </c>
      <c r="O26" s="25">
        <v>5</v>
      </c>
      <c r="P26" s="25">
        <v>2</v>
      </c>
      <c r="Q26" s="25">
        <v>5</v>
      </c>
      <c r="R26" s="25">
        <v>3</v>
      </c>
      <c r="S26" s="25">
        <v>5</v>
      </c>
      <c r="T26" s="25">
        <v>5</v>
      </c>
      <c r="U26" s="25">
        <v>4</v>
      </c>
      <c r="V26" s="25">
        <v>5</v>
      </c>
      <c r="W26" s="25">
        <v>4</v>
      </c>
      <c r="X26" s="94">
        <f t="shared" si="0"/>
        <v>80</v>
      </c>
      <c r="Y26" s="97">
        <f t="shared" ref="Y26:Y27" si="5">X26+X28+X30+X31</f>
        <v>349</v>
      </c>
      <c r="Z26" s="93" t="s">
        <v>382</v>
      </c>
      <c r="AA26" s="71">
        <v>1</v>
      </c>
      <c r="AB26">
        <f t="shared" si="1"/>
        <v>349</v>
      </c>
      <c r="AC26">
        <f t="shared" si="2"/>
        <v>18</v>
      </c>
      <c r="AD26" s="112">
        <f t="shared" ref="AD26:AD27" si="6">AC26+AC28+AC30+AC31</f>
        <v>72</v>
      </c>
    </row>
    <row r="27" spans="1:30" ht="30" customHeight="1" thickBot="1" x14ac:dyDescent="0.4">
      <c r="A27" t="s">
        <v>460</v>
      </c>
      <c r="B27" s="75" t="s">
        <v>215</v>
      </c>
      <c r="C27" s="76" t="s">
        <v>241</v>
      </c>
      <c r="D27" s="76" t="s">
        <v>429</v>
      </c>
      <c r="E27" s="76"/>
      <c r="F27" s="109">
        <v>5</v>
      </c>
      <c r="G27" s="109">
        <v>6</v>
      </c>
      <c r="H27" s="109">
        <v>3</v>
      </c>
      <c r="I27" s="109">
        <v>5</v>
      </c>
      <c r="J27" s="109">
        <v>4</v>
      </c>
      <c r="K27" s="109">
        <v>3</v>
      </c>
      <c r="L27" s="109">
        <v>4</v>
      </c>
      <c r="M27" s="109">
        <v>5</v>
      </c>
      <c r="N27" s="109">
        <v>5</v>
      </c>
      <c r="O27" s="109">
        <v>5</v>
      </c>
      <c r="P27" s="109">
        <v>3</v>
      </c>
      <c r="Q27" s="109">
        <v>4</v>
      </c>
      <c r="R27" s="109">
        <v>3</v>
      </c>
      <c r="S27" s="109">
        <v>4</v>
      </c>
      <c r="T27" s="109">
        <v>4</v>
      </c>
      <c r="U27" s="109">
        <v>4</v>
      </c>
      <c r="V27" s="109">
        <v>3</v>
      </c>
      <c r="W27" s="109">
        <v>6</v>
      </c>
      <c r="X27" s="96">
        <f t="shared" si="0"/>
        <v>76</v>
      </c>
      <c r="Y27" s="97">
        <f>X27+X29+X32+X33</f>
        <v>325</v>
      </c>
      <c r="Z27" s="93" t="s">
        <v>328</v>
      </c>
      <c r="AA27" s="71">
        <v>1</v>
      </c>
      <c r="AB27">
        <f t="shared" si="1"/>
        <v>325</v>
      </c>
      <c r="AC27">
        <f t="shared" si="2"/>
        <v>18</v>
      </c>
      <c r="AD27" s="112">
        <f t="shared" si="6"/>
        <v>72</v>
      </c>
    </row>
    <row r="28" spans="1:30" ht="30" customHeight="1" x14ac:dyDescent="0.35">
      <c r="A28" t="s">
        <v>461</v>
      </c>
      <c r="B28" s="78" t="s">
        <v>294</v>
      </c>
      <c r="C28" s="79" t="s">
        <v>235</v>
      </c>
      <c r="D28" s="79" t="s">
        <v>428</v>
      </c>
      <c r="E28" s="79"/>
      <c r="F28" s="79">
        <v>4</v>
      </c>
      <c r="G28" s="79">
        <v>4</v>
      </c>
      <c r="H28" s="79">
        <v>3</v>
      </c>
      <c r="I28" s="79">
        <v>4</v>
      </c>
      <c r="J28" s="79">
        <v>5</v>
      </c>
      <c r="K28" s="79">
        <v>2</v>
      </c>
      <c r="L28" s="79">
        <v>6</v>
      </c>
      <c r="M28" s="79">
        <v>6</v>
      </c>
      <c r="N28" s="79">
        <v>4</v>
      </c>
      <c r="O28" s="79">
        <v>5</v>
      </c>
      <c r="P28" s="79">
        <v>4</v>
      </c>
      <c r="Q28" s="79">
        <v>5</v>
      </c>
      <c r="R28" s="79">
        <v>4</v>
      </c>
      <c r="S28" s="79">
        <v>6</v>
      </c>
      <c r="T28" s="79">
        <v>5</v>
      </c>
      <c r="U28" s="79">
        <v>5</v>
      </c>
      <c r="V28" s="79">
        <v>3</v>
      </c>
      <c r="W28" s="79">
        <v>6</v>
      </c>
      <c r="X28" s="98">
        <f t="shared" si="0"/>
        <v>81</v>
      </c>
      <c r="AB28">
        <f t="shared" si="1"/>
        <v>0</v>
      </c>
      <c r="AC28">
        <f t="shared" si="2"/>
        <v>18</v>
      </c>
      <c r="AD28" s="112"/>
    </row>
    <row r="29" spans="1:30" ht="30" customHeight="1" thickBot="1" x14ac:dyDescent="0.4">
      <c r="A29" t="s">
        <v>461</v>
      </c>
      <c r="B29" s="80" t="s">
        <v>280</v>
      </c>
      <c r="C29" s="81" t="s">
        <v>235</v>
      </c>
      <c r="D29" s="81" t="s">
        <v>430</v>
      </c>
      <c r="E29" s="81"/>
      <c r="F29" s="81">
        <v>4</v>
      </c>
      <c r="G29" s="81">
        <v>3</v>
      </c>
      <c r="H29" s="81">
        <v>3</v>
      </c>
      <c r="I29" s="81">
        <v>4</v>
      </c>
      <c r="J29" s="81">
        <v>4</v>
      </c>
      <c r="K29" s="81">
        <v>3</v>
      </c>
      <c r="L29" s="81">
        <v>5</v>
      </c>
      <c r="M29" s="81">
        <v>5</v>
      </c>
      <c r="N29" s="81">
        <v>4</v>
      </c>
      <c r="O29" s="81">
        <v>4</v>
      </c>
      <c r="P29" s="81">
        <v>4</v>
      </c>
      <c r="Q29" s="81">
        <v>4</v>
      </c>
      <c r="R29" s="81">
        <v>3</v>
      </c>
      <c r="S29" s="81">
        <v>5</v>
      </c>
      <c r="T29" s="81">
        <v>5</v>
      </c>
      <c r="U29" s="81">
        <v>6</v>
      </c>
      <c r="V29" s="81">
        <v>4</v>
      </c>
      <c r="W29" s="81">
        <v>5</v>
      </c>
      <c r="X29" s="99">
        <f t="shared" si="0"/>
        <v>75</v>
      </c>
      <c r="AB29">
        <f t="shared" si="1"/>
        <v>0</v>
      </c>
      <c r="AC29">
        <f t="shared" si="2"/>
        <v>18</v>
      </c>
      <c r="AD29" s="112"/>
    </row>
    <row r="30" spans="1:30" ht="30" customHeight="1" x14ac:dyDescent="0.35">
      <c r="A30" t="s">
        <v>462</v>
      </c>
      <c r="B30" s="84" t="s">
        <v>272</v>
      </c>
      <c r="C30" s="85" t="s">
        <v>233</v>
      </c>
      <c r="D30" s="85" t="s">
        <v>385</v>
      </c>
      <c r="E30" s="85" t="s">
        <v>386</v>
      </c>
      <c r="F30" s="85">
        <v>5</v>
      </c>
      <c r="G30" s="85">
        <v>4</v>
      </c>
      <c r="H30" s="85">
        <v>6</v>
      </c>
      <c r="I30" s="85">
        <v>5</v>
      </c>
      <c r="J30" s="85">
        <v>6</v>
      </c>
      <c r="K30" s="85">
        <v>3</v>
      </c>
      <c r="L30" s="85">
        <v>4</v>
      </c>
      <c r="M30" s="85">
        <v>5</v>
      </c>
      <c r="N30" s="85">
        <v>5</v>
      </c>
      <c r="O30" s="85">
        <v>5</v>
      </c>
      <c r="P30" s="85">
        <v>4</v>
      </c>
      <c r="Q30" s="85">
        <v>4</v>
      </c>
      <c r="R30" s="85">
        <v>4</v>
      </c>
      <c r="S30" s="85">
        <v>6</v>
      </c>
      <c r="T30" s="85">
        <v>6</v>
      </c>
      <c r="U30" s="85">
        <v>6</v>
      </c>
      <c r="V30" s="85">
        <v>5</v>
      </c>
      <c r="W30" s="85">
        <v>6</v>
      </c>
      <c r="X30" s="94">
        <f t="shared" si="0"/>
        <v>89</v>
      </c>
      <c r="AB30">
        <f t="shared" si="1"/>
        <v>0</v>
      </c>
      <c r="AC30">
        <f t="shared" si="2"/>
        <v>18</v>
      </c>
      <c r="AD30" s="112"/>
    </row>
    <row r="31" spans="1:30" ht="30" customHeight="1" x14ac:dyDescent="0.35">
      <c r="A31" t="s">
        <v>462</v>
      </c>
      <c r="B31" s="86" t="s">
        <v>273</v>
      </c>
      <c r="C31" s="87" t="s">
        <v>233</v>
      </c>
      <c r="D31" s="87" t="s">
        <v>388</v>
      </c>
      <c r="E31" s="87" t="s">
        <v>387</v>
      </c>
      <c r="F31" s="87">
        <v>4</v>
      </c>
      <c r="G31" s="87">
        <v>6</v>
      </c>
      <c r="H31" s="87">
        <v>3</v>
      </c>
      <c r="I31" s="87">
        <v>5</v>
      </c>
      <c r="J31" s="87">
        <v>7</v>
      </c>
      <c r="K31" s="87">
        <v>6</v>
      </c>
      <c r="L31" s="87">
        <v>5</v>
      </c>
      <c r="M31" s="87">
        <v>5</v>
      </c>
      <c r="N31" s="87">
        <v>4</v>
      </c>
      <c r="O31" s="87">
        <v>6</v>
      </c>
      <c r="P31" s="87">
        <v>5</v>
      </c>
      <c r="Q31" s="87">
        <v>6</v>
      </c>
      <c r="R31" s="87">
        <v>4</v>
      </c>
      <c r="S31" s="87">
        <v>9</v>
      </c>
      <c r="T31" s="87">
        <v>5</v>
      </c>
      <c r="U31" s="87">
        <v>6</v>
      </c>
      <c r="V31" s="87">
        <v>5</v>
      </c>
      <c r="W31" s="87">
        <v>8</v>
      </c>
      <c r="X31" s="95">
        <f t="shared" si="0"/>
        <v>99</v>
      </c>
      <c r="AB31">
        <f t="shared" si="1"/>
        <v>0</v>
      </c>
      <c r="AC31">
        <f t="shared" si="2"/>
        <v>18</v>
      </c>
      <c r="AD31" s="112"/>
    </row>
    <row r="32" spans="1:30" ht="30" customHeight="1" x14ac:dyDescent="0.35">
      <c r="A32" t="s">
        <v>462</v>
      </c>
      <c r="B32" s="86" t="s">
        <v>213</v>
      </c>
      <c r="C32" s="87" t="s">
        <v>233</v>
      </c>
      <c r="D32" s="87" t="s">
        <v>330</v>
      </c>
      <c r="E32" s="87" t="s">
        <v>323</v>
      </c>
      <c r="F32" s="87">
        <v>5</v>
      </c>
      <c r="G32" s="72">
        <v>5</v>
      </c>
      <c r="H32" s="87">
        <v>3</v>
      </c>
      <c r="I32" s="87">
        <v>4</v>
      </c>
      <c r="J32" s="87">
        <v>8</v>
      </c>
      <c r="K32" s="87">
        <v>6</v>
      </c>
      <c r="L32" s="87">
        <v>8</v>
      </c>
      <c r="M32" s="87">
        <v>5</v>
      </c>
      <c r="N32" s="87">
        <v>6</v>
      </c>
      <c r="O32" s="87">
        <v>6</v>
      </c>
      <c r="P32" s="87">
        <v>3</v>
      </c>
      <c r="Q32" s="87">
        <v>4</v>
      </c>
      <c r="R32" s="87">
        <v>3</v>
      </c>
      <c r="S32" s="87">
        <v>6</v>
      </c>
      <c r="T32" s="87">
        <v>4</v>
      </c>
      <c r="U32" s="87">
        <v>5</v>
      </c>
      <c r="V32" s="87">
        <v>5</v>
      </c>
      <c r="W32" s="87">
        <v>5</v>
      </c>
      <c r="X32" s="95">
        <f t="shared" si="0"/>
        <v>91</v>
      </c>
      <c r="AB32">
        <f t="shared" si="1"/>
        <v>0</v>
      </c>
      <c r="AC32">
        <f t="shared" si="2"/>
        <v>18</v>
      </c>
      <c r="AD32" s="112"/>
    </row>
    <row r="33" spans="1:30" ht="30" customHeight="1" thickBot="1" x14ac:dyDescent="0.4">
      <c r="A33" t="s">
        <v>462</v>
      </c>
      <c r="B33" s="88" t="s">
        <v>214</v>
      </c>
      <c r="C33" s="89" t="s">
        <v>233</v>
      </c>
      <c r="D33" s="89" t="s">
        <v>331</v>
      </c>
      <c r="E33" s="89" t="s">
        <v>332</v>
      </c>
      <c r="F33" s="89">
        <v>4</v>
      </c>
      <c r="G33" s="89">
        <v>5</v>
      </c>
      <c r="H33" s="89">
        <v>4</v>
      </c>
      <c r="I33" s="89">
        <v>5</v>
      </c>
      <c r="J33" s="89">
        <v>4</v>
      </c>
      <c r="K33" s="89">
        <v>4</v>
      </c>
      <c r="L33" s="89">
        <v>5</v>
      </c>
      <c r="M33" s="89">
        <v>6</v>
      </c>
      <c r="N33" s="89">
        <v>4</v>
      </c>
      <c r="O33" s="89">
        <v>5</v>
      </c>
      <c r="P33" s="89">
        <v>3</v>
      </c>
      <c r="Q33" s="89">
        <v>5</v>
      </c>
      <c r="R33" s="89">
        <v>4</v>
      </c>
      <c r="S33" s="89">
        <v>6</v>
      </c>
      <c r="T33" s="89">
        <v>5</v>
      </c>
      <c r="U33" s="89">
        <v>4</v>
      </c>
      <c r="V33" s="89">
        <v>4</v>
      </c>
      <c r="W33" s="89">
        <v>6</v>
      </c>
      <c r="X33" s="96">
        <f t="shared" si="0"/>
        <v>83</v>
      </c>
      <c r="AB33">
        <f t="shared" si="1"/>
        <v>0</v>
      </c>
      <c r="AC33">
        <f t="shared" si="2"/>
        <v>18</v>
      </c>
      <c r="AD33" s="112"/>
    </row>
    <row r="34" spans="1:30" ht="30" customHeight="1" x14ac:dyDescent="0.35">
      <c r="A34" t="s">
        <v>460</v>
      </c>
      <c r="B34" s="78" t="s">
        <v>253</v>
      </c>
      <c r="C34" s="79">
        <v>12</v>
      </c>
      <c r="D34" s="79" t="s">
        <v>431</v>
      </c>
      <c r="E34" s="79"/>
      <c r="F34" s="79">
        <v>5</v>
      </c>
      <c r="G34" s="79">
        <v>5</v>
      </c>
      <c r="H34" s="79">
        <v>4</v>
      </c>
      <c r="I34" s="79">
        <v>7</v>
      </c>
      <c r="J34" s="79">
        <v>7</v>
      </c>
      <c r="K34" s="79">
        <v>4</v>
      </c>
      <c r="L34" s="79">
        <v>5</v>
      </c>
      <c r="M34" s="79">
        <v>4</v>
      </c>
      <c r="N34" s="79">
        <v>4</v>
      </c>
      <c r="O34" s="79">
        <v>4</v>
      </c>
      <c r="P34" s="79">
        <v>4</v>
      </c>
      <c r="Q34" s="79">
        <v>8</v>
      </c>
      <c r="R34" s="79">
        <v>4</v>
      </c>
      <c r="S34" s="79">
        <v>5</v>
      </c>
      <c r="T34" s="79">
        <v>4</v>
      </c>
      <c r="U34" s="79">
        <v>6</v>
      </c>
      <c r="V34" s="79">
        <v>7</v>
      </c>
      <c r="W34" s="79">
        <v>7</v>
      </c>
      <c r="X34" s="98">
        <f t="shared" si="0"/>
        <v>94</v>
      </c>
      <c r="Y34" s="97">
        <f t="shared" ref="Y34" si="7">X34+X36+X38+X39</f>
        <v>388</v>
      </c>
      <c r="Z34" s="93" t="s">
        <v>473</v>
      </c>
      <c r="AA34" s="71">
        <v>2</v>
      </c>
      <c r="AB34">
        <f t="shared" si="1"/>
        <v>388</v>
      </c>
      <c r="AC34">
        <f t="shared" si="2"/>
        <v>18</v>
      </c>
      <c r="AD34" s="112">
        <f t="shared" ref="AD34" si="8">AC34+AC36+AC38+AC39</f>
        <v>72</v>
      </c>
    </row>
    <row r="35" spans="1:30" ht="30" customHeight="1" thickBot="1" x14ac:dyDescent="0.4">
      <c r="A35" t="s">
        <v>460</v>
      </c>
      <c r="B35" s="80" t="s">
        <v>258</v>
      </c>
      <c r="C35" s="81">
        <v>12</v>
      </c>
      <c r="D35" s="81" t="s">
        <v>433</v>
      </c>
      <c r="E35" s="81"/>
      <c r="F35" s="81">
        <v>4</v>
      </c>
      <c r="G35" s="81">
        <v>5</v>
      </c>
      <c r="H35" s="81">
        <v>2</v>
      </c>
      <c r="I35" s="81">
        <v>5</v>
      </c>
      <c r="J35" s="81">
        <v>6</v>
      </c>
      <c r="K35" s="81">
        <v>4</v>
      </c>
      <c r="L35" s="81">
        <v>5</v>
      </c>
      <c r="M35" s="81">
        <v>4</v>
      </c>
      <c r="N35" s="81">
        <v>5</v>
      </c>
      <c r="O35" s="81">
        <v>5</v>
      </c>
      <c r="P35" s="81">
        <v>4</v>
      </c>
      <c r="Q35" s="81">
        <v>4</v>
      </c>
      <c r="R35" s="81">
        <v>3</v>
      </c>
      <c r="S35" s="81">
        <v>6</v>
      </c>
      <c r="T35" s="81">
        <v>4</v>
      </c>
      <c r="U35" s="81">
        <v>4</v>
      </c>
      <c r="V35" s="81">
        <v>4</v>
      </c>
      <c r="W35" s="81">
        <v>5</v>
      </c>
      <c r="X35" s="99">
        <f t="shared" si="0"/>
        <v>79</v>
      </c>
      <c r="Y35" s="97">
        <f>X35+X37+X48+X40</f>
        <v>350</v>
      </c>
      <c r="Z35" s="93" t="s">
        <v>138</v>
      </c>
      <c r="AA35" s="71">
        <v>2</v>
      </c>
      <c r="AB35">
        <f t="shared" si="1"/>
        <v>350</v>
      </c>
      <c r="AC35">
        <f t="shared" si="2"/>
        <v>18</v>
      </c>
      <c r="AD35" s="112">
        <f>AC35+AC37+AC48+AC40</f>
        <v>72</v>
      </c>
    </row>
    <row r="36" spans="1:30" ht="30" customHeight="1" x14ac:dyDescent="0.35">
      <c r="A36" t="s">
        <v>461</v>
      </c>
      <c r="B36" s="73" t="s">
        <v>288</v>
      </c>
      <c r="C36" s="74" t="s">
        <v>220</v>
      </c>
      <c r="D36" s="74" t="s">
        <v>432</v>
      </c>
      <c r="E36" s="74"/>
      <c r="F36" s="25">
        <v>5</v>
      </c>
      <c r="G36" s="25">
        <v>4</v>
      </c>
      <c r="H36" s="25">
        <v>4</v>
      </c>
      <c r="I36" s="25">
        <v>5</v>
      </c>
      <c r="J36" s="25">
        <v>6</v>
      </c>
      <c r="K36" s="25">
        <v>5</v>
      </c>
      <c r="L36" s="25">
        <v>4</v>
      </c>
      <c r="M36" s="25">
        <v>6</v>
      </c>
      <c r="N36" s="25">
        <v>3</v>
      </c>
      <c r="O36" s="25">
        <v>6</v>
      </c>
      <c r="P36" s="25">
        <v>4</v>
      </c>
      <c r="Q36" s="25">
        <v>6</v>
      </c>
      <c r="R36" s="25">
        <v>4</v>
      </c>
      <c r="S36" s="25">
        <v>5</v>
      </c>
      <c r="T36" s="25">
        <v>6</v>
      </c>
      <c r="U36" s="25">
        <v>6</v>
      </c>
      <c r="V36" s="25">
        <v>5</v>
      </c>
      <c r="W36" s="25">
        <v>6</v>
      </c>
      <c r="X36" s="94">
        <f t="shared" si="0"/>
        <v>90</v>
      </c>
      <c r="AB36">
        <f t="shared" si="1"/>
        <v>0</v>
      </c>
      <c r="AC36">
        <f t="shared" si="2"/>
        <v>18</v>
      </c>
      <c r="AD36" s="112"/>
    </row>
    <row r="37" spans="1:30" ht="30" customHeight="1" thickBot="1" x14ac:dyDescent="0.4">
      <c r="A37" t="s">
        <v>461</v>
      </c>
      <c r="B37" s="75" t="s">
        <v>287</v>
      </c>
      <c r="C37" s="76" t="s">
        <v>220</v>
      </c>
      <c r="D37" s="76" t="s">
        <v>434</v>
      </c>
      <c r="E37" s="76"/>
      <c r="F37" s="109">
        <v>5</v>
      </c>
      <c r="G37" s="109">
        <v>5</v>
      </c>
      <c r="H37" s="109">
        <v>4</v>
      </c>
      <c r="I37" s="109">
        <v>5</v>
      </c>
      <c r="J37" s="109">
        <v>5</v>
      </c>
      <c r="K37" s="109">
        <v>5</v>
      </c>
      <c r="L37" s="109">
        <v>4</v>
      </c>
      <c r="M37" s="109">
        <v>6</v>
      </c>
      <c r="N37" s="109">
        <v>5</v>
      </c>
      <c r="O37" s="109">
        <v>5</v>
      </c>
      <c r="P37" s="109">
        <v>4</v>
      </c>
      <c r="Q37" s="109">
        <v>6</v>
      </c>
      <c r="R37" s="109">
        <v>2</v>
      </c>
      <c r="S37" s="109">
        <v>5</v>
      </c>
      <c r="T37" s="109">
        <v>6</v>
      </c>
      <c r="U37" s="109">
        <v>6</v>
      </c>
      <c r="V37" s="109">
        <v>4</v>
      </c>
      <c r="W37" s="109">
        <v>6</v>
      </c>
      <c r="X37" s="96">
        <f t="shared" si="0"/>
        <v>88</v>
      </c>
      <c r="AB37">
        <f t="shared" si="1"/>
        <v>0</v>
      </c>
      <c r="AC37">
        <f t="shared" si="2"/>
        <v>18</v>
      </c>
      <c r="AD37" s="112"/>
    </row>
    <row r="38" spans="1:30" ht="30" customHeight="1" x14ac:dyDescent="0.35">
      <c r="A38" t="s">
        <v>462</v>
      </c>
      <c r="B38" s="78" t="s">
        <v>251</v>
      </c>
      <c r="C38" s="79" t="s">
        <v>227</v>
      </c>
      <c r="D38" s="79" t="s">
        <v>16</v>
      </c>
      <c r="E38" s="79" t="s">
        <v>17</v>
      </c>
      <c r="F38" s="79">
        <v>5</v>
      </c>
      <c r="G38" s="79">
        <v>6</v>
      </c>
      <c r="H38" s="79">
        <v>4</v>
      </c>
      <c r="I38" s="79">
        <v>6</v>
      </c>
      <c r="J38" s="79">
        <v>7</v>
      </c>
      <c r="K38" s="79">
        <v>7</v>
      </c>
      <c r="L38" s="79">
        <v>5</v>
      </c>
      <c r="M38" s="79">
        <v>6</v>
      </c>
      <c r="N38" s="79">
        <v>4</v>
      </c>
      <c r="O38" s="79">
        <v>5</v>
      </c>
      <c r="P38" s="79">
        <v>5</v>
      </c>
      <c r="Q38" s="79">
        <v>6</v>
      </c>
      <c r="R38" s="79">
        <v>5</v>
      </c>
      <c r="S38" s="79">
        <v>4</v>
      </c>
      <c r="T38" s="79">
        <v>6</v>
      </c>
      <c r="U38" s="79">
        <v>6</v>
      </c>
      <c r="V38" s="79">
        <v>5</v>
      </c>
      <c r="W38" s="79">
        <v>6</v>
      </c>
      <c r="X38" s="98">
        <f t="shared" si="0"/>
        <v>98</v>
      </c>
      <c r="AB38">
        <f t="shared" si="1"/>
        <v>0</v>
      </c>
      <c r="AC38">
        <f t="shared" si="2"/>
        <v>18</v>
      </c>
      <c r="AD38" s="112"/>
    </row>
    <row r="39" spans="1:30" ht="30" customHeight="1" x14ac:dyDescent="0.35">
      <c r="A39" t="s">
        <v>462</v>
      </c>
      <c r="B39" s="82" t="s">
        <v>252</v>
      </c>
      <c r="C39" s="83" t="s">
        <v>227</v>
      </c>
      <c r="D39" s="83" t="s">
        <v>18</v>
      </c>
      <c r="E39" s="83" t="s">
        <v>19</v>
      </c>
      <c r="F39" s="83">
        <v>5</v>
      </c>
      <c r="G39" s="83">
        <v>6</v>
      </c>
      <c r="H39" s="83">
        <v>5</v>
      </c>
      <c r="I39" s="83">
        <v>6</v>
      </c>
      <c r="J39" s="83">
        <v>6</v>
      </c>
      <c r="K39" s="83">
        <v>5</v>
      </c>
      <c r="L39" s="83">
        <v>6</v>
      </c>
      <c r="M39" s="83">
        <v>7</v>
      </c>
      <c r="N39" s="83">
        <v>8</v>
      </c>
      <c r="O39" s="83">
        <v>5</v>
      </c>
      <c r="P39" s="83">
        <v>5</v>
      </c>
      <c r="Q39" s="83">
        <v>6</v>
      </c>
      <c r="R39" s="83">
        <v>3</v>
      </c>
      <c r="S39" s="83">
        <v>5</v>
      </c>
      <c r="T39" s="83">
        <v>6</v>
      </c>
      <c r="U39" s="83">
        <v>9</v>
      </c>
      <c r="V39" s="83">
        <v>5</v>
      </c>
      <c r="W39" s="83">
        <v>8</v>
      </c>
      <c r="X39" s="100">
        <f t="shared" si="0"/>
        <v>106</v>
      </c>
      <c r="AB39">
        <f t="shared" si="1"/>
        <v>0</v>
      </c>
      <c r="AC39">
        <f t="shared" si="2"/>
        <v>18</v>
      </c>
      <c r="AD39" s="112"/>
    </row>
    <row r="40" spans="1:30" ht="30" customHeight="1" x14ac:dyDescent="0.35">
      <c r="A40" t="s">
        <v>462</v>
      </c>
      <c r="B40" s="82" t="s">
        <v>256</v>
      </c>
      <c r="C40" s="83" t="s">
        <v>227</v>
      </c>
      <c r="D40" s="83" t="s">
        <v>144</v>
      </c>
      <c r="E40" s="83" t="s">
        <v>145</v>
      </c>
      <c r="F40" s="83">
        <v>5</v>
      </c>
      <c r="G40" s="83">
        <v>6</v>
      </c>
      <c r="H40" s="83">
        <v>4</v>
      </c>
      <c r="I40" s="83">
        <v>5</v>
      </c>
      <c r="J40" s="83">
        <v>7</v>
      </c>
      <c r="K40" s="83">
        <v>3</v>
      </c>
      <c r="L40" s="83">
        <v>5</v>
      </c>
      <c r="M40" s="83">
        <v>5</v>
      </c>
      <c r="N40" s="83">
        <v>4</v>
      </c>
      <c r="O40" s="83">
        <v>5</v>
      </c>
      <c r="P40" s="83">
        <v>4</v>
      </c>
      <c r="Q40" s="83">
        <v>4</v>
      </c>
      <c r="R40" s="83">
        <v>4</v>
      </c>
      <c r="S40" s="83">
        <v>4</v>
      </c>
      <c r="T40" s="83">
        <v>5</v>
      </c>
      <c r="U40" s="83">
        <v>5</v>
      </c>
      <c r="V40" s="83">
        <v>5</v>
      </c>
      <c r="W40" s="83">
        <v>5</v>
      </c>
      <c r="X40" s="100">
        <f t="shared" si="0"/>
        <v>85</v>
      </c>
      <c r="AB40">
        <f t="shared" si="1"/>
        <v>0</v>
      </c>
      <c r="AC40">
        <f t="shared" si="2"/>
        <v>18</v>
      </c>
      <c r="AD40" s="112"/>
    </row>
    <row r="41" spans="1:30" ht="30" customHeight="1" thickBot="1" x14ac:dyDescent="0.4">
      <c r="A41" t="s">
        <v>1</v>
      </c>
      <c r="B41" s="80" t="s">
        <v>1</v>
      </c>
      <c r="C41" s="81" t="s">
        <v>1</v>
      </c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99">
        <f t="shared" si="0"/>
        <v>0</v>
      </c>
      <c r="AB41">
        <f t="shared" si="1"/>
        <v>0</v>
      </c>
      <c r="AC41">
        <f t="shared" si="2"/>
        <v>0</v>
      </c>
      <c r="AD41" s="112"/>
    </row>
    <row r="42" spans="1:30" ht="30" customHeight="1" x14ac:dyDescent="0.35">
      <c r="A42" t="s">
        <v>460</v>
      </c>
      <c r="B42" s="73" t="s">
        <v>297</v>
      </c>
      <c r="C42" s="74" t="s">
        <v>219</v>
      </c>
      <c r="D42" s="74" t="s">
        <v>435</v>
      </c>
      <c r="E42" s="74"/>
      <c r="F42" s="25">
        <v>4</v>
      </c>
      <c r="G42" s="25">
        <v>5</v>
      </c>
      <c r="H42" s="25">
        <v>4</v>
      </c>
      <c r="I42" s="25">
        <v>6</v>
      </c>
      <c r="J42" s="25">
        <v>6</v>
      </c>
      <c r="K42" s="25">
        <v>3</v>
      </c>
      <c r="L42" s="25">
        <v>6</v>
      </c>
      <c r="M42" s="25">
        <v>5</v>
      </c>
      <c r="N42" s="25">
        <v>4</v>
      </c>
      <c r="O42" s="25">
        <v>6</v>
      </c>
      <c r="P42" s="25">
        <v>4</v>
      </c>
      <c r="Q42" s="25">
        <v>4</v>
      </c>
      <c r="R42" s="25">
        <v>4</v>
      </c>
      <c r="S42" s="25">
        <v>5</v>
      </c>
      <c r="T42" s="25">
        <v>5</v>
      </c>
      <c r="U42" s="25">
        <v>5</v>
      </c>
      <c r="V42" s="25">
        <v>5</v>
      </c>
      <c r="W42" s="25">
        <v>5</v>
      </c>
      <c r="X42" s="94">
        <f t="shared" si="0"/>
        <v>86</v>
      </c>
      <c r="Y42" s="97">
        <f t="shared" ref="Y42" si="9">X42+X44+X46+X47</f>
        <v>359</v>
      </c>
      <c r="Z42" s="93" t="s">
        <v>471</v>
      </c>
      <c r="AA42" s="71">
        <v>2</v>
      </c>
      <c r="AB42">
        <f t="shared" si="1"/>
        <v>359</v>
      </c>
      <c r="AC42">
        <f t="shared" si="2"/>
        <v>18</v>
      </c>
      <c r="AD42" s="112">
        <f t="shared" ref="AD42" si="10">AC42+AC44+AC46+AC47</f>
        <v>72</v>
      </c>
    </row>
    <row r="43" spans="1:30" ht="30" customHeight="1" thickBot="1" x14ac:dyDescent="0.4">
      <c r="A43" t="s">
        <v>460</v>
      </c>
      <c r="B43" s="75" t="s">
        <v>304</v>
      </c>
      <c r="C43" s="76" t="s">
        <v>219</v>
      </c>
      <c r="D43" s="76" t="s">
        <v>437</v>
      </c>
      <c r="E43" s="76"/>
      <c r="F43" s="109">
        <v>4</v>
      </c>
      <c r="G43" s="109">
        <v>5</v>
      </c>
      <c r="H43" s="109">
        <v>4</v>
      </c>
      <c r="I43" s="109">
        <v>7</v>
      </c>
      <c r="J43" s="109">
        <v>5</v>
      </c>
      <c r="K43" s="109">
        <v>3</v>
      </c>
      <c r="L43" s="109">
        <v>4</v>
      </c>
      <c r="M43" s="109">
        <v>6</v>
      </c>
      <c r="N43" s="109">
        <v>3</v>
      </c>
      <c r="O43" s="109">
        <v>6</v>
      </c>
      <c r="P43" s="109">
        <v>4</v>
      </c>
      <c r="Q43" s="109">
        <v>6</v>
      </c>
      <c r="R43" s="109">
        <v>4</v>
      </c>
      <c r="S43" s="109">
        <v>6</v>
      </c>
      <c r="T43" s="109">
        <v>5</v>
      </c>
      <c r="U43" s="109">
        <v>6</v>
      </c>
      <c r="V43" s="109">
        <v>5</v>
      </c>
      <c r="W43" s="109">
        <v>6</v>
      </c>
      <c r="X43" s="96">
        <f t="shared" si="0"/>
        <v>89</v>
      </c>
      <c r="Y43" s="97">
        <f>X43+X45+X40+X48</f>
        <v>363</v>
      </c>
      <c r="Z43" s="93" t="s">
        <v>472</v>
      </c>
      <c r="AA43" s="71">
        <v>2</v>
      </c>
      <c r="AB43">
        <f t="shared" si="1"/>
        <v>363</v>
      </c>
      <c r="AC43">
        <f t="shared" si="2"/>
        <v>18</v>
      </c>
      <c r="AD43" s="112">
        <f>AC43+AC45+AC40+AC48</f>
        <v>72</v>
      </c>
    </row>
    <row r="44" spans="1:30" ht="30" customHeight="1" x14ac:dyDescent="0.35">
      <c r="A44" t="s">
        <v>461</v>
      </c>
      <c r="B44" s="78" t="s">
        <v>296</v>
      </c>
      <c r="C44" s="79" t="s">
        <v>217</v>
      </c>
      <c r="D44" s="79" t="s">
        <v>436</v>
      </c>
      <c r="E44" s="79"/>
      <c r="F44" s="79">
        <v>7</v>
      </c>
      <c r="G44" s="79">
        <v>5</v>
      </c>
      <c r="H44" s="79">
        <v>4</v>
      </c>
      <c r="I44" s="79">
        <v>7</v>
      </c>
      <c r="J44" s="79">
        <v>5</v>
      </c>
      <c r="K44" s="79">
        <v>4</v>
      </c>
      <c r="L44" s="79">
        <v>6</v>
      </c>
      <c r="M44" s="79">
        <v>5</v>
      </c>
      <c r="N44" s="79">
        <v>4</v>
      </c>
      <c r="O44" s="79">
        <v>6</v>
      </c>
      <c r="P44" s="79">
        <v>3</v>
      </c>
      <c r="Q44" s="79">
        <v>5</v>
      </c>
      <c r="R44" s="79">
        <v>4</v>
      </c>
      <c r="S44" s="79">
        <v>6</v>
      </c>
      <c r="T44" s="79">
        <v>4</v>
      </c>
      <c r="U44" s="79">
        <v>6</v>
      </c>
      <c r="V44" s="79">
        <v>6</v>
      </c>
      <c r="W44" s="79">
        <v>7</v>
      </c>
      <c r="X44" s="98">
        <f t="shared" si="0"/>
        <v>94</v>
      </c>
      <c r="AB44">
        <f t="shared" si="1"/>
        <v>0</v>
      </c>
      <c r="AC44">
        <f t="shared" si="2"/>
        <v>18</v>
      </c>
      <c r="AD44" s="112"/>
    </row>
    <row r="45" spans="1:30" ht="30" customHeight="1" thickBot="1" x14ac:dyDescent="0.4">
      <c r="A45" t="s">
        <v>461</v>
      </c>
      <c r="B45" s="80" t="s">
        <v>303</v>
      </c>
      <c r="C45" s="81" t="s">
        <v>217</v>
      </c>
      <c r="D45" s="81" t="s">
        <v>438</v>
      </c>
      <c r="E45" s="81"/>
      <c r="F45" s="81">
        <v>5</v>
      </c>
      <c r="G45" s="81">
        <v>4</v>
      </c>
      <c r="H45" s="81">
        <v>4</v>
      </c>
      <c r="I45" s="81">
        <v>7</v>
      </c>
      <c r="J45" s="81">
        <v>7</v>
      </c>
      <c r="K45" s="81">
        <v>4</v>
      </c>
      <c r="L45" s="81">
        <v>7</v>
      </c>
      <c r="M45" s="81">
        <v>6</v>
      </c>
      <c r="N45" s="81">
        <v>4</v>
      </c>
      <c r="O45" s="81">
        <v>7</v>
      </c>
      <c r="P45" s="81">
        <v>3</v>
      </c>
      <c r="Q45" s="81">
        <v>4</v>
      </c>
      <c r="R45" s="81">
        <v>3</v>
      </c>
      <c r="S45" s="81">
        <v>5</v>
      </c>
      <c r="T45" s="81">
        <v>4</v>
      </c>
      <c r="U45" s="81">
        <v>4</v>
      </c>
      <c r="V45" s="81">
        <v>6</v>
      </c>
      <c r="W45" s="81">
        <v>7</v>
      </c>
      <c r="X45" s="99">
        <f t="shared" si="0"/>
        <v>91</v>
      </c>
      <c r="AB45">
        <f t="shared" si="1"/>
        <v>0</v>
      </c>
      <c r="AC45">
        <f t="shared" si="2"/>
        <v>18</v>
      </c>
      <c r="AD45" s="112"/>
    </row>
    <row r="46" spans="1:30" ht="30" customHeight="1" x14ac:dyDescent="0.35">
      <c r="A46" t="s">
        <v>462</v>
      </c>
      <c r="B46" s="73" t="s">
        <v>270</v>
      </c>
      <c r="C46" s="74" t="s">
        <v>207</v>
      </c>
      <c r="D46" s="74" t="s">
        <v>118</v>
      </c>
      <c r="E46" s="74" t="s">
        <v>119</v>
      </c>
      <c r="F46" s="25">
        <v>4</v>
      </c>
      <c r="G46" s="25">
        <v>4</v>
      </c>
      <c r="H46" s="25">
        <v>4</v>
      </c>
      <c r="I46" s="25">
        <v>5</v>
      </c>
      <c r="J46" s="25">
        <v>5</v>
      </c>
      <c r="K46" s="25">
        <v>4</v>
      </c>
      <c r="L46" s="25">
        <v>6</v>
      </c>
      <c r="M46" s="25">
        <v>6</v>
      </c>
      <c r="N46" s="25">
        <v>5</v>
      </c>
      <c r="O46" s="25">
        <v>5</v>
      </c>
      <c r="P46" s="25">
        <v>3</v>
      </c>
      <c r="Q46" s="25">
        <v>5</v>
      </c>
      <c r="R46" s="25">
        <v>3</v>
      </c>
      <c r="S46" s="25">
        <v>7</v>
      </c>
      <c r="T46" s="25">
        <v>7</v>
      </c>
      <c r="U46" s="25">
        <v>6</v>
      </c>
      <c r="V46" s="25">
        <v>4</v>
      </c>
      <c r="W46" s="25">
        <v>7</v>
      </c>
      <c r="X46" s="94">
        <f t="shared" si="0"/>
        <v>90</v>
      </c>
      <c r="AB46">
        <f t="shared" si="1"/>
        <v>0</v>
      </c>
      <c r="AC46">
        <f t="shared" si="2"/>
        <v>18</v>
      </c>
      <c r="AD46" s="112"/>
    </row>
    <row r="47" spans="1:30" ht="30" customHeight="1" x14ac:dyDescent="0.35">
      <c r="A47" t="s">
        <v>462</v>
      </c>
      <c r="B47" s="77" t="s">
        <v>271</v>
      </c>
      <c r="C47" s="72" t="s">
        <v>207</v>
      </c>
      <c r="D47" s="72" t="s">
        <v>120</v>
      </c>
      <c r="E47" s="72" t="s">
        <v>121</v>
      </c>
      <c r="F47" s="71">
        <v>5</v>
      </c>
      <c r="G47" s="71">
        <v>4</v>
      </c>
      <c r="H47" s="71">
        <v>5</v>
      </c>
      <c r="I47" s="71">
        <v>5</v>
      </c>
      <c r="J47" s="71">
        <v>4</v>
      </c>
      <c r="K47" s="71">
        <v>3</v>
      </c>
      <c r="L47" s="71">
        <v>4</v>
      </c>
      <c r="M47" s="71">
        <v>6</v>
      </c>
      <c r="N47" s="71">
        <v>4</v>
      </c>
      <c r="O47" s="71">
        <v>7</v>
      </c>
      <c r="P47" s="71">
        <v>4</v>
      </c>
      <c r="Q47" s="71">
        <v>6</v>
      </c>
      <c r="R47" s="71">
        <v>4</v>
      </c>
      <c r="S47" s="71">
        <v>7</v>
      </c>
      <c r="T47" s="71">
        <v>5</v>
      </c>
      <c r="U47" s="71">
        <v>5</v>
      </c>
      <c r="V47" s="71">
        <v>5</v>
      </c>
      <c r="W47" s="71">
        <v>6</v>
      </c>
      <c r="X47" s="95">
        <f t="shared" si="0"/>
        <v>89</v>
      </c>
      <c r="AB47">
        <f t="shared" si="1"/>
        <v>0</v>
      </c>
      <c r="AC47">
        <f t="shared" si="2"/>
        <v>18</v>
      </c>
      <c r="AD47" s="112"/>
    </row>
    <row r="48" spans="1:30" ht="30" customHeight="1" x14ac:dyDescent="0.35">
      <c r="A48" t="s">
        <v>462</v>
      </c>
      <c r="B48" s="77" t="s">
        <v>257</v>
      </c>
      <c r="C48" s="72" t="s">
        <v>207</v>
      </c>
      <c r="D48" s="72" t="s">
        <v>146</v>
      </c>
      <c r="E48" s="72" t="s">
        <v>147</v>
      </c>
      <c r="F48" s="71">
        <v>5</v>
      </c>
      <c r="G48" s="71">
        <v>5</v>
      </c>
      <c r="H48" s="71">
        <v>4</v>
      </c>
      <c r="I48" s="71">
        <v>6</v>
      </c>
      <c r="J48" s="71">
        <v>8</v>
      </c>
      <c r="K48" s="71">
        <v>3</v>
      </c>
      <c r="L48" s="71">
        <v>6</v>
      </c>
      <c r="M48" s="71">
        <v>5</v>
      </c>
      <c r="N48" s="71">
        <v>5</v>
      </c>
      <c r="O48" s="71">
        <v>6</v>
      </c>
      <c r="P48" s="71">
        <v>4</v>
      </c>
      <c r="Q48" s="71">
        <v>5</v>
      </c>
      <c r="R48" s="71">
        <v>3</v>
      </c>
      <c r="S48" s="71">
        <v>6</v>
      </c>
      <c r="T48" s="71">
        <v>8</v>
      </c>
      <c r="U48" s="71">
        <v>7</v>
      </c>
      <c r="V48" s="71">
        <v>7</v>
      </c>
      <c r="W48" s="71">
        <v>5</v>
      </c>
      <c r="X48" s="95">
        <f t="shared" si="0"/>
        <v>98</v>
      </c>
      <c r="AB48">
        <f t="shared" si="1"/>
        <v>0</v>
      </c>
      <c r="AC48">
        <f t="shared" si="2"/>
        <v>18</v>
      </c>
      <c r="AD48" s="112"/>
    </row>
    <row r="49" spans="1:30" ht="30" customHeight="1" thickBot="1" x14ac:dyDescent="0.4">
      <c r="A49" t="s">
        <v>1</v>
      </c>
      <c r="B49" s="75" t="s">
        <v>1</v>
      </c>
      <c r="C49" s="76" t="s">
        <v>1</v>
      </c>
      <c r="D49" s="76"/>
      <c r="E49" s="76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96">
        <f t="shared" si="0"/>
        <v>0</v>
      </c>
      <c r="AB49">
        <f t="shared" si="1"/>
        <v>0</v>
      </c>
      <c r="AC49">
        <f t="shared" si="2"/>
        <v>0</v>
      </c>
      <c r="AD49" s="112"/>
    </row>
    <row r="50" spans="1:30" ht="30" customHeight="1" x14ac:dyDescent="0.35">
      <c r="A50" t="s">
        <v>460</v>
      </c>
      <c r="B50" s="78" t="s">
        <v>237</v>
      </c>
      <c r="C50" s="79" t="s">
        <v>212</v>
      </c>
      <c r="D50" s="79" t="s">
        <v>439</v>
      </c>
      <c r="E50" s="79"/>
      <c r="F50" s="79">
        <v>6</v>
      </c>
      <c r="G50" s="79">
        <v>4</v>
      </c>
      <c r="H50" s="79">
        <v>5</v>
      </c>
      <c r="I50" s="79">
        <v>4</v>
      </c>
      <c r="J50" s="79">
        <v>6</v>
      </c>
      <c r="K50" s="79">
        <v>4</v>
      </c>
      <c r="L50" s="79">
        <v>6</v>
      </c>
      <c r="M50" s="79">
        <v>5</v>
      </c>
      <c r="N50" s="79">
        <v>4</v>
      </c>
      <c r="O50" s="79">
        <v>6</v>
      </c>
      <c r="P50" s="79">
        <v>4</v>
      </c>
      <c r="Q50" s="79">
        <v>5</v>
      </c>
      <c r="R50" s="79">
        <v>4</v>
      </c>
      <c r="S50" s="79">
        <v>5</v>
      </c>
      <c r="T50" s="79">
        <v>5</v>
      </c>
      <c r="U50" s="79">
        <v>6</v>
      </c>
      <c r="V50" s="79">
        <v>5</v>
      </c>
      <c r="W50" s="79">
        <v>6</v>
      </c>
      <c r="X50" s="98">
        <f t="shared" si="0"/>
        <v>90</v>
      </c>
      <c r="Y50" s="97">
        <f t="shared" ref="Y50:Y51" si="11">X50+X52+X54+X55</f>
        <v>358</v>
      </c>
      <c r="Z50" s="93" t="s">
        <v>470</v>
      </c>
      <c r="AA50" s="71">
        <v>2</v>
      </c>
      <c r="AB50">
        <f t="shared" si="1"/>
        <v>358</v>
      </c>
      <c r="AC50">
        <f t="shared" si="2"/>
        <v>18</v>
      </c>
      <c r="AD50" s="112">
        <f t="shared" ref="AD50:AD51" si="12">AC50+AC52+AC54+AC55</f>
        <v>72</v>
      </c>
    </row>
    <row r="51" spans="1:30" ht="30" customHeight="1" thickBot="1" x14ac:dyDescent="0.4">
      <c r="A51" t="s">
        <v>460</v>
      </c>
      <c r="B51" s="80" t="s">
        <v>242</v>
      </c>
      <c r="C51" s="81" t="s">
        <v>212</v>
      </c>
      <c r="D51" s="81" t="s">
        <v>441</v>
      </c>
      <c r="E51" s="81"/>
      <c r="F51" s="81">
        <v>6</v>
      </c>
      <c r="G51" s="81">
        <v>5</v>
      </c>
      <c r="H51" s="81">
        <v>4</v>
      </c>
      <c r="I51" s="81">
        <v>5</v>
      </c>
      <c r="J51" s="81">
        <v>5</v>
      </c>
      <c r="K51" s="81">
        <v>3</v>
      </c>
      <c r="L51" s="81">
        <v>4</v>
      </c>
      <c r="M51" s="81">
        <v>5</v>
      </c>
      <c r="N51" s="81">
        <v>5</v>
      </c>
      <c r="O51" s="81">
        <v>6</v>
      </c>
      <c r="P51" s="81">
        <v>4</v>
      </c>
      <c r="Q51" s="81">
        <v>5</v>
      </c>
      <c r="R51" s="81">
        <v>3</v>
      </c>
      <c r="S51" s="81">
        <v>6</v>
      </c>
      <c r="T51" s="81">
        <v>5</v>
      </c>
      <c r="U51" s="81">
        <v>7</v>
      </c>
      <c r="V51" s="81">
        <v>4</v>
      </c>
      <c r="W51" s="81">
        <v>6</v>
      </c>
      <c r="X51" s="99">
        <f t="shared" si="0"/>
        <v>88</v>
      </c>
      <c r="Y51" s="97">
        <f>X51+X53+X56+X57</f>
        <v>375</v>
      </c>
      <c r="Z51" s="93" t="s">
        <v>469</v>
      </c>
      <c r="AA51" s="71">
        <v>2</v>
      </c>
      <c r="AB51">
        <f t="shared" si="1"/>
        <v>375</v>
      </c>
      <c r="AC51">
        <f t="shared" si="2"/>
        <v>18</v>
      </c>
      <c r="AD51" s="112">
        <f t="shared" si="12"/>
        <v>72</v>
      </c>
    </row>
    <row r="52" spans="1:30" ht="30" customHeight="1" x14ac:dyDescent="0.35">
      <c r="A52" t="s">
        <v>461</v>
      </c>
      <c r="B52" s="73" t="s">
        <v>289</v>
      </c>
      <c r="C52" s="74" t="s">
        <v>205</v>
      </c>
      <c r="D52" s="74" t="s">
        <v>440</v>
      </c>
      <c r="E52" s="74"/>
      <c r="F52" s="25">
        <v>4</v>
      </c>
      <c r="G52" s="25">
        <v>5</v>
      </c>
      <c r="H52" s="25">
        <v>6</v>
      </c>
      <c r="I52" s="25">
        <v>5</v>
      </c>
      <c r="J52" s="25">
        <v>7</v>
      </c>
      <c r="K52" s="25">
        <v>3</v>
      </c>
      <c r="L52" s="25">
        <v>4</v>
      </c>
      <c r="M52" s="25">
        <v>5</v>
      </c>
      <c r="N52" s="25">
        <v>4</v>
      </c>
      <c r="O52" s="25">
        <v>5</v>
      </c>
      <c r="P52" s="25">
        <v>5</v>
      </c>
      <c r="Q52" s="25">
        <v>5</v>
      </c>
      <c r="R52" s="25">
        <v>3</v>
      </c>
      <c r="S52" s="25">
        <v>5</v>
      </c>
      <c r="T52" s="25">
        <v>5</v>
      </c>
      <c r="U52" s="25">
        <v>4</v>
      </c>
      <c r="V52" s="25">
        <v>6</v>
      </c>
      <c r="W52" s="25">
        <v>6</v>
      </c>
      <c r="X52" s="94">
        <f t="shared" si="0"/>
        <v>87</v>
      </c>
      <c r="AB52">
        <f t="shared" si="1"/>
        <v>0</v>
      </c>
      <c r="AC52">
        <f t="shared" si="2"/>
        <v>18</v>
      </c>
      <c r="AD52" s="112"/>
    </row>
    <row r="53" spans="1:30" ht="30" customHeight="1" thickBot="1" x14ac:dyDescent="0.4">
      <c r="A53" t="s">
        <v>461</v>
      </c>
      <c r="B53" s="75" t="s">
        <v>285</v>
      </c>
      <c r="C53" s="76" t="s">
        <v>205</v>
      </c>
      <c r="D53" s="76" t="s">
        <v>442</v>
      </c>
      <c r="E53" s="76"/>
      <c r="F53" s="109">
        <v>4</v>
      </c>
      <c r="G53" s="109">
        <v>4</v>
      </c>
      <c r="H53" s="109">
        <v>4</v>
      </c>
      <c r="I53" s="109">
        <v>4</v>
      </c>
      <c r="J53" s="109">
        <v>5</v>
      </c>
      <c r="K53" s="109">
        <v>4</v>
      </c>
      <c r="L53" s="109">
        <v>5</v>
      </c>
      <c r="M53" s="109">
        <v>8</v>
      </c>
      <c r="N53" s="109">
        <v>5</v>
      </c>
      <c r="O53" s="109">
        <v>5</v>
      </c>
      <c r="P53" s="109">
        <v>3</v>
      </c>
      <c r="Q53" s="109">
        <v>5</v>
      </c>
      <c r="R53" s="109">
        <v>4</v>
      </c>
      <c r="S53" s="109">
        <v>4</v>
      </c>
      <c r="T53" s="109">
        <v>5</v>
      </c>
      <c r="U53" s="109">
        <v>5</v>
      </c>
      <c r="V53" s="109">
        <v>5</v>
      </c>
      <c r="W53" s="109">
        <v>5</v>
      </c>
      <c r="X53" s="96">
        <f t="shared" si="0"/>
        <v>84</v>
      </c>
      <c r="AB53">
        <f t="shared" si="1"/>
        <v>0</v>
      </c>
      <c r="AC53">
        <f t="shared" si="2"/>
        <v>18</v>
      </c>
      <c r="AD53" s="112"/>
    </row>
    <row r="54" spans="1:30" ht="30" customHeight="1" x14ac:dyDescent="0.35">
      <c r="A54" t="s">
        <v>462</v>
      </c>
      <c r="B54" s="78" t="s">
        <v>232</v>
      </c>
      <c r="C54" s="79" t="s">
        <v>210</v>
      </c>
      <c r="D54" s="79" t="s">
        <v>74</v>
      </c>
      <c r="E54" s="79" t="s">
        <v>75</v>
      </c>
      <c r="F54" s="79">
        <v>4</v>
      </c>
      <c r="G54" s="79">
        <v>6</v>
      </c>
      <c r="H54" s="79">
        <v>4</v>
      </c>
      <c r="I54" s="79">
        <v>6</v>
      </c>
      <c r="J54" s="79">
        <v>6</v>
      </c>
      <c r="K54" s="79">
        <v>4</v>
      </c>
      <c r="L54" s="79">
        <v>5</v>
      </c>
      <c r="M54" s="79">
        <v>6</v>
      </c>
      <c r="N54" s="79">
        <v>6</v>
      </c>
      <c r="O54" s="79">
        <v>5</v>
      </c>
      <c r="P54" s="79">
        <v>4</v>
      </c>
      <c r="Q54" s="79">
        <v>5</v>
      </c>
      <c r="R54" s="79">
        <v>3</v>
      </c>
      <c r="S54" s="79">
        <v>5</v>
      </c>
      <c r="T54" s="79">
        <v>4</v>
      </c>
      <c r="U54" s="79">
        <v>6</v>
      </c>
      <c r="V54" s="79">
        <v>6</v>
      </c>
      <c r="W54" s="79">
        <v>5</v>
      </c>
      <c r="X54" s="98">
        <f t="shared" si="0"/>
        <v>90</v>
      </c>
      <c r="AB54">
        <f t="shared" si="1"/>
        <v>0</v>
      </c>
      <c r="AC54">
        <f t="shared" si="2"/>
        <v>18</v>
      </c>
      <c r="AD54" s="112"/>
    </row>
    <row r="55" spans="1:30" ht="30" customHeight="1" x14ac:dyDescent="0.35">
      <c r="A55" t="s">
        <v>462</v>
      </c>
      <c r="B55" s="82" t="s">
        <v>234</v>
      </c>
      <c r="C55" s="83" t="s">
        <v>210</v>
      </c>
      <c r="D55" s="83" t="s">
        <v>76</v>
      </c>
      <c r="E55" s="83" t="s">
        <v>77</v>
      </c>
      <c r="F55" s="83">
        <v>4</v>
      </c>
      <c r="G55" s="83">
        <v>4</v>
      </c>
      <c r="H55" s="83">
        <v>5</v>
      </c>
      <c r="I55" s="83">
        <v>5</v>
      </c>
      <c r="J55" s="83">
        <v>7</v>
      </c>
      <c r="K55" s="83">
        <v>5</v>
      </c>
      <c r="L55" s="83">
        <v>4</v>
      </c>
      <c r="M55" s="83">
        <v>5</v>
      </c>
      <c r="N55" s="83">
        <v>4</v>
      </c>
      <c r="O55" s="83">
        <v>8</v>
      </c>
      <c r="P55" s="83">
        <v>4</v>
      </c>
      <c r="Q55" s="83">
        <v>4</v>
      </c>
      <c r="R55" s="83">
        <v>6</v>
      </c>
      <c r="S55" s="83">
        <v>5</v>
      </c>
      <c r="T55" s="83">
        <v>5</v>
      </c>
      <c r="U55" s="83">
        <v>5</v>
      </c>
      <c r="V55" s="83">
        <v>5</v>
      </c>
      <c r="W55" s="83">
        <v>6</v>
      </c>
      <c r="X55" s="100">
        <f t="shared" si="0"/>
        <v>91</v>
      </c>
      <c r="AB55">
        <f t="shared" si="1"/>
        <v>0</v>
      </c>
      <c r="AC55">
        <f t="shared" si="2"/>
        <v>18</v>
      </c>
      <c r="AD55" s="112"/>
    </row>
    <row r="56" spans="1:30" ht="30" customHeight="1" x14ac:dyDescent="0.35">
      <c r="A56" t="s">
        <v>462</v>
      </c>
      <c r="B56" s="82" t="s">
        <v>239</v>
      </c>
      <c r="C56" s="83" t="s">
        <v>210</v>
      </c>
      <c r="D56" s="83" t="s">
        <v>404</v>
      </c>
      <c r="E56" s="83" t="s">
        <v>77</v>
      </c>
      <c r="F56" s="83">
        <v>4</v>
      </c>
      <c r="G56" s="83">
        <v>4</v>
      </c>
      <c r="H56" s="83">
        <v>5</v>
      </c>
      <c r="I56" s="83">
        <v>4</v>
      </c>
      <c r="J56" s="83">
        <v>5</v>
      </c>
      <c r="K56" s="83">
        <v>3</v>
      </c>
      <c r="L56" s="83">
        <v>8</v>
      </c>
      <c r="M56" s="83">
        <v>6</v>
      </c>
      <c r="N56" s="83">
        <v>4</v>
      </c>
      <c r="O56" s="83">
        <v>6</v>
      </c>
      <c r="P56" s="83">
        <v>5</v>
      </c>
      <c r="Q56" s="83">
        <v>6</v>
      </c>
      <c r="R56" s="83">
        <v>3</v>
      </c>
      <c r="S56" s="83">
        <v>5</v>
      </c>
      <c r="T56" s="83">
        <v>7</v>
      </c>
      <c r="U56" s="83">
        <v>5</v>
      </c>
      <c r="V56" s="83">
        <v>6</v>
      </c>
      <c r="W56" s="83">
        <v>6</v>
      </c>
      <c r="X56" s="100">
        <f t="shared" si="0"/>
        <v>92</v>
      </c>
      <c r="AB56">
        <f t="shared" si="1"/>
        <v>0</v>
      </c>
      <c r="AC56">
        <f t="shared" si="2"/>
        <v>18</v>
      </c>
      <c r="AD56" s="112"/>
    </row>
    <row r="57" spans="1:30" ht="30" customHeight="1" thickBot="1" x14ac:dyDescent="0.4">
      <c r="A57" t="s">
        <v>462</v>
      </c>
      <c r="B57" s="80" t="s">
        <v>240</v>
      </c>
      <c r="C57" s="81" t="s">
        <v>210</v>
      </c>
      <c r="D57" s="81" t="s">
        <v>405</v>
      </c>
      <c r="E57" s="81" t="s">
        <v>406</v>
      </c>
      <c r="F57" s="81">
        <v>5</v>
      </c>
      <c r="G57" s="81">
        <v>4</v>
      </c>
      <c r="H57" s="81">
        <v>5</v>
      </c>
      <c r="I57" s="81">
        <v>8</v>
      </c>
      <c r="J57" s="81">
        <v>7</v>
      </c>
      <c r="K57" s="81">
        <v>6</v>
      </c>
      <c r="L57" s="81">
        <v>8</v>
      </c>
      <c r="M57" s="81">
        <v>7</v>
      </c>
      <c r="N57" s="81">
        <v>5</v>
      </c>
      <c r="O57" s="81">
        <v>7</v>
      </c>
      <c r="P57" s="81">
        <v>3</v>
      </c>
      <c r="Q57" s="81">
        <v>9</v>
      </c>
      <c r="R57" s="81">
        <v>3</v>
      </c>
      <c r="S57" s="81">
        <v>7</v>
      </c>
      <c r="T57" s="81">
        <v>4</v>
      </c>
      <c r="U57" s="81">
        <v>8</v>
      </c>
      <c r="V57" s="81">
        <v>7</v>
      </c>
      <c r="W57" s="81">
        <v>8</v>
      </c>
      <c r="X57" s="99">
        <f t="shared" si="0"/>
        <v>111</v>
      </c>
      <c r="AB57">
        <f t="shared" si="1"/>
        <v>0</v>
      </c>
      <c r="AC57">
        <f t="shared" si="2"/>
        <v>18</v>
      </c>
      <c r="AD57" s="112"/>
    </row>
    <row r="58" spans="1:30" ht="30" customHeight="1" x14ac:dyDescent="0.35">
      <c r="A58" t="s">
        <v>460</v>
      </c>
      <c r="B58" s="73" t="s">
        <v>221</v>
      </c>
      <c r="C58" s="74">
        <v>7</v>
      </c>
      <c r="D58" s="74"/>
      <c r="E58" s="74"/>
      <c r="F58" s="25">
        <v>4</v>
      </c>
      <c r="G58" s="25">
        <v>4</v>
      </c>
      <c r="H58" s="25">
        <v>3</v>
      </c>
      <c r="I58" s="25">
        <v>4</v>
      </c>
      <c r="J58" s="25">
        <v>4</v>
      </c>
      <c r="K58" s="25">
        <v>2</v>
      </c>
      <c r="L58" s="25">
        <v>4</v>
      </c>
      <c r="M58" s="25">
        <v>5</v>
      </c>
      <c r="N58" s="25">
        <v>3</v>
      </c>
      <c r="O58" s="25">
        <v>5</v>
      </c>
      <c r="P58" s="25">
        <v>3</v>
      </c>
      <c r="Q58" s="25">
        <v>4</v>
      </c>
      <c r="R58" s="25">
        <v>4</v>
      </c>
      <c r="S58" s="25">
        <v>6</v>
      </c>
      <c r="T58" s="25">
        <v>4</v>
      </c>
      <c r="U58" s="25">
        <v>3</v>
      </c>
      <c r="V58" s="25">
        <v>6</v>
      </c>
      <c r="W58" s="25">
        <v>5</v>
      </c>
      <c r="X58" s="94">
        <f t="shared" si="0"/>
        <v>73</v>
      </c>
      <c r="Y58" s="97">
        <f t="shared" ref="Y58" si="13">X58+X60+X62+X63</f>
        <v>321</v>
      </c>
      <c r="Z58" s="93" t="s">
        <v>380</v>
      </c>
      <c r="AA58" s="71">
        <v>1</v>
      </c>
      <c r="AB58">
        <f t="shared" si="1"/>
        <v>321</v>
      </c>
      <c r="AC58">
        <f t="shared" si="2"/>
        <v>18</v>
      </c>
      <c r="AD58" s="112">
        <f t="shared" ref="AD58:AD59" si="14">AC58+AC60+AC62+AC63</f>
        <v>72</v>
      </c>
    </row>
    <row r="59" spans="1:30" ht="30" customHeight="1" thickBot="1" x14ac:dyDescent="0.4">
      <c r="A59" t="s">
        <v>460</v>
      </c>
      <c r="B59" s="75" t="s">
        <v>302</v>
      </c>
      <c r="C59" s="76">
        <v>7</v>
      </c>
      <c r="D59" s="76" t="s">
        <v>443</v>
      </c>
      <c r="E59" s="76"/>
      <c r="F59" s="109">
        <v>4</v>
      </c>
      <c r="G59" s="109">
        <v>3</v>
      </c>
      <c r="H59" s="109">
        <v>4</v>
      </c>
      <c r="I59" s="109">
        <v>4</v>
      </c>
      <c r="J59" s="109">
        <v>5</v>
      </c>
      <c r="K59" s="109">
        <v>3</v>
      </c>
      <c r="L59" s="109">
        <v>5</v>
      </c>
      <c r="M59" s="109">
        <v>5</v>
      </c>
      <c r="N59" s="109">
        <v>4</v>
      </c>
      <c r="O59" s="109">
        <v>6</v>
      </c>
      <c r="P59" s="109">
        <v>4</v>
      </c>
      <c r="Q59" s="109">
        <v>5</v>
      </c>
      <c r="R59" s="109">
        <v>3</v>
      </c>
      <c r="S59" s="109">
        <v>4</v>
      </c>
      <c r="T59" s="109">
        <v>4</v>
      </c>
      <c r="U59" s="109">
        <v>5</v>
      </c>
      <c r="V59" s="109">
        <v>3</v>
      </c>
      <c r="W59" s="109">
        <v>5</v>
      </c>
      <c r="X59" s="96">
        <f t="shared" si="0"/>
        <v>76</v>
      </c>
      <c r="Y59" s="97">
        <f>X59+X61+X64+X65</f>
        <v>329</v>
      </c>
      <c r="Z59" s="93" t="s">
        <v>468</v>
      </c>
      <c r="AA59" s="71">
        <v>2</v>
      </c>
      <c r="AB59">
        <f t="shared" si="1"/>
        <v>329</v>
      </c>
      <c r="AC59">
        <f t="shared" si="2"/>
        <v>18</v>
      </c>
      <c r="AD59" s="112">
        <f t="shared" si="14"/>
        <v>72</v>
      </c>
    </row>
    <row r="60" spans="1:30" ht="30" customHeight="1" x14ac:dyDescent="0.35">
      <c r="A60" t="s">
        <v>461</v>
      </c>
      <c r="B60" s="78" t="s">
        <v>281</v>
      </c>
      <c r="C60" s="79" t="s">
        <v>197</v>
      </c>
      <c r="D60" s="79"/>
      <c r="E60" s="79"/>
      <c r="F60" s="79">
        <v>4</v>
      </c>
      <c r="G60" s="79">
        <v>5</v>
      </c>
      <c r="H60" s="79">
        <v>3</v>
      </c>
      <c r="I60" s="79">
        <v>4</v>
      </c>
      <c r="J60" s="79">
        <v>7</v>
      </c>
      <c r="K60" s="79">
        <v>2</v>
      </c>
      <c r="L60" s="79">
        <v>4</v>
      </c>
      <c r="M60" s="79">
        <v>7</v>
      </c>
      <c r="N60" s="79">
        <v>5</v>
      </c>
      <c r="O60" s="79">
        <v>6</v>
      </c>
      <c r="P60" s="79">
        <v>3</v>
      </c>
      <c r="Q60" s="79">
        <v>5</v>
      </c>
      <c r="R60" s="79">
        <v>3</v>
      </c>
      <c r="S60" s="79">
        <v>5</v>
      </c>
      <c r="T60" s="79">
        <v>5</v>
      </c>
      <c r="U60" s="79">
        <v>6</v>
      </c>
      <c r="V60" s="79">
        <v>4</v>
      </c>
      <c r="W60" s="79">
        <v>5</v>
      </c>
      <c r="X60" s="98">
        <f t="shared" si="0"/>
        <v>83</v>
      </c>
      <c r="AB60">
        <f t="shared" si="1"/>
        <v>0</v>
      </c>
      <c r="AC60">
        <f t="shared" si="2"/>
        <v>18</v>
      </c>
      <c r="AD60" s="112"/>
    </row>
    <row r="61" spans="1:30" ht="30" customHeight="1" thickBot="1" x14ac:dyDescent="0.4">
      <c r="A61" t="s">
        <v>461</v>
      </c>
      <c r="B61" s="80" t="s">
        <v>301</v>
      </c>
      <c r="C61" s="81" t="s">
        <v>197</v>
      </c>
      <c r="D61" s="81" t="s">
        <v>444</v>
      </c>
      <c r="E61" s="81"/>
      <c r="F61" s="81">
        <v>4</v>
      </c>
      <c r="G61" s="81">
        <v>4</v>
      </c>
      <c r="H61" s="81">
        <v>3</v>
      </c>
      <c r="I61" s="81">
        <v>4</v>
      </c>
      <c r="J61" s="81">
        <v>5</v>
      </c>
      <c r="K61" s="81">
        <v>3</v>
      </c>
      <c r="L61" s="81">
        <v>5</v>
      </c>
      <c r="M61" s="81">
        <v>6</v>
      </c>
      <c r="N61" s="81">
        <v>3</v>
      </c>
      <c r="O61" s="81">
        <v>5</v>
      </c>
      <c r="P61" s="81">
        <v>3</v>
      </c>
      <c r="Q61" s="81">
        <v>4</v>
      </c>
      <c r="R61" s="81">
        <v>3</v>
      </c>
      <c r="S61" s="81">
        <v>4</v>
      </c>
      <c r="T61" s="81">
        <v>5</v>
      </c>
      <c r="U61" s="81">
        <v>5</v>
      </c>
      <c r="V61" s="81">
        <v>5</v>
      </c>
      <c r="W61" s="81">
        <v>5</v>
      </c>
      <c r="X61" s="99">
        <f t="shared" si="0"/>
        <v>76</v>
      </c>
      <c r="AB61">
        <f t="shared" si="1"/>
        <v>0</v>
      </c>
      <c r="AC61">
        <f t="shared" si="2"/>
        <v>18</v>
      </c>
      <c r="AD61" s="112"/>
    </row>
    <row r="62" spans="1:30" ht="30" customHeight="1" x14ac:dyDescent="0.35">
      <c r="A62" t="s">
        <v>462</v>
      </c>
      <c r="B62" s="73" t="s">
        <v>216</v>
      </c>
      <c r="C62" s="74" t="s">
        <v>202</v>
      </c>
      <c r="D62" s="74"/>
      <c r="E62" s="74"/>
      <c r="F62" s="25">
        <v>5</v>
      </c>
      <c r="G62" s="25">
        <v>5</v>
      </c>
      <c r="H62" s="25">
        <v>4</v>
      </c>
      <c r="I62" s="25">
        <v>5</v>
      </c>
      <c r="J62" s="25">
        <v>4</v>
      </c>
      <c r="K62" s="25">
        <v>4</v>
      </c>
      <c r="L62" s="25">
        <v>6</v>
      </c>
      <c r="M62" s="25">
        <v>5</v>
      </c>
      <c r="N62" s="25">
        <v>4</v>
      </c>
      <c r="O62" s="25">
        <v>4</v>
      </c>
      <c r="P62" s="25">
        <v>2</v>
      </c>
      <c r="Q62" s="25">
        <v>7</v>
      </c>
      <c r="R62" s="25">
        <v>5</v>
      </c>
      <c r="S62" s="25">
        <v>5</v>
      </c>
      <c r="T62" s="25">
        <v>3</v>
      </c>
      <c r="U62" s="25">
        <v>4</v>
      </c>
      <c r="V62" s="25">
        <v>4</v>
      </c>
      <c r="W62" s="25">
        <v>4</v>
      </c>
      <c r="X62" s="94">
        <f t="shared" si="0"/>
        <v>80</v>
      </c>
      <c r="AB62">
        <f t="shared" si="1"/>
        <v>0</v>
      </c>
      <c r="AC62">
        <f t="shared" si="2"/>
        <v>18</v>
      </c>
      <c r="AD62" s="112"/>
    </row>
    <row r="63" spans="1:30" ht="30" customHeight="1" x14ac:dyDescent="0.35">
      <c r="A63" t="s">
        <v>462</v>
      </c>
      <c r="B63" s="77" t="s">
        <v>218</v>
      </c>
      <c r="C63" s="72" t="s">
        <v>202</v>
      </c>
      <c r="D63" s="72"/>
      <c r="E63" s="72"/>
      <c r="F63" s="71">
        <v>5</v>
      </c>
      <c r="G63" s="71">
        <v>3</v>
      </c>
      <c r="H63" s="71">
        <v>4</v>
      </c>
      <c r="I63" s="71">
        <v>5</v>
      </c>
      <c r="J63" s="71">
        <v>5</v>
      </c>
      <c r="K63" s="71">
        <v>3</v>
      </c>
      <c r="L63" s="71">
        <v>5</v>
      </c>
      <c r="M63" s="71">
        <v>6</v>
      </c>
      <c r="N63" s="71">
        <v>5</v>
      </c>
      <c r="O63" s="71">
        <v>6</v>
      </c>
      <c r="P63" s="71">
        <v>4</v>
      </c>
      <c r="Q63" s="71">
        <v>6</v>
      </c>
      <c r="R63" s="71">
        <v>4</v>
      </c>
      <c r="S63" s="71">
        <v>7</v>
      </c>
      <c r="T63" s="71">
        <v>4</v>
      </c>
      <c r="U63" s="71">
        <v>4</v>
      </c>
      <c r="V63" s="71">
        <v>4</v>
      </c>
      <c r="W63" s="71">
        <v>5</v>
      </c>
      <c r="X63" s="95">
        <f t="shared" si="0"/>
        <v>85</v>
      </c>
      <c r="AB63">
        <f t="shared" si="1"/>
        <v>0</v>
      </c>
      <c r="AC63">
        <f t="shared" si="2"/>
        <v>18</v>
      </c>
      <c r="AD63" s="112"/>
    </row>
    <row r="64" spans="1:30" ht="30" customHeight="1" x14ac:dyDescent="0.35">
      <c r="A64" t="s">
        <v>462</v>
      </c>
      <c r="B64" s="77" t="s">
        <v>267</v>
      </c>
      <c r="C64" s="72" t="s">
        <v>202</v>
      </c>
      <c r="D64" s="72" t="s">
        <v>407</v>
      </c>
      <c r="E64" s="72" t="s">
        <v>408</v>
      </c>
      <c r="F64" s="71">
        <v>4</v>
      </c>
      <c r="G64" s="71">
        <v>4</v>
      </c>
      <c r="H64" s="71">
        <v>4</v>
      </c>
      <c r="I64" s="71">
        <v>5</v>
      </c>
      <c r="J64" s="71">
        <v>5</v>
      </c>
      <c r="K64" s="71">
        <v>4</v>
      </c>
      <c r="L64" s="71">
        <v>6</v>
      </c>
      <c r="M64" s="71">
        <v>8</v>
      </c>
      <c r="N64" s="71">
        <v>4</v>
      </c>
      <c r="O64" s="71">
        <v>8</v>
      </c>
      <c r="P64" s="71">
        <v>4</v>
      </c>
      <c r="Q64" s="71">
        <v>5</v>
      </c>
      <c r="R64" s="71">
        <v>4</v>
      </c>
      <c r="S64" s="71">
        <v>8</v>
      </c>
      <c r="T64" s="71">
        <v>7</v>
      </c>
      <c r="U64" s="71">
        <v>4</v>
      </c>
      <c r="V64" s="71">
        <v>5</v>
      </c>
      <c r="W64" s="71">
        <v>5</v>
      </c>
      <c r="X64" s="95">
        <f t="shared" si="0"/>
        <v>94</v>
      </c>
      <c r="AB64">
        <f t="shared" si="1"/>
        <v>0</v>
      </c>
      <c r="AC64">
        <f t="shared" si="2"/>
        <v>18</v>
      </c>
      <c r="AD64" s="112"/>
    </row>
    <row r="65" spans="1:30" ht="30" customHeight="1" thickBot="1" x14ac:dyDescent="0.4">
      <c r="A65" t="s">
        <v>462</v>
      </c>
      <c r="B65" s="75" t="s">
        <v>268</v>
      </c>
      <c r="C65" s="76" t="s">
        <v>202</v>
      </c>
      <c r="D65" s="76" t="s">
        <v>410</v>
      </c>
      <c r="E65" s="76" t="s">
        <v>409</v>
      </c>
      <c r="F65" s="109">
        <v>7</v>
      </c>
      <c r="G65" s="109">
        <v>4</v>
      </c>
      <c r="H65" s="109">
        <v>3</v>
      </c>
      <c r="I65" s="109">
        <v>5</v>
      </c>
      <c r="J65" s="109">
        <v>5</v>
      </c>
      <c r="K65" s="109">
        <v>3</v>
      </c>
      <c r="L65" s="109">
        <v>4</v>
      </c>
      <c r="M65" s="109">
        <v>7</v>
      </c>
      <c r="N65" s="109">
        <v>4</v>
      </c>
      <c r="O65" s="109">
        <v>5</v>
      </c>
      <c r="P65" s="109">
        <v>3</v>
      </c>
      <c r="Q65" s="109">
        <v>5</v>
      </c>
      <c r="R65" s="109">
        <v>4</v>
      </c>
      <c r="S65" s="109">
        <v>5</v>
      </c>
      <c r="T65" s="109">
        <v>4</v>
      </c>
      <c r="U65" s="109">
        <v>4</v>
      </c>
      <c r="V65" s="109">
        <v>5</v>
      </c>
      <c r="W65" s="109">
        <v>6</v>
      </c>
      <c r="X65" s="96">
        <f t="shared" si="0"/>
        <v>83</v>
      </c>
      <c r="AB65">
        <f t="shared" si="1"/>
        <v>0</v>
      </c>
      <c r="AC65">
        <f t="shared" si="2"/>
        <v>18</v>
      </c>
      <c r="AD65" s="112"/>
    </row>
    <row r="66" spans="1:30" ht="30" customHeight="1" x14ac:dyDescent="0.35">
      <c r="A66" t="s">
        <v>460</v>
      </c>
      <c r="B66" s="78" t="s">
        <v>206</v>
      </c>
      <c r="C66" s="79" t="s">
        <v>196</v>
      </c>
      <c r="D66" s="79" t="s">
        <v>445</v>
      </c>
      <c r="E66" s="79"/>
      <c r="F66" s="79">
        <v>4</v>
      </c>
      <c r="G66" s="79">
        <v>4</v>
      </c>
      <c r="H66" s="79">
        <v>3</v>
      </c>
      <c r="I66" s="79">
        <v>4</v>
      </c>
      <c r="J66" s="79">
        <v>5</v>
      </c>
      <c r="K66" s="79">
        <v>4</v>
      </c>
      <c r="L66" s="79">
        <v>5</v>
      </c>
      <c r="M66" s="79">
        <v>4</v>
      </c>
      <c r="N66" s="79">
        <v>4</v>
      </c>
      <c r="O66" s="79">
        <v>5</v>
      </c>
      <c r="P66" s="79">
        <v>3</v>
      </c>
      <c r="Q66" s="79">
        <v>4</v>
      </c>
      <c r="R66" s="79">
        <v>3</v>
      </c>
      <c r="S66" s="79">
        <v>4</v>
      </c>
      <c r="T66" s="79">
        <v>4</v>
      </c>
      <c r="U66" s="79">
        <v>4</v>
      </c>
      <c r="V66" s="79">
        <v>4</v>
      </c>
      <c r="W66" s="79">
        <v>6</v>
      </c>
      <c r="X66" s="98">
        <f t="shared" ref="X66:X89" si="15">SUM(F66:W66)</f>
        <v>74</v>
      </c>
      <c r="Y66" s="97">
        <f>X66+X68+X70+X71</f>
        <v>322</v>
      </c>
      <c r="Z66" s="93" t="s">
        <v>466</v>
      </c>
      <c r="AA66" s="71">
        <v>1</v>
      </c>
      <c r="AB66">
        <f t="shared" si="1"/>
        <v>322</v>
      </c>
      <c r="AC66">
        <f t="shared" si="2"/>
        <v>18</v>
      </c>
      <c r="AD66" s="112">
        <f t="shared" ref="AD66:AD67" si="16">AC66+AC68+AC70+AC71</f>
        <v>72</v>
      </c>
    </row>
    <row r="67" spans="1:30" ht="30" customHeight="1" thickBot="1" x14ac:dyDescent="0.4">
      <c r="A67" t="s">
        <v>460</v>
      </c>
      <c r="B67" s="80" t="s">
        <v>211</v>
      </c>
      <c r="C67" s="81" t="s">
        <v>196</v>
      </c>
      <c r="D67" s="81" t="s">
        <v>447</v>
      </c>
      <c r="E67" s="81"/>
      <c r="F67" s="81">
        <v>4</v>
      </c>
      <c r="G67" s="81">
        <v>4</v>
      </c>
      <c r="H67" s="81">
        <v>3</v>
      </c>
      <c r="I67" s="81">
        <v>5</v>
      </c>
      <c r="J67" s="81">
        <v>6</v>
      </c>
      <c r="K67" s="81">
        <v>2</v>
      </c>
      <c r="L67" s="81">
        <v>4</v>
      </c>
      <c r="M67" s="81">
        <v>5</v>
      </c>
      <c r="N67" s="81">
        <v>3</v>
      </c>
      <c r="O67" s="81">
        <v>6</v>
      </c>
      <c r="P67" s="81">
        <v>2</v>
      </c>
      <c r="Q67" s="81">
        <v>4</v>
      </c>
      <c r="R67" s="81">
        <v>3</v>
      </c>
      <c r="S67" s="81">
        <v>5</v>
      </c>
      <c r="T67" s="81">
        <v>4</v>
      </c>
      <c r="U67" s="81">
        <v>5</v>
      </c>
      <c r="V67" s="81">
        <v>5</v>
      </c>
      <c r="W67" s="81">
        <v>5</v>
      </c>
      <c r="X67" s="99">
        <f t="shared" si="15"/>
        <v>75</v>
      </c>
      <c r="Y67" s="97">
        <f>X67+X69+X72+X73</f>
        <v>337</v>
      </c>
      <c r="Z67" s="93" t="s">
        <v>467</v>
      </c>
      <c r="AA67" s="71">
        <v>1</v>
      </c>
      <c r="AB67">
        <f t="shared" ref="AB67:AB89" si="17">Y67</f>
        <v>337</v>
      </c>
      <c r="AC67">
        <f t="shared" ref="AC67:AC89" si="18">18-(COUNTIF($F67:$W67,""))</f>
        <v>18</v>
      </c>
      <c r="AD67" s="112">
        <f t="shared" si="16"/>
        <v>72</v>
      </c>
    </row>
    <row r="68" spans="1:30" ht="30" customHeight="1" x14ac:dyDescent="0.35">
      <c r="A68" t="s">
        <v>461</v>
      </c>
      <c r="B68" s="84" t="s">
        <v>276</v>
      </c>
      <c r="C68" s="85" t="s">
        <v>200</v>
      </c>
      <c r="D68" s="85" t="s">
        <v>446</v>
      </c>
      <c r="E68" s="85"/>
      <c r="F68" s="85">
        <v>4</v>
      </c>
      <c r="G68" s="85">
        <v>5</v>
      </c>
      <c r="H68" s="85">
        <v>3</v>
      </c>
      <c r="I68" s="85">
        <v>3</v>
      </c>
      <c r="J68" s="85">
        <v>5</v>
      </c>
      <c r="K68" s="85">
        <v>3</v>
      </c>
      <c r="L68" s="85">
        <v>4</v>
      </c>
      <c r="M68" s="85">
        <v>5</v>
      </c>
      <c r="N68" s="85">
        <v>4</v>
      </c>
      <c r="O68" s="85">
        <v>5</v>
      </c>
      <c r="P68" s="85">
        <v>4</v>
      </c>
      <c r="Q68" s="85">
        <v>5</v>
      </c>
      <c r="R68" s="85">
        <v>3</v>
      </c>
      <c r="S68" s="85">
        <v>5</v>
      </c>
      <c r="T68" s="85">
        <v>4</v>
      </c>
      <c r="U68" s="85">
        <v>5</v>
      </c>
      <c r="V68" s="85">
        <v>3</v>
      </c>
      <c r="W68" s="85">
        <v>5</v>
      </c>
      <c r="X68" s="94">
        <f t="shared" si="15"/>
        <v>75</v>
      </c>
      <c r="AB68">
        <f t="shared" si="17"/>
        <v>0</v>
      </c>
      <c r="AC68">
        <f t="shared" si="18"/>
        <v>18</v>
      </c>
      <c r="AD68" s="112"/>
    </row>
    <row r="69" spans="1:30" ht="30" customHeight="1" thickBot="1" x14ac:dyDescent="0.4">
      <c r="A69" t="s">
        <v>461</v>
      </c>
      <c r="B69" s="88" t="s">
        <v>279</v>
      </c>
      <c r="C69" s="89" t="s">
        <v>200</v>
      </c>
      <c r="D69" s="89" t="s">
        <v>448</v>
      </c>
      <c r="E69" s="89"/>
      <c r="F69" s="89">
        <v>4</v>
      </c>
      <c r="G69" s="89">
        <v>4</v>
      </c>
      <c r="H69" s="89">
        <v>3</v>
      </c>
      <c r="I69" s="89">
        <v>6</v>
      </c>
      <c r="J69" s="89">
        <v>6</v>
      </c>
      <c r="K69" s="89">
        <v>3</v>
      </c>
      <c r="L69" s="89">
        <v>3</v>
      </c>
      <c r="M69" s="89">
        <v>4</v>
      </c>
      <c r="N69" s="89">
        <v>5</v>
      </c>
      <c r="O69" s="89">
        <v>4</v>
      </c>
      <c r="P69" s="89">
        <v>2</v>
      </c>
      <c r="Q69" s="89">
        <v>5</v>
      </c>
      <c r="R69" s="89">
        <v>3</v>
      </c>
      <c r="S69" s="89">
        <v>5</v>
      </c>
      <c r="T69" s="89">
        <v>4</v>
      </c>
      <c r="U69" s="89">
        <v>3</v>
      </c>
      <c r="V69" s="89">
        <v>4</v>
      </c>
      <c r="W69" s="89">
        <v>6</v>
      </c>
      <c r="X69" s="96">
        <f t="shared" si="15"/>
        <v>74</v>
      </c>
      <c r="AB69">
        <f t="shared" si="17"/>
        <v>0</v>
      </c>
      <c r="AC69">
        <f t="shared" si="18"/>
        <v>18</v>
      </c>
      <c r="AD69" s="112"/>
    </row>
    <row r="70" spans="1:30" ht="30" customHeight="1" x14ac:dyDescent="0.35">
      <c r="A70" t="s">
        <v>462</v>
      </c>
      <c r="B70" s="78" t="s">
        <v>203</v>
      </c>
      <c r="C70" s="79">
        <v>4</v>
      </c>
      <c r="D70" s="79" t="s">
        <v>316</v>
      </c>
      <c r="E70" s="79" t="s">
        <v>317</v>
      </c>
      <c r="F70" s="79">
        <v>6</v>
      </c>
      <c r="G70" s="79">
        <v>6</v>
      </c>
      <c r="H70" s="79">
        <v>3</v>
      </c>
      <c r="I70" s="79">
        <v>4</v>
      </c>
      <c r="J70" s="79">
        <v>7</v>
      </c>
      <c r="K70" s="79">
        <v>3</v>
      </c>
      <c r="L70" s="79">
        <v>4</v>
      </c>
      <c r="M70" s="79">
        <v>6</v>
      </c>
      <c r="N70" s="79">
        <v>4</v>
      </c>
      <c r="O70" s="79">
        <v>5</v>
      </c>
      <c r="P70" s="79">
        <v>4</v>
      </c>
      <c r="Q70" s="79">
        <v>4</v>
      </c>
      <c r="R70" s="79">
        <v>5</v>
      </c>
      <c r="S70" s="79">
        <v>7</v>
      </c>
      <c r="T70" s="79">
        <v>5</v>
      </c>
      <c r="U70" s="79">
        <v>5</v>
      </c>
      <c r="V70" s="79">
        <v>4</v>
      </c>
      <c r="W70" s="79">
        <v>5</v>
      </c>
      <c r="X70" s="98">
        <f t="shared" si="15"/>
        <v>87</v>
      </c>
      <c r="AB70">
        <f t="shared" si="17"/>
        <v>0</v>
      </c>
      <c r="AC70">
        <f t="shared" si="18"/>
        <v>18</v>
      </c>
      <c r="AD70" s="112"/>
    </row>
    <row r="71" spans="1:30" ht="30" customHeight="1" x14ac:dyDescent="0.35">
      <c r="A71" t="s">
        <v>462</v>
      </c>
      <c r="B71" s="82" t="s">
        <v>204</v>
      </c>
      <c r="C71" s="83">
        <v>4</v>
      </c>
      <c r="D71" s="83" t="s">
        <v>318</v>
      </c>
      <c r="E71" s="83" t="s">
        <v>319</v>
      </c>
      <c r="F71" s="83">
        <v>5</v>
      </c>
      <c r="G71" s="83">
        <v>4</v>
      </c>
      <c r="H71" s="83">
        <v>6</v>
      </c>
      <c r="I71" s="83">
        <v>5</v>
      </c>
      <c r="J71" s="83">
        <v>6</v>
      </c>
      <c r="K71" s="83">
        <v>4</v>
      </c>
      <c r="L71" s="83">
        <v>5</v>
      </c>
      <c r="M71" s="83">
        <v>6</v>
      </c>
      <c r="N71" s="83">
        <v>3</v>
      </c>
      <c r="O71" s="83">
        <v>5</v>
      </c>
      <c r="P71" s="83">
        <v>3</v>
      </c>
      <c r="Q71" s="83">
        <v>5</v>
      </c>
      <c r="R71" s="83">
        <v>3</v>
      </c>
      <c r="S71" s="83">
        <v>5</v>
      </c>
      <c r="T71" s="83">
        <v>5</v>
      </c>
      <c r="U71" s="83">
        <v>6</v>
      </c>
      <c r="V71" s="83">
        <v>4</v>
      </c>
      <c r="W71" s="83">
        <v>6</v>
      </c>
      <c r="X71" s="100">
        <f t="shared" si="15"/>
        <v>86</v>
      </c>
      <c r="AB71">
        <f t="shared" si="17"/>
        <v>0</v>
      </c>
      <c r="AC71">
        <f t="shared" si="18"/>
        <v>18</v>
      </c>
      <c r="AD71" s="112"/>
    </row>
    <row r="72" spans="1:30" ht="30" customHeight="1" x14ac:dyDescent="0.35">
      <c r="A72" t="s">
        <v>462</v>
      </c>
      <c r="B72" s="82" t="s">
        <v>208</v>
      </c>
      <c r="C72" s="83">
        <v>4</v>
      </c>
      <c r="D72" s="83" t="s">
        <v>104</v>
      </c>
      <c r="E72" s="83" t="s">
        <v>105</v>
      </c>
      <c r="F72" s="83">
        <v>4</v>
      </c>
      <c r="G72" s="83">
        <v>4</v>
      </c>
      <c r="H72" s="83">
        <v>4</v>
      </c>
      <c r="I72" s="83">
        <v>7</v>
      </c>
      <c r="J72" s="83">
        <v>5</v>
      </c>
      <c r="K72" s="83">
        <v>3</v>
      </c>
      <c r="L72" s="83">
        <v>5</v>
      </c>
      <c r="M72" s="83">
        <v>5</v>
      </c>
      <c r="N72" s="83">
        <v>5</v>
      </c>
      <c r="O72" s="83">
        <v>5</v>
      </c>
      <c r="P72" s="83">
        <v>4</v>
      </c>
      <c r="Q72" s="83">
        <v>6</v>
      </c>
      <c r="R72" s="83">
        <v>3</v>
      </c>
      <c r="S72" s="83">
        <v>7</v>
      </c>
      <c r="T72" s="83">
        <v>6</v>
      </c>
      <c r="U72" s="83">
        <v>5</v>
      </c>
      <c r="V72" s="83">
        <v>6</v>
      </c>
      <c r="W72" s="83">
        <v>7</v>
      </c>
      <c r="X72" s="100">
        <f t="shared" si="15"/>
        <v>91</v>
      </c>
      <c r="AB72">
        <f t="shared" si="17"/>
        <v>0</v>
      </c>
      <c r="AC72">
        <f t="shared" si="18"/>
        <v>18</v>
      </c>
      <c r="AD72" s="112"/>
    </row>
    <row r="73" spans="1:30" ht="30" customHeight="1" thickBot="1" x14ac:dyDescent="0.4">
      <c r="A73" t="s">
        <v>462</v>
      </c>
      <c r="B73" s="80" t="s">
        <v>209</v>
      </c>
      <c r="C73" s="81">
        <v>4</v>
      </c>
      <c r="D73" s="81" t="s">
        <v>106</v>
      </c>
      <c r="E73" s="81" t="s">
        <v>107</v>
      </c>
      <c r="F73" s="81">
        <v>5</v>
      </c>
      <c r="G73" s="81">
        <v>6</v>
      </c>
      <c r="H73" s="81">
        <v>4</v>
      </c>
      <c r="I73" s="81">
        <v>5</v>
      </c>
      <c r="J73" s="81">
        <v>6</v>
      </c>
      <c r="K73" s="81">
        <v>3</v>
      </c>
      <c r="L73" s="81">
        <v>3</v>
      </c>
      <c r="M73" s="81">
        <v>7</v>
      </c>
      <c r="N73" s="81">
        <v>5</v>
      </c>
      <c r="O73" s="81">
        <v>5</v>
      </c>
      <c r="P73" s="81">
        <v>6</v>
      </c>
      <c r="Q73" s="81">
        <v>6</v>
      </c>
      <c r="R73" s="81">
        <v>7</v>
      </c>
      <c r="S73" s="81">
        <v>6</v>
      </c>
      <c r="T73" s="81">
        <v>6</v>
      </c>
      <c r="U73" s="81">
        <v>6</v>
      </c>
      <c r="V73" s="81">
        <v>5</v>
      </c>
      <c r="W73" s="81">
        <v>6</v>
      </c>
      <c r="X73" s="99">
        <f t="shared" si="15"/>
        <v>97</v>
      </c>
      <c r="AB73">
        <f t="shared" si="17"/>
        <v>0</v>
      </c>
      <c r="AC73">
        <f t="shared" si="18"/>
        <v>18</v>
      </c>
      <c r="AD73" s="112"/>
    </row>
    <row r="74" spans="1:30" ht="30" customHeight="1" x14ac:dyDescent="0.35">
      <c r="A74" t="s">
        <v>460</v>
      </c>
      <c r="B74" s="73" t="s">
        <v>293</v>
      </c>
      <c r="C74" s="74" t="s">
        <v>190</v>
      </c>
      <c r="D74" s="74" t="s">
        <v>449</v>
      </c>
      <c r="E74" s="74"/>
      <c r="F74" s="25">
        <v>4</v>
      </c>
      <c r="G74" s="25">
        <v>3</v>
      </c>
      <c r="H74" s="25">
        <v>4</v>
      </c>
      <c r="I74" s="25">
        <v>5</v>
      </c>
      <c r="J74" s="25">
        <v>5</v>
      </c>
      <c r="K74" s="25">
        <v>4</v>
      </c>
      <c r="L74" s="25">
        <v>5</v>
      </c>
      <c r="M74" s="25">
        <v>6</v>
      </c>
      <c r="N74" s="25">
        <v>4</v>
      </c>
      <c r="O74" s="25">
        <v>5</v>
      </c>
      <c r="P74" s="25">
        <v>4</v>
      </c>
      <c r="Q74" s="25">
        <v>5</v>
      </c>
      <c r="R74" s="25">
        <v>2</v>
      </c>
      <c r="S74" s="25">
        <v>4</v>
      </c>
      <c r="T74" s="25">
        <v>4</v>
      </c>
      <c r="U74" s="25">
        <v>5</v>
      </c>
      <c r="V74" s="25">
        <v>4</v>
      </c>
      <c r="W74" s="25">
        <v>5</v>
      </c>
      <c r="X74" s="94">
        <f t="shared" si="15"/>
        <v>78</v>
      </c>
      <c r="Y74" s="97">
        <f t="shared" ref="Y74:Y75" si="19">X74+X76+X78+X79</f>
        <v>323</v>
      </c>
      <c r="Z74" s="93" t="s">
        <v>383</v>
      </c>
      <c r="AA74" s="71">
        <v>1</v>
      </c>
      <c r="AB74">
        <f t="shared" si="17"/>
        <v>323</v>
      </c>
      <c r="AC74">
        <f t="shared" si="18"/>
        <v>18</v>
      </c>
      <c r="AD74" s="112">
        <f t="shared" ref="AD74:AD75" si="20">AC74+AC76+AC78+AC79</f>
        <v>72</v>
      </c>
    </row>
    <row r="75" spans="1:30" ht="30" customHeight="1" thickBot="1" x14ac:dyDescent="0.4">
      <c r="A75" t="s">
        <v>460</v>
      </c>
      <c r="B75" s="75" t="s">
        <v>300</v>
      </c>
      <c r="C75" s="76" t="s">
        <v>190</v>
      </c>
      <c r="D75" s="76" t="s">
        <v>458</v>
      </c>
      <c r="E75" s="76"/>
      <c r="F75" s="109">
        <v>5</v>
      </c>
      <c r="G75" s="109">
        <v>4</v>
      </c>
      <c r="H75" s="109">
        <v>4</v>
      </c>
      <c r="I75" s="109">
        <v>4</v>
      </c>
      <c r="J75" s="109">
        <v>5</v>
      </c>
      <c r="K75" s="109">
        <v>4</v>
      </c>
      <c r="L75" s="109">
        <v>5</v>
      </c>
      <c r="M75" s="109">
        <v>5</v>
      </c>
      <c r="N75" s="109">
        <v>3</v>
      </c>
      <c r="O75" s="109">
        <v>5</v>
      </c>
      <c r="P75" s="109">
        <v>3</v>
      </c>
      <c r="Q75" s="109">
        <v>4</v>
      </c>
      <c r="R75" s="109">
        <v>4</v>
      </c>
      <c r="S75" s="109">
        <v>5</v>
      </c>
      <c r="T75" s="109">
        <v>5</v>
      </c>
      <c r="U75" s="109">
        <v>5</v>
      </c>
      <c r="V75" s="109">
        <v>4</v>
      </c>
      <c r="W75" s="109">
        <v>5</v>
      </c>
      <c r="X75" s="96">
        <f t="shared" si="15"/>
        <v>79</v>
      </c>
      <c r="Y75" s="97">
        <f>X75+X77+X80+X81</f>
        <v>260</v>
      </c>
      <c r="Z75" s="93" t="s">
        <v>465</v>
      </c>
      <c r="AA75" s="71">
        <v>1</v>
      </c>
      <c r="AB75">
        <f t="shared" si="17"/>
        <v>260</v>
      </c>
      <c r="AC75">
        <f t="shared" si="18"/>
        <v>18</v>
      </c>
      <c r="AD75" s="112">
        <f t="shared" si="20"/>
        <v>54</v>
      </c>
    </row>
    <row r="76" spans="1:30" ht="30" customHeight="1" x14ac:dyDescent="0.35">
      <c r="A76" t="s">
        <v>461</v>
      </c>
      <c r="B76" s="78" t="s">
        <v>292</v>
      </c>
      <c r="C76" s="79" t="s">
        <v>195</v>
      </c>
      <c r="D76" s="79" t="s">
        <v>450</v>
      </c>
      <c r="E76" s="79"/>
      <c r="F76" s="79">
        <v>5</v>
      </c>
      <c r="G76" s="79">
        <v>4</v>
      </c>
      <c r="H76" s="79">
        <v>3</v>
      </c>
      <c r="I76" s="79">
        <v>5</v>
      </c>
      <c r="J76" s="79">
        <v>6</v>
      </c>
      <c r="K76" s="79">
        <v>4</v>
      </c>
      <c r="L76" s="79">
        <v>4</v>
      </c>
      <c r="M76" s="79">
        <v>5</v>
      </c>
      <c r="N76" s="79">
        <v>4</v>
      </c>
      <c r="O76" s="79">
        <v>5</v>
      </c>
      <c r="P76" s="79">
        <v>3</v>
      </c>
      <c r="Q76" s="79">
        <v>4</v>
      </c>
      <c r="R76" s="79">
        <v>3</v>
      </c>
      <c r="S76" s="79">
        <v>6</v>
      </c>
      <c r="T76" s="79">
        <v>4</v>
      </c>
      <c r="U76" s="79">
        <v>4</v>
      </c>
      <c r="V76" s="79">
        <v>4</v>
      </c>
      <c r="W76" s="79">
        <v>6</v>
      </c>
      <c r="X76" s="98">
        <f t="shared" si="15"/>
        <v>79</v>
      </c>
      <c r="AB76">
        <f t="shared" si="17"/>
        <v>0</v>
      </c>
      <c r="AC76">
        <f t="shared" si="18"/>
        <v>18</v>
      </c>
      <c r="AD76" s="112"/>
    </row>
    <row r="77" spans="1:30" ht="30" customHeight="1" thickBot="1" x14ac:dyDescent="0.4">
      <c r="A77" t="s">
        <v>461</v>
      </c>
      <c r="B77" s="80" t="s">
        <v>299</v>
      </c>
      <c r="C77" s="81" t="s">
        <v>195</v>
      </c>
      <c r="D77" s="81" t="s">
        <v>459</v>
      </c>
      <c r="E77" s="81"/>
      <c r="F77" s="81">
        <v>4</v>
      </c>
      <c r="G77" s="81">
        <v>5</v>
      </c>
      <c r="H77" s="81">
        <v>7</v>
      </c>
      <c r="I77" s="81">
        <v>5</v>
      </c>
      <c r="J77" s="81">
        <v>5</v>
      </c>
      <c r="K77" s="81">
        <v>4</v>
      </c>
      <c r="L77" s="81">
        <v>5</v>
      </c>
      <c r="M77" s="81">
        <v>5</v>
      </c>
      <c r="N77" s="81">
        <v>4</v>
      </c>
      <c r="O77" s="81">
        <v>5</v>
      </c>
      <c r="P77" s="81">
        <v>3</v>
      </c>
      <c r="Q77" s="81">
        <v>4</v>
      </c>
      <c r="R77" s="81">
        <v>4</v>
      </c>
      <c r="S77" s="81">
        <v>5</v>
      </c>
      <c r="T77" s="81">
        <v>5</v>
      </c>
      <c r="U77" s="81">
        <v>5</v>
      </c>
      <c r="V77" s="81">
        <v>5</v>
      </c>
      <c r="W77" s="81">
        <v>6</v>
      </c>
      <c r="X77" s="99">
        <f t="shared" si="15"/>
        <v>86</v>
      </c>
      <c r="AB77">
        <f t="shared" si="17"/>
        <v>0</v>
      </c>
      <c r="AC77">
        <f t="shared" si="18"/>
        <v>18</v>
      </c>
      <c r="AD77" s="112"/>
    </row>
    <row r="78" spans="1:30" ht="30" customHeight="1" x14ac:dyDescent="0.35">
      <c r="A78" t="s">
        <v>462</v>
      </c>
      <c r="B78" s="73" t="s">
        <v>298</v>
      </c>
      <c r="C78" s="74" t="s">
        <v>188</v>
      </c>
      <c r="D78" s="74" t="s">
        <v>456</v>
      </c>
      <c r="E78" s="74" t="s">
        <v>457</v>
      </c>
      <c r="F78" s="25">
        <v>5</v>
      </c>
      <c r="G78" s="25">
        <v>5</v>
      </c>
      <c r="H78" s="25">
        <v>3</v>
      </c>
      <c r="I78" s="25">
        <v>4</v>
      </c>
      <c r="J78" s="25">
        <v>6</v>
      </c>
      <c r="K78" s="25">
        <v>5</v>
      </c>
      <c r="L78" s="25">
        <v>4</v>
      </c>
      <c r="M78" s="25">
        <v>5</v>
      </c>
      <c r="N78" s="25">
        <v>5</v>
      </c>
      <c r="O78" s="25">
        <v>4</v>
      </c>
      <c r="P78" s="25">
        <v>2</v>
      </c>
      <c r="Q78" s="25">
        <v>6</v>
      </c>
      <c r="R78" s="25">
        <v>3</v>
      </c>
      <c r="S78" s="25">
        <v>7</v>
      </c>
      <c r="T78" s="25">
        <v>5</v>
      </c>
      <c r="U78" s="25">
        <v>6</v>
      </c>
      <c r="V78" s="25">
        <v>4</v>
      </c>
      <c r="W78" s="25">
        <v>6</v>
      </c>
      <c r="X78" s="94">
        <f t="shared" si="15"/>
        <v>85</v>
      </c>
      <c r="AB78">
        <f t="shared" si="17"/>
        <v>0</v>
      </c>
      <c r="AC78">
        <f t="shared" si="18"/>
        <v>18</v>
      </c>
      <c r="AD78" s="112"/>
    </row>
    <row r="79" spans="1:30" ht="30" customHeight="1" x14ac:dyDescent="0.35">
      <c r="A79" t="s">
        <v>462</v>
      </c>
      <c r="B79" s="77" t="s">
        <v>274</v>
      </c>
      <c r="C79" s="72" t="s">
        <v>188</v>
      </c>
      <c r="D79" s="72" t="s">
        <v>399</v>
      </c>
      <c r="E79" s="72" t="s">
        <v>455</v>
      </c>
      <c r="F79" s="71">
        <v>4</v>
      </c>
      <c r="G79" s="71">
        <v>4</v>
      </c>
      <c r="H79" s="71">
        <v>4</v>
      </c>
      <c r="I79" s="71">
        <v>6</v>
      </c>
      <c r="J79" s="71">
        <v>5</v>
      </c>
      <c r="K79" s="71">
        <v>3</v>
      </c>
      <c r="L79" s="71">
        <v>4</v>
      </c>
      <c r="M79" s="71">
        <v>5</v>
      </c>
      <c r="N79" s="71">
        <v>5</v>
      </c>
      <c r="O79" s="71">
        <v>5</v>
      </c>
      <c r="P79" s="71">
        <v>4</v>
      </c>
      <c r="Q79" s="71">
        <v>5</v>
      </c>
      <c r="R79" s="71">
        <v>3</v>
      </c>
      <c r="S79" s="71">
        <v>7</v>
      </c>
      <c r="T79" s="71">
        <v>5</v>
      </c>
      <c r="U79" s="71">
        <v>4</v>
      </c>
      <c r="V79" s="71">
        <v>3</v>
      </c>
      <c r="W79" s="71">
        <v>5</v>
      </c>
      <c r="X79" s="95">
        <f t="shared" si="15"/>
        <v>81</v>
      </c>
      <c r="AB79">
        <f t="shared" si="17"/>
        <v>0</v>
      </c>
      <c r="AC79">
        <f t="shared" si="18"/>
        <v>18</v>
      </c>
      <c r="AD79" s="112"/>
    </row>
    <row r="80" spans="1:30" ht="30" customHeight="1" x14ac:dyDescent="0.35">
      <c r="A80" t="s">
        <v>462</v>
      </c>
      <c r="B80" s="77" t="s">
        <v>265</v>
      </c>
      <c r="C80" s="72" t="s">
        <v>188</v>
      </c>
      <c r="D80" s="72" t="s">
        <v>411</v>
      </c>
      <c r="E80" s="72" t="s">
        <v>412</v>
      </c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95">
        <f t="shared" si="15"/>
        <v>0</v>
      </c>
      <c r="AB80">
        <f t="shared" si="17"/>
        <v>0</v>
      </c>
      <c r="AC80">
        <f t="shared" si="18"/>
        <v>0</v>
      </c>
      <c r="AD80" s="112"/>
    </row>
    <row r="81" spans="1:30" ht="30" customHeight="1" thickBot="1" x14ac:dyDescent="0.4">
      <c r="A81" t="s">
        <v>462</v>
      </c>
      <c r="B81" s="75" t="s">
        <v>266</v>
      </c>
      <c r="C81" s="76" t="s">
        <v>188</v>
      </c>
      <c r="D81" s="76" t="s">
        <v>413</v>
      </c>
      <c r="E81" s="76" t="s">
        <v>151</v>
      </c>
      <c r="F81" s="109">
        <v>6</v>
      </c>
      <c r="G81" s="109">
        <v>8</v>
      </c>
      <c r="H81" s="109">
        <v>3</v>
      </c>
      <c r="I81" s="109">
        <v>5</v>
      </c>
      <c r="J81" s="109">
        <v>5</v>
      </c>
      <c r="K81" s="109">
        <v>5</v>
      </c>
      <c r="L81" s="109">
        <v>4</v>
      </c>
      <c r="M81" s="109">
        <v>5</v>
      </c>
      <c r="N81" s="109">
        <v>5</v>
      </c>
      <c r="O81" s="109">
        <v>6</v>
      </c>
      <c r="P81" s="109">
        <v>3</v>
      </c>
      <c r="Q81" s="109">
        <v>7</v>
      </c>
      <c r="R81" s="109">
        <v>5</v>
      </c>
      <c r="S81" s="109">
        <v>5</v>
      </c>
      <c r="T81" s="109">
        <v>5</v>
      </c>
      <c r="U81" s="109">
        <v>6</v>
      </c>
      <c r="V81" s="109">
        <v>5</v>
      </c>
      <c r="W81" s="109">
        <v>7</v>
      </c>
      <c r="X81" s="96">
        <f t="shared" si="15"/>
        <v>95</v>
      </c>
      <c r="AB81">
        <f t="shared" si="17"/>
        <v>0</v>
      </c>
      <c r="AC81">
        <f t="shared" si="18"/>
        <v>18</v>
      </c>
      <c r="AD81" s="112"/>
    </row>
    <row r="82" spans="1:30" ht="30" customHeight="1" x14ac:dyDescent="0.35">
      <c r="A82" t="s">
        <v>460</v>
      </c>
      <c r="B82" s="78" t="s">
        <v>189</v>
      </c>
      <c r="C82" s="79" t="s">
        <v>193</v>
      </c>
      <c r="D82" s="79" t="s">
        <v>451</v>
      </c>
      <c r="E82" s="79"/>
      <c r="F82" s="79">
        <v>4</v>
      </c>
      <c r="G82" s="79">
        <v>4</v>
      </c>
      <c r="H82" s="79">
        <v>4</v>
      </c>
      <c r="I82" s="79">
        <v>4</v>
      </c>
      <c r="J82" s="79">
        <v>5</v>
      </c>
      <c r="K82" s="79">
        <v>2</v>
      </c>
      <c r="L82" s="79">
        <v>4</v>
      </c>
      <c r="M82" s="79">
        <v>6</v>
      </c>
      <c r="N82" s="79">
        <v>4</v>
      </c>
      <c r="O82" s="79">
        <v>6</v>
      </c>
      <c r="P82" s="79">
        <v>2</v>
      </c>
      <c r="Q82" s="79">
        <v>4</v>
      </c>
      <c r="R82" s="79">
        <v>3</v>
      </c>
      <c r="S82" s="79">
        <v>5</v>
      </c>
      <c r="T82" s="79">
        <v>4</v>
      </c>
      <c r="U82" s="79">
        <v>4</v>
      </c>
      <c r="V82" s="79">
        <v>3</v>
      </c>
      <c r="W82" s="79">
        <v>4</v>
      </c>
      <c r="X82" s="98">
        <f t="shared" si="15"/>
        <v>72</v>
      </c>
      <c r="Y82" s="97">
        <f t="shared" ref="Y82:Y83" si="21">X82+X84+X86+X87</f>
        <v>330</v>
      </c>
      <c r="Z82" s="93" t="s">
        <v>463</v>
      </c>
      <c r="AA82" s="71">
        <v>1</v>
      </c>
      <c r="AB82">
        <f t="shared" si="17"/>
        <v>330</v>
      </c>
      <c r="AC82">
        <f t="shared" si="18"/>
        <v>18</v>
      </c>
      <c r="AD82" s="112">
        <f t="shared" ref="AD82:AD83" si="22">AC82+AC84+AC86+AC87</f>
        <v>72</v>
      </c>
    </row>
    <row r="83" spans="1:30" ht="30" customHeight="1" thickBot="1" x14ac:dyDescent="0.4">
      <c r="A83" t="s">
        <v>460</v>
      </c>
      <c r="B83" s="80" t="s">
        <v>201</v>
      </c>
      <c r="C83" s="81" t="s">
        <v>193</v>
      </c>
      <c r="D83" s="81" t="s">
        <v>453</v>
      </c>
      <c r="E83" s="81"/>
      <c r="F83" s="81">
        <v>4</v>
      </c>
      <c r="G83" s="81">
        <v>4</v>
      </c>
      <c r="H83" s="81">
        <v>3</v>
      </c>
      <c r="I83" s="81">
        <v>4</v>
      </c>
      <c r="J83" s="81">
        <v>5</v>
      </c>
      <c r="K83" s="81">
        <v>3</v>
      </c>
      <c r="L83" s="81">
        <v>4</v>
      </c>
      <c r="M83" s="81">
        <v>5</v>
      </c>
      <c r="N83" s="81">
        <v>3</v>
      </c>
      <c r="O83" s="81">
        <v>4</v>
      </c>
      <c r="P83" s="81">
        <v>4</v>
      </c>
      <c r="Q83" s="81">
        <v>4</v>
      </c>
      <c r="R83" s="81">
        <v>4</v>
      </c>
      <c r="S83" s="81">
        <v>4</v>
      </c>
      <c r="T83" s="81">
        <v>4</v>
      </c>
      <c r="U83" s="81">
        <v>4</v>
      </c>
      <c r="V83" s="81">
        <v>4</v>
      </c>
      <c r="W83" s="81">
        <v>4</v>
      </c>
      <c r="X83" s="99">
        <f t="shared" si="15"/>
        <v>71</v>
      </c>
      <c r="Y83" s="97">
        <f>X83+X85+X88+X89</f>
        <v>320</v>
      </c>
      <c r="Z83" s="93" t="s">
        <v>464</v>
      </c>
      <c r="AA83" s="71">
        <v>1</v>
      </c>
      <c r="AB83">
        <f t="shared" si="17"/>
        <v>320</v>
      </c>
      <c r="AC83">
        <f t="shared" si="18"/>
        <v>18</v>
      </c>
      <c r="AD83" s="112">
        <f t="shared" si="22"/>
        <v>72</v>
      </c>
    </row>
    <row r="84" spans="1:30" ht="30" customHeight="1" x14ac:dyDescent="0.35">
      <c r="A84" t="s">
        <v>461</v>
      </c>
      <c r="B84" s="73" t="s">
        <v>277</v>
      </c>
      <c r="C84" s="74" t="s">
        <v>187</v>
      </c>
      <c r="D84" s="74" t="s">
        <v>452</v>
      </c>
      <c r="E84" s="74"/>
      <c r="F84" s="25">
        <v>5</v>
      </c>
      <c r="G84" s="25">
        <v>5</v>
      </c>
      <c r="H84" s="25">
        <v>2</v>
      </c>
      <c r="I84" s="25">
        <v>5</v>
      </c>
      <c r="J84" s="25">
        <v>6</v>
      </c>
      <c r="K84" s="25">
        <v>3</v>
      </c>
      <c r="L84" s="25">
        <v>4</v>
      </c>
      <c r="M84" s="25">
        <v>6</v>
      </c>
      <c r="N84" s="25">
        <v>5</v>
      </c>
      <c r="O84" s="25">
        <v>5</v>
      </c>
      <c r="P84" s="25">
        <v>3</v>
      </c>
      <c r="Q84" s="25">
        <v>5</v>
      </c>
      <c r="R84" s="25">
        <v>4</v>
      </c>
      <c r="S84" s="25">
        <v>5</v>
      </c>
      <c r="T84" s="25">
        <v>4</v>
      </c>
      <c r="U84" s="25">
        <v>5</v>
      </c>
      <c r="V84" s="25">
        <v>6</v>
      </c>
      <c r="W84" s="25">
        <v>5</v>
      </c>
      <c r="X84" s="94">
        <f t="shared" si="15"/>
        <v>83</v>
      </c>
      <c r="AB84">
        <f t="shared" si="17"/>
        <v>0</v>
      </c>
      <c r="AC84">
        <f t="shared" si="18"/>
        <v>18</v>
      </c>
      <c r="AD84" s="112"/>
    </row>
    <row r="85" spans="1:30" ht="30" customHeight="1" thickBot="1" x14ac:dyDescent="0.4">
      <c r="A85" t="s">
        <v>461</v>
      </c>
      <c r="B85" s="75" t="s">
        <v>275</v>
      </c>
      <c r="C85" s="76" t="s">
        <v>187</v>
      </c>
      <c r="D85" s="76" t="s">
        <v>454</v>
      </c>
      <c r="E85" s="76"/>
      <c r="F85" s="109">
        <v>4</v>
      </c>
      <c r="G85" s="109">
        <v>5</v>
      </c>
      <c r="H85" s="109">
        <v>3</v>
      </c>
      <c r="I85" s="109">
        <v>6</v>
      </c>
      <c r="J85" s="109">
        <v>5</v>
      </c>
      <c r="K85" s="109">
        <v>3</v>
      </c>
      <c r="L85" s="109">
        <v>3</v>
      </c>
      <c r="M85" s="109">
        <v>6</v>
      </c>
      <c r="N85" s="109">
        <v>4</v>
      </c>
      <c r="O85" s="109">
        <v>4</v>
      </c>
      <c r="P85" s="109">
        <v>2</v>
      </c>
      <c r="Q85" s="109">
        <v>4</v>
      </c>
      <c r="R85" s="109">
        <v>2</v>
      </c>
      <c r="S85" s="109">
        <v>4</v>
      </c>
      <c r="T85" s="109">
        <v>4</v>
      </c>
      <c r="U85" s="109">
        <v>5</v>
      </c>
      <c r="V85" s="109">
        <v>4</v>
      </c>
      <c r="W85" s="109">
        <v>7</v>
      </c>
      <c r="X85" s="96">
        <f t="shared" si="15"/>
        <v>75</v>
      </c>
      <c r="AB85">
        <f t="shared" si="17"/>
        <v>0</v>
      </c>
      <c r="AC85">
        <f t="shared" si="18"/>
        <v>18</v>
      </c>
      <c r="AD85" s="112"/>
    </row>
    <row r="86" spans="1:30" ht="30" customHeight="1" x14ac:dyDescent="0.35">
      <c r="A86" t="s">
        <v>462</v>
      </c>
      <c r="B86" s="78" t="s">
        <v>184</v>
      </c>
      <c r="C86" s="79" t="s">
        <v>185</v>
      </c>
      <c r="D86" s="79" t="s">
        <v>368</v>
      </c>
      <c r="E86" s="79" t="s">
        <v>369</v>
      </c>
      <c r="F86" s="79">
        <v>4</v>
      </c>
      <c r="G86" s="79">
        <v>4</v>
      </c>
      <c r="H86" s="79">
        <v>3</v>
      </c>
      <c r="I86" s="79">
        <v>5</v>
      </c>
      <c r="J86" s="79">
        <v>5</v>
      </c>
      <c r="K86" s="79">
        <v>3</v>
      </c>
      <c r="L86" s="79">
        <v>5</v>
      </c>
      <c r="M86" s="79">
        <v>6</v>
      </c>
      <c r="N86" s="79">
        <v>5</v>
      </c>
      <c r="O86" s="79">
        <v>5</v>
      </c>
      <c r="P86" s="79">
        <v>2</v>
      </c>
      <c r="Q86" s="79">
        <v>4</v>
      </c>
      <c r="R86" s="79">
        <v>4</v>
      </c>
      <c r="S86" s="79">
        <v>6</v>
      </c>
      <c r="T86" s="79">
        <v>6</v>
      </c>
      <c r="U86" s="79">
        <v>4</v>
      </c>
      <c r="V86" s="79">
        <v>5</v>
      </c>
      <c r="W86" s="79">
        <v>5</v>
      </c>
      <c r="X86" s="98">
        <f t="shared" si="15"/>
        <v>81</v>
      </c>
      <c r="AB86">
        <f t="shared" si="17"/>
        <v>0</v>
      </c>
      <c r="AC86">
        <f t="shared" si="18"/>
        <v>18</v>
      </c>
      <c r="AD86" s="112"/>
    </row>
    <row r="87" spans="1:30" ht="30" customHeight="1" x14ac:dyDescent="0.35">
      <c r="A87" t="s">
        <v>462</v>
      </c>
      <c r="B87" s="82" t="s">
        <v>186</v>
      </c>
      <c r="C87" s="83" t="s">
        <v>185</v>
      </c>
      <c r="D87" s="83" t="s">
        <v>370</v>
      </c>
      <c r="E87" s="83" t="s">
        <v>371</v>
      </c>
      <c r="F87" s="83">
        <v>5</v>
      </c>
      <c r="G87" s="83">
        <v>6</v>
      </c>
      <c r="H87" s="83">
        <v>3</v>
      </c>
      <c r="I87" s="83">
        <v>5</v>
      </c>
      <c r="J87" s="83">
        <v>6</v>
      </c>
      <c r="K87" s="83">
        <v>3</v>
      </c>
      <c r="L87" s="83">
        <v>6</v>
      </c>
      <c r="M87" s="83">
        <v>7</v>
      </c>
      <c r="N87" s="83">
        <v>6</v>
      </c>
      <c r="O87" s="83">
        <v>5</v>
      </c>
      <c r="P87" s="83">
        <v>3</v>
      </c>
      <c r="Q87" s="83">
        <v>5</v>
      </c>
      <c r="R87" s="83">
        <v>8</v>
      </c>
      <c r="S87" s="83">
        <v>6</v>
      </c>
      <c r="T87" s="83">
        <v>4</v>
      </c>
      <c r="U87" s="83">
        <v>5</v>
      </c>
      <c r="V87" s="83">
        <v>4</v>
      </c>
      <c r="W87" s="83">
        <v>7</v>
      </c>
      <c r="X87" s="100">
        <f t="shared" si="15"/>
        <v>94</v>
      </c>
      <c r="AB87">
        <f t="shared" si="17"/>
        <v>0</v>
      </c>
      <c r="AC87">
        <f t="shared" si="18"/>
        <v>18</v>
      </c>
      <c r="AD87" s="112"/>
    </row>
    <row r="88" spans="1:30" ht="30" customHeight="1" x14ac:dyDescent="0.35">
      <c r="A88" t="s">
        <v>462</v>
      </c>
      <c r="B88" s="82" t="s">
        <v>198</v>
      </c>
      <c r="C88" s="83" t="s">
        <v>185</v>
      </c>
      <c r="D88" s="83" t="s">
        <v>414</v>
      </c>
      <c r="E88" s="83" t="s">
        <v>19</v>
      </c>
      <c r="F88" s="83">
        <v>5</v>
      </c>
      <c r="G88" s="83">
        <v>4</v>
      </c>
      <c r="H88" s="83">
        <v>4</v>
      </c>
      <c r="I88" s="83">
        <v>4</v>
      </c>
      <c r="J88" s="83">
        <v>5</v>
      </c>
      <c r="K88" s="83">
        <v>3</v>
      </c>
      <c r="L88" s="83">
        <v>4</v>
      </c>
      <c r="M88" s="83">
        <v>5</v>
      </c>
      <c r="N88" s="83">
        <v>4</v>
      </c>
      <c r="O88" s="83">
        <v>4</v>
      </c>
      <c r="P88" s="83">
        <v>3</v>
      </c>
      <c r="Q88" s="83">
        <v>6</v>
      </c>
      <c r="R88" s="83">
        <v>4</v>
      </c>
      <c r="S88" s="83">
        <v>7</v>
      </c>
      <c r="T88" s="83">
        <v>4</v>
      </c>
      <c r="U88" s="83">
        <v>4</v>
      </c>
      <c r="V88" s="83">
        <v>4</v>
      </c>
      <c r="W88" s="83">
        <v>5</v>
      </c>
      <c r="X88" s="100">
        <f t="shared" si="15"/>
        <v>79</v>
      </c>
      <c r="AB88">
        <f t="shared" si="17"/>
        <v>0</v>
      </c>
      <c r="AC88">
        <f t="shared" si="18"/>
        <v>18</v>
      </c>
      <c r="AD88" s="112"/>
    </row>
    <row r="89" spans="1:30" ht="30" customHeight="1" thickBot="1" x14ac:dyDescent="0.4">
      <c r="A89" t="s">
        <v>462</v>
      </c>
      <c r="B89" s="80" t="s">
        <v>199</v>
      </c>
      <c r="C89" s="81" t="s">
        <v>185</v>
      </c>
      <c r="D89" s="81" t="s">
        <v>415</v>
      </c>
      <c r="E89" s="81" t="s">
        <v>63</v>
      </c>
      <c r="F89" s="81">
        <v>6</v>
      </c>
      <c r="G89" s="81">
        <v>4</v>
      </c>
      <c r="H89" s="81">
        <v>6</v>
      </c>
      <c r="I89" s="81">
        <v>10</v>
      </c>
      <c r="J89" s="81">
        <v>6</v>
      </c>
      <c r="K89" s="81">
        <v>4</v>
      </c>
      <c r="L89" s="81">
        <v>5</v>
      </c>
      <c r="M89" s="81">
        <v>6</v>
      </c>
      <c r="N89" s="81">
        <v>4</v>
      </c>
      <c r="O89" s="81">
        <v>6</v>
      </c>
      <c r="P89" s="81">
        <v>2</v>
      </c>
      <c r="Q89" s="81">
        <v>4</v>
      </c>
      <c r="R89" s="81">
        <v>4</v>
      </c>
      <c r="S89" s="81">
        <v>9</v>
      </c>
      <c r="T89" s="81">
        <v>4</v>
      </c>
      <c r="U89" s="81">
        <v>5</v>
      </c>
      <c r="V89" s="81">
        <v>5</v>
      </c>
      <c r="W89" s="81">
        <v>5</v>
      </c>
      <c r="X89" s="99">
        <f t="shared" si="15"/>
        <v>95</v>
      </c>
      <c r="AB89">
        <f t="shared" si="17"/>
        <v>0</v>
      </c>
      <c r="AC89">
        <f t="shared" si="18"/>
        <v>18</v>
      </c>
      <c r="AD89" s="112"/>
    </row>
    <row r="91" spans="1:30" x14ac:dyDescent="0.35">
      <c r="B91" s="50" t="s">
        <v>479</v>
      </c>
      <c r="C91" s="50" t="s">
        <v>480</v>
      </c>
      <c r="D91" s="113" t="s">
        <v>396</v>
      </c>
      <c r="E91" s="113" t="s">
        <v>478</v>
      </c>
      <c r="F91" s="1" t="s">
        <v>481</v>
      </c>
    </row>
    <row r="92" spans="1:30" s="106" customFormat="1" x14ac:dyDescent="0.35">
      <c r="A92" s="115" t="s">
        <v>1</v>
      </c>
      <c r="B92" s="116" t="s">
        <v>352</v>
      </c>
      <c r="C92" s="117">
        <v>1</v>
      </c>
      <c r="D92" s="118">
        <f>VLOOKUP(B92,$Z$2:$AB$89,3, FALSE)</f>
        <v>296</v>
      </c>
      <c r="E92" s="117">
        <f t="shared" ref="E92:E113" si="23">VLOOKUP(B92,$Z$2:$AD$89,5,FALSE)</f>
        <v>72</v>
      </c>
      <c r="F92" s="119">
        <f t="shared" ref="F92:F113" si="24">(D92/E92)*72</f>
        <v>296</v>
      </c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7"/>
      <c r="Y92" s="108"/>
      <c r="Z92" s="104"/>
      <c r="AA92" s="105"/>
      <c r="AD92" s="111"/>
    </row>
    <row r="93" spans="1:30" s="106" customFormat="1" x14ac:dyDescent="0.35">
      <c r="A93" s="115" t="s">
        <v>1</v>
      </c>
      <c r="B93" s="116" t="s">
        <v>464</v>
      </c>
      <c r="C93" s="117">
        <v>1</v>
      </c>
      <c r="D93" s="118">
        <v>320</v>
      </c>
      <c r="E93" s="117">
        <f t="shared" si="23"/>
        <v>72</v>
      </c>
      <c r="F93" s="119">
        <f t="shared" si="24"/>
        <v>320</v>
      </c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7"/>
      <c r="Y93" s="108"/>
      <c r="Z93" s="104"/>
      <c r="AA93" s="105"/>
      <c r="AD93" s="111"/>
    </row>
    <row r="94" spans="1:30" s="106" customFormat="1" x14ac:dyDescent="0.35">
      <c r="A94" s="115" t="s">
        <v>1</v>
      </c>
      <c r="B94" s="116" t="s">
        <v>380</v>
      </c>
      <c r="C94" s="117">
        <v>1</v>
      </c>
      <c r="D94" s="118">
        <f t="shared" ref="D94:D101" si="25">VLOOKUP(B94,$Z$2:$AB$89,3, FALSE)</f>
        <v>321</v>
      </c>
      <c r="E94" s="117">
        <f t="shared" si="23"/>
        <v>72</v>
      </c>
      <c r="F94" s="119">
        <f t="shared" si="24"/>
        <v>321</v>
      </c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7"/>
      <c r="Y94" s="108"/>
      <c r="Z94" s="104"/>
      <c r="AA94" s="105"/>
      <c r="AD94" s="111"/>
    </row>
    <row r="95" spans="1:30" s="106" customFormat="1" x14ac:dyDescent="0.35">
      <c r="A95" s="115" t="s">
        <v>1</v>
      </c>
      <c r="B95" s="116" t="s">
        <v>466</v>
      </c>
      <c r="C95" s="117">
        <v>1</v>
      </c>
      <c r="D95" s="118">
        <f t="shared" si="25"/>
        <v>322</v>
      </c>
      <c r="E95" s="117">
        <f t="shared" si="23"/>
        <v>72</v>
      </c>
      <c r="F95" s="119">
        <f t="shared" si="24"/>
        <v>322</v>
      </c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7"/>
      <c r="Y95" s="108"/>
      <c r="Z95" s="104"/>
      <c r="AA95" s="105"/>
      <c r="AD95" s="111"/>
    </row>
    <row r="96" spans="1:30" s="106" customFormat="1" x14ac:dyDescent="0.35">
      <c r="A96" s="115" t="s">
        <v>1</v>
      </c>
      <c r="B96" s="116" t="s">
        <v>383</v>
      </c>
      <c r="C96" s="117">
        <v>1</v>
      </c>
      <c r="D96" s="118">
        <f t="shared" si="25"/>
        <v>323</v>
      </c>
      <c r="E96" s="117">
        <f t="shared" si="23"/>
        <v>72</v>
      </c>
      <c r="F96" s="119">
        <f t="shared" si="24"/>
        <v>323</v>
      </c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7"/>
      <c r="Y96" s="108"/>
      <c r="Z96" s="104"/>
      <c r="AA96" s="105"/>
      <c r="AD96" s="111"/>
    </row>
    <row r="97" spans="1:30" s="106" customFormat="1" x14ac:dyDescent="0.35">
      <c r="A97" s="115" t="s">
        <v>1</v>
      </c>
      <c r="B97" s="116" t="s">
        <v>467</v>
      </c>
      <c r="C97" s="117">
        <v>1</v>
      </c>
      <c r="D97" s="118">
        <f t="shared" si="25"/>
        <v>337</v>
      </c>
      <c r="E97" s="117">
        <f t="shared" si="23"/>
        <v>72</v>
      </c>
      <c r="F97" s="119">
        <f t="shared" si="24"/>
        <v>337</v>
      </c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7"/>
      <c r="Y97" s="108"/>
      <c r="Z97" s="104"/>
      <c r="AA97" s="105"/>
      <c r="AD97" s="111"/>
    </row>
    <row r="98" spans="1:30" s="106" customFormat="1" x14ac:dyDescent="0.35">
      <c r="A98" s="115" t="s">
        <v>1</v>
      </c>
      <c r="B98" s="116" t="s">
        <v>463</v>
      </c>
      <c r="C98" s="117">
        <v>1</v>
      </c>
      <c r="D98" s="118">
        <f t="shared" si="25"/>
        <v>330</v>
      </c>
      <c r="E98" s="117">
        <f t="shared" si="23"/>
        <v>72</v>
      </c>
      <c r="F98" s="119">
        <f t="shared" si="24"/>
        <v>330</v>
      </c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7"/>
      <c r="Y98" s="108"/>
      <c r="Z98" s="104"/>
      <c r="AA98" s="105"/>
      <c r="AD98" s="111"/>
    </row>
    <row r="99" spans="1:30" s="106" customFormat="1" x14ac:dyDescent="0.35">
      <c r="A99" s="115" t="s">
        <v>1</v>
      </c>
      <c r="B99" s="116" t="s">
        <v>328</v>
      </c>
      <c r="C99" s="117">
        <v>1</v>
      </c>
      <c r="D99" s="118">
        <f t="shared" si="25"/>
        <v>325</v>
      </c>
      <c r="E99" s="117">
        <f t="shared" si="23"/>
        <v>72</v>
      </c>
      <c r="F99" s="119">
        <f t="shared" si="24"/>
        <v>325</v>
      </c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7"/>
      <c r="Y99" s="108"/>
      <c r="Z99" s="104"/>
      <c r="AA99" s="105"/>
      <c r="AD99" s="111"/>
    </row>
    <row r="100" spans="1:30" s="106" customFormat="1" x14ac:dyDescent="0.35">
      <c r="A100" s="115" t="s">
        <v>1</v>
      </c>
      <c r="B100" s="116" t="s">
        <v>477</v>
      </c>
      <c r="C100" s="117">
        <v>1</v>
      </c>
      <c r="D100" s="118">
        <f t="shared" si="25"/>
        <v>344</v>
      </c>
      <c r="E100" s="117">
        <f t="shared" si="23"/>
        <v>72</v>
      </c>
      <c r="F100" s="119">
        <f t="shared" si="24"/>
        <v>344</v>
      </c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7"/>
      <c r="Y100" s="108"/>
      <c r="Z100" s="104"/>
      <c r="AA100" s="105"/>
      <c r="AD100" s="111"/>
    </row>
    <row r="101" spans="1:30" s="106" customFormat="1" x14ac:dyDescent="0.35">
      <c r="A101" s="115" t="s">
        <v>1</v>
      </c>
      <c r="B101" s="116" t="s">
        <v>382</v>
      </c>
      <c r="C101" s="117">
        <v>1</v>
      </c>
      <c r="D101" s="118">
        <f t="shared" si="25"/>
        <v>349</v>
      </c>
      <c r="E101" s="117">
        <f t="shared" si="23"/>
        <v>72</v>
      </c>
      <c r="F101" s="119">
        <f t="shared" si="24"/>
        <v>349</v>
      </c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7"/>
      <c r="Y101" s="108"/>
      <c r="Z101" s="104"/>
      <c r="AA101" s="105"/>
      <c r="AD101" s="111"/>
    </row>
    <row r="102" spans="1:30" s="106" customFormat="1" x14ac:dyDescent="0.35">
      <c r="A102" s="115" t="s">
        <v>1</v>
      </c>
      <c r="B102" s="116" t="s">
        <v>465</v>
      </c>
      <c r="C102" s="117">
        <v>1</v>
      </c>
      <c r="D102" s="118">
        <v>555</v>
      </c>
      <c r="E102" s="117">
        <f t="shared" si="23"/>
        <v>54</v>
      </c>
      <c r="F102" s="119">
        <f t="shared" si="24"/>
        <v>740</v>
      </c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7"/>
      <c r="Y102" s="108"/>
      <c r="Z102" s="104"/>
      <c r="AA102" s="105"/>
      <c r="AD102" s="111"/>
    </row>
    <row r="103" spans="1:30" s="106" customFormat="1" x14ac:dyDescent="0.35">
      <c r="A103" s="122" t="s">
        <v>1</v>
      </c>
      <c r="B103" s="123" t="s">
        <v>474</v>
      </c>
      <c r="C103" s="124">
        <v>2</v>
      </c>
      <c r="D103" s="125">
        <f t="shared" ref="D103:D113" si="26">VLOOKUP(B103,$Z$2:$AB$89,3, FALSE)</f>
        <v>303</v>
      </c>
      <c r="E103" s="124">
        <f t="shared" si="23"/>
        <v>72</v>
      </c>
      <c r="F103" s="126">
        <f t="shared" si="24"/>
        <v>303</v>
      </c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7"/>
      <c r="Y103" s="108"/>
      <c r="Z103" s="104"/>
      <c r="AA103" s="105"/>
      <c r="AD103" s="111"/>
    </row>
    <row r="104" spans="1:30" s="106" customFormat="1" x14ac:dyDescent="0.35">
      <c r="A104" s="122" t="s">
        <v>1</v>
      </c>
      <c r="B104" s="123" t="s">
        <v>475</v>
      </c>
      <c r="C104" s="124">
        <v>2</v>
      </c>
      <c r="D104" s="125">
        <f t="shared" si="26"/>
        <v>316</v>
      </c>
      <c r="E104" s="124">
        <f t="shared" si="23"/>
        <v>72</v>
      </c>
      <c r="F104" s="126">
        <f t="shared" si="24"/>
        <v>316</v>
      </c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7"/>
      <c r="Y104" s="108"/>
      <c r="Z104" s="104"/>
      <c r="AA104" s="105"/>
      <c r="AD104" s="111"/>
    </row>
    <row r="105" spans="1:30" s="106" customFormat="1" x14ac:dyDescent="0.35">
      <c r="A105" s="122" t="s">
        <v>1</v>
      </c>
      <c r="B105" s="123" t="s">
        <v>468</v>
      </c>
      <c r="C105" s="124">
        <v>2</v>
      </c>
      <c r="D105" s="125">
        <f t="shared" si="26"/>
        <v>329</v>
      </c>
      <c r="E105" s="124">
        <f t="shared" si="23"/>
        <v>72</v>
      </c>
      <c r="F105" s="126">
        <f t="shared" si="24"/>
        <v>329</v>
      </c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7"/>
      <c r="Y105" s="108"/>
      <c r="Z105" s="104"/>
      <c r="AA105" s="105"/>
      <c r="AD105" s="111"/>
    </row>
    <row r="106" spans="1:30" s="106" customFormat="1" x14ac:dyDescent="0.35">
      <c r="A106" s="122" t="s">
        <v>1</v>
      </c>
      <c r="B106" s="123" t="s">
        <v>138</v>
      </c>
      <c r="C106" s="124">
        <v>2</v>
      </c>
      <c r="D106" s="125">
        <f t="shared" si="26"/>
        <v>350</v>
      </c>
      <c r="E106" s="124">
        <f t="shared" si="23"/>
        <v>72</v>
      </c>
      <c r="F106" s="126">
        <f t="shared" si="24"/>
        <v>350</v>
      </c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7"/>
      <c r="Y106" s="108"/>
      <c r="Z106" s="104"/>
      <c r="AA106" s="105"/>
      <c r="AD106" s="111"/>
    </row>
    <row r="107" spans="1:30" s="106" customFormat="1" x14ac:dyDescent="0.35">
      <c r="A107" s="122" t="s">
        <v>1</v>
      </c>
      <c r="B107" s="123" t="s">
        <v>469</v>
      </c>
      <c r="C107" s="124">
        <v>2</v>
      </c>
      <c r="D107" s="125">
        <f t="shared" si="26"/>
        <v>375</v>
      </c>
      <c r="E107" s="124">
        <f t="shared" si="23"/>
        <v>72</v>
      </c>
      <c r="F107" s="126">
        <f t="shared" si="24"/>
        <v>375</v>
      </c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7"/>
      <c r="Y107" s="108"/>
      <c r="Z107" s="104"/>
      <c r="AA107" s="105"/>
      <c r="AD107" s="111"/>
    </row>
    <row r="108" spans="1:30" s="106" customFormat="1" x14ac:dyDescent="0.35">
      <c r="A108" s="122" t="s">
        <v>1</v>
      </c>
      <c r="B108" s="123" t="s">
        <v>340</v>
      </c>
      <c r="C108" s="124">
        <v>2</v>
      </c>
      <c r="D108" s="125">
        <f t="shared" si="26"/>
        <v>357</v>
      </c>
      <c r="E108" s="124">
        <f t="shared" si="23"/>
        <v>72</v>
      </c>
      <c r="F108" s="126">
        <f t="shared" si="24"/>
        <v>357</v>
      </c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7"/>
      <c r="Y108" s="108"/>
      <c r="Z108" s="104"/>
      <c r="AA108" s="105"/>
      <c r="AD108" s="111"/>
    </row>
    <row r="109" spans="1:30" s="106" customFormat="1" x14ac:dyDescent="0.35">
      <c r="A109" s="122" t="s">
        <v>1</v>
      </c>
      <c r="B109" s="123" t="s">
        <v>470</v>
      </c>
      <c r="C109" s="124">
        <v>2</v>
      </c>
      <c r="D109" s="125">
        <f t="shared" si="26"/>
        <v>358</v>
      </c>
      <c r="E109" s="124">
        <f t="shared" si="23"/>
        <v>72</v>
      </c>
      <c r="F109" s="126">
        <f t="shared" si="24"/>
        <v>358</v>
      </c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7"/>
      <c r="Y109" s="108"/>
      <c r="Z109" s="104"/>
      <c r="AA109" s="105"/>
      <c r="AD109" s="111"/>
    </row>
    <row r="110" spans="1:30" s="106" customFormat="1" x14ac:dyDescent="0.35">
      <c r="A110" s="122" t="s">
        <v>1</v>
      </c>
      <c r="B110" s="123" t="s">
        <v>471</v>
      </c>
      <c r="C110" s="124">
        <v>2</v>
      </c>
      <c r="D110" s="125">
        <f t="shared" si="26"/>
        <v>359</v>
      </c>
      <c r="E110" s="124">
        <f t="shared" si="23"/>
        <v>72</v>
      </c>
      <c r="F110" s="126">
        <f t="shared" si="24"/>
        <v>359</v>
      </c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7"/>
      <c r="Y110" s="108"/>
      <c r="Z110" s="104"/>
      <c r="AA110" s="105"/>
      <c r="AD110" s="111"/>
    </row>
    <row r="111" spans="1:30" s="106" customFormat="1" x14ac:dyDescent="0.35">
      <c r="A111" s="122" t="s">
        <v>1</v>
      </c>
      <c r="B111" s="123" t="s">
        <v>472</v>
      </c>
      <c r="C111" s="124">
        <v>2</v>
      </c>
      <c r="D111" s="125">
        <f t="shared" si="26"/>
        <v>363</v>
      </c>
      <c r="E111" s="124">
        <f t="shared" si="23"/>
        <v>72</v>
      </c>
      <c r="F111" s="126">
        <f t="shared" si="24"/>
        <v>363</v>
      </c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7"/>
      <c r="Y111" s="108"/>
      <c r="Z111" s="104"/>
      <c r="AA111" s="105"/>
      <c r="AD111" s="111"/>
    </row>
    <row r="112" spans="1:30" s="106" customFormat="1" x14ac:dyDescent="0.35">
      <c r="A112" s="122" t="s">
        <v>1</v>
      </c>
      <c r="B112" s="123" t="s">
        <v>473</v>
      </c>
      <c r="C112" s="124">
        <v>2</v>
      </c>
      <c r="D112" s="125">
        <f t="shared" si="26"/>
        <v>388</v>
      </c>
      <c r="E112" s="124">
        <f t="shared" si="23"/>
        <v>72</v>
      </c>
      <c r="F112" s="126">
        <f t="shared" si="24"/>
        <v>388</v>
      </c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7"/>
      <c r="Y112" s="108"/>
      <c r="Z112" s="104"/>
      <c r="AA112" s="105"/>
      <c r="AD112" s="111"/>
    </row>
    <row r="113" spans="1:30" s="106" customFormat="1" x14ac:dyDescent="0.35">
      <c r="A113" s="122" t="s">
        <v>1</v>
      </c>
      <c r="B113" s="123" t="s">
        <v>476</v>
      </c>
      <c r="C113" s="124">
        <v>2</v>
      </c>
      <c r="D113" s="125">
        <f t="shared" si="26"/>
        <v>439</v>
      </c>
      <c r="E113" s="124">
        <f t="shared" si="23"/>
        <v>72</v>
      </c>
      <c r="F113" s="126">
        <f t="shared" si="24"/>
        <v>439</v>
      </c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7"/>
      <c r="Y113" s="108"/>
      <c r="Z113" s="104"/>
      <c r="AA113" s="105"/>
      <c r="AD113" s="111"/>
    </row>
    <row r="114" spans="1:30" s="106" customFormat="1" x14ac:dyDescent="0.35">
      <c r="B114" s="104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7"/>
      <c r="Y114" s="108"/>
      <c r="Z114" s="104"/>
      <c r="AA114" s="105"/>
      <c r="AD114" s="111"/>
    </row>
    <row r="115" spans="1:30" s="106" customFormat="1" x14ac:dyDescent="0.35">
      <c r="B115" s="104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7"/>
      <c r="Y115" s="108"/>
      <c r="Z115" s="104"/>
      <c r="AA115" s="105"/>
      <c r="AD115" s="111"/>
    </row>
    <row r="116" spans="1:30" s="106" customFormat="1" x14ac:dyDescent="0.35">
      <c r="A116" s="49" t="s">
        <v>1</v>
      </c>
      <c r="B116" s="49" t="s">
        <v>1</v>
      </c>
      <c r="C116" s="50" t="s">
        <v>1</v>
      </c>
      <c r="D116" s="50"/>
      <c r="E116" s="50"/>
      <c r="F116" s="110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7"/>
      <c r="Y116" s="108"/>
      <c r="Z116" s="104"/>
      <c r="AA116" s="105"/>
      <c r="AD116" s="111"/>
    </row>
    <row r="117" spans="1:30" s="106" customFormat="1" x14ac:dyDescent="0.35">
      <c r="A117" s="49" t="s">
        <v>1</v>
      </c>
      <c r="B117" s="49" t="s">
        <v>1</v>
      </c>
      <c r="C117" s="50" t="s">
        <v>1</v>
      </c>
      <c r="D117" s="50"/>
      <c r="E117" s="50"/>
      <c r="F117" s="110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7"/>
      <c r="Y117" s="108"/>
      <c r="Z117" s="104"/>
      <c r="AA117" s="105"/>
      <c r="AD117" s="111"/>
    </row>
    <row r="118" spans="1:30" s="129" customFormat="1" ht="30" x14ac:dyDescent="0.25">
      <c r="A118" s="127" t="s">
        <v>1</v>
      </c>
      <c r="B118" s="127" t="s">
        <v>482</v>
      </c>
      <c r="C118" s="127" t="s">
        <v>483</v>
      </c>
      <c r="D118" s="127" t="s">
        <v>484</v>
      </c>
      <c r="E118" s="127" t="s">
        <v>1</v>
      </c>
      <c r="F118" s="128" t="s">
        <v>485</v>
      </c>
      <c r="H118" s="129" t="s">
        <v>486</v>
      </c>
      <c r="I118" s="129" t="s">
        <v>481</v>
      </c>
      <c r="X118" s="130"/>
      <c r="Y118" s="131"/>
      <c r="Z118" s="132"/>
      <c r="AD118" s="133"/>
    </row>
    <row r="119" spans="1:30" x14ac:dyDescent="0.35">
      <c r="A119" s="134" t="s">
        <v>462</v>
      </c>
      <c r="B119" s="134" t="s">
        <v>225</v>
      </c>
      <c r="C119" s="114" t="s">
        <v>236</v>
      </c>
      <c r="D119" s="114" t="s">
        <v>58</v>
      </c>
      <c r="E119" s="114" t="s">
        <v>59</v>
      </c>
      <c r="F119" s="135">
        <f>VLOOKUP(B119,$B$2:$X$89,23,FALSE)</f>
        <v>70</v>
      </c>
      <c r="G119" s="136"/>
      <c r="H119" s="136">
        <f>VLOOKUP(B119,$B$2:$AC$89,28,FALSE)</f>
        <v>18</v>
      </c>
      <c r="I119" s="137">
        <f>(F119/H119)*18</f>
        <v>70</v>
      </c>
    </row>
    <row r="120" spans="1:30" x14ac:dyDescent="0.35">
      <c r="A120" s="134" t="s">
        <v>462</v>
      </c>
      <c r="B120" s="134" t="s">
        <v>222</v>
      </c>
      <c r="C120" s="114" t="s">
        <v>249</v>
      </c>
      <c r="D120" s="114" t="s">
        <v>354</v>
      </c>
      <c r="E120" s="114" t="s">
        <v>355</v>
      </c>
      <c r="F120" s="135">
        <f>VLOOKUP(B120,$B$2:$X$89,23,FALSE)</f>
        <v>77</v>
      </c>
      <c r="G120" s="136"/>
      <c r="H120" s="136">
        <f>VLOOKUP(B120,$B$2:$AC$89,28,FALSE)</f>
        <v>18</v>
      </c>
      <c r="I120" s="137">
        <f>(F120/H120)*18</f>
        <v>77</v>
      </c>
    </row>
    <row r="121" spans="1:30" x14ac:dyDescent="0.35">
      <c r="A121" s="134" t="s">
        <v>462</v>
      </c>
      <c r="B121" s="134" t="s">
        <v>198</v>
      </c>
      <c r="C121" s="114" t="s">
        <v>185</v>
      </c>
      <c r="D121" s="114" t="s">
        <v>414</v>
      </c>
      <c r="E121" s="114" t="s">
        <v>19</v>
      </c>
      <c r="F121" s="135">
        <f>VLOOKUP(B121,$B$2:$X$89,23,FALSE)</f>
        <v>79</v>
      </c>
      <c r="G121" s="136"/>
      <c r="H121" s="136">
        <f>VLOOKUP(B121,$B$2:$AC$89,28,FALSE)</f>
        <v>18</v>
      </c>
      <c r="I121" s="137">
        <f>(F121/H121)*18</f>
        <v>79</v>
      </c>
    </row>
    <row r="122" spans="1:30" x14ac:dyDescent="0.35">
      <c r="A122" s="134" t="s">
        <v>462</v>
      </c>
      <c r="B122" s="134" t="s">
        <v>223</v>
      </c>
      <c r="C122" s="114" t="s">
        <v>249</v>
      </c>
      <c r="D122" s="114" t="s">
        <v>356</v>
      </c>
      <c r="E122" s="114" t="s">
        <v>151</v>
      </c>
      <c r="F122" s="135">
        <f>VLOOKUP(B122,$B$2:$X$89,23,FALSE)</f>
        <v>79</v>
      </c>
      <c r="G122" s="136"/>
      <c r="H122" s="136">
        <f>VLOOKUP(B122,$B$2:$AC$89,28,FALSE)</f>
        <v>18</v>
      </c>
      <c r="I122" s="137">
        <f>(F122/H122)*18</f>
        <v>79</v>
      </c>
    </row>
    <row r="123" spans="1:30" x14ac:dyDescent="0.35">
      <c r="A123" s="134" t="s">
        <v>462</v>
      </c>
      <c r="B123" s="134" t="s">
        <v>216</v>
      </c>
      <c r="C123" s="114" t="s">
        <v>202</v>
      </c>
      <c r="D123" s="114"/>
      <c r="E123" s="114"/>
      <c r="F123" s="135">
        <f>VLOOKUP(B123,$B$2:$X$89,23,FALSE)</f>
        <v>80</v>
      </c>
      <c r="G123" s="136"/>
      <c r="H123" s="136">
        <f>VLOOKUP(B123,$B$2:$AC$89,28,FALSE)</f>
        <v>18</v>
      </c>
      <c r="I123" s="137">
        <f>(F123/H123)*18</f>
        <v>80</v>
      </c>
    </row>
    <row r="124" spans="1:30" x14ac:dyDescent="0.35">
      <c r="A124" s="134" t="s">
        <v>462</v>
      </c>
      <c r="B124" s="134" t="s">
        <v>305</v>
      </c>
      <c r="C124" s="114" t="s">
        <v>236</v>
      </c>
      <c r="D124" s="114" t="s">
        <v>401</v>
      </c>
      <c r="E124" s="114" t="s">
        <v>149</v>
      </c>
      <c r="F124" s="135">
        <f>VLOOKUP(B124,$B$2:$X$89,23,FALSE)</f>
        <v>80</v>
      </c>
      <c r="G124" s="136"/>
      <c r="H124" s="136">
        <f>VLOOKUP(B124,$B$2:$AC$89,28,FALSE)</f>
        <v>18</v>
      </c>
      <c r="I124" s="137">
        <f>(F124/H124)*18</f>
        <v>80</v>
      </c>
    </row>
    <row r="125" spans="1:30" x14ac:dyDescent="0.35">
      <c r="A125" s="134" t="s">
        <v>462</v>
      </c>
      <c r="B125" s="134" t="s">
        <v>184</v>
      </c>
      <c r="C125" s="114" t="s">
        <v>185</v>
      </c>
      <c r="D125" s="114" t="s">
        <v>368</v>
      </c>
      <c r="E125" s="114" t="s">
        <v>369</v>
      </c>
      <c r="F125" s="135">
        <f>VLOOKUP(B125,$B$2:$X$89,23,FALSE)</f>
        <v>81</v>
      </c>
      <c r="G125" s="136"/>
      <c r="H125" s="136">
        <f>VLOOKUP(B125,$B$2:$AC$89,28,FALSE)</f>
        <v>18</v>
      </c>
      <c r="I125" s="137">
        <f>(F125/H125)*18</f>
        <v>81</v>
      </c>
    </row>
    <row r="126" spans="1:30" x14ac:dyDescent="0.35">
      <c r="A126" s="134" t="s">
        <v>462</v>
      </c>
      <c r="B126" s="134" t="s">
        <v>274</v>
      </c>
      <c r="C126" s="114" t="s">
        <v>188</v>
      </c>
      <c r="D126" s="114" t="s">
        <v>399</v>
      </c>
      <c r="E126" s="114" t="s">
        <v>455</v>
      </c>
      <c r="F126" s="135">
        <f>VLOOKUP(B126,$B$2:$X$89,23,FALSE)</f>
        <v>81</v>
      </c>
      <c r="G126" s="136"/>
      <c r="H126" s="136">
        <f>VLOOKUP(B126,$B$2:$AC$89,28,FALSE)</f>
        <v>18</v>
      </c>
      <c r="I126" s="137">
        <f>(F126/H126)*18</f>
        <v>81</v>
      </c>
    </row>
    <row r="127" spans="1:30" x14ac:dyDescent="0.35">
      <c r="A127" s="134" t="s">
        <v>462</v>
      </c>
      <c r="B127" s="134" t="s">
        <v>269</v>
      </c>
      <c r="C127" s="114" t="s">
        <v>236</v>
      </c>
      <c r="D127" s="114" t="s">
        <v>403</v>
      </c>
      <c r="E127" s="114" t="s">
        <v>402</v>
      </c>
      <c r="F127" s="135">
        <f>VLOOKUP(B127,$B$2:$X$89,23,FALSE)</f>
        <v>82</v>
      </c>
      <c r="G127" s="136"/>
      <c r="H127" s="136">
        <f>VLOOKUP(B127,$B$2:$AC$89,28,FALSE)</f>
        <v>18</v>
      </c>
      <c r="I127" s="137">
        <f>(F127/H127)*18</f>
        <v>82</v>
      </c>
    </row>
    <row r="128" spans="1:30" x14ac:dyDescent="0.35">
      <c r="A128" s="134" t="s">
        <v>462</v>
      </c>
      <c r="B128" s="134" t="s">
        <v>268</v>
      </c>
      <c r="C128" s="114" t="s">
        <v>202</v>
      </c>
      <c r="D128" s="114" t="s">
        <v>410</v>
      </c>
      <c r="E128" s="114" t="s">
        <v>409</v>
      </c>
      <c r="F128" s="135">
        <f>VLOOKUP(B128,$B$2:$X$89,23,FALSE)</f>
        <v>83</v>
      </c>
      <c r="G128" s="136"/>
      <c r="H128" s="136">
        <f>VLOOKUP(B128,$B$2:$AC$89,28,FALSE)</f>
        <v>18</v>
      </c>
      <c r="I128" s="137">
        <f>(F128/H128)*18</f>
        <v>83</v>
      </c>
    </row>
    <row r="129" spans="1:9" x14ac:dyDescent="0.35">
      <c r="A129" s="134" t="s">
        <v>462</v>
      </c>
      <c r="B129" s="134" t="s">
        <v>214</v>
      </c>
      <c r="C129" s="114" t="s">
        <v>233</v>
      </c>
      <c r="D129" s="114" t="s">
        <v>331</v>
      </c>
      <c r="E129" s="114" t="s">
        <v>332</v>
      </c>
      <c r="F129" s="135">
        <f>VLOOKUP(B129,$B$2:$X$89,23,FALSE)</f>
        <v>83</v>
      </c>
      <c r="G129" s="136"/>
      <c r="H129" s="136">
        <f>VLOOKUP(B129,$B$2:$AC$89,28,FALSE)</f>
        <v>18</v>
      </c>
      <c r="I129" s="136">
        <f>(F129/H129)*18</f>
        <v>83</v>
      </c>
    </row>
    <row r="130" spans="1:9" x14ac:dyDescent="0.35">
      <c r="A130" s="134" t="s">
        <v>462</v>
      </c>
      <c r="B130" s="134" t="s">
        <v>226</v>
      </c>
      <c r="C130" s="114" t="s">
        <v>236</v>
      </c>
      <c r="D130" s="114" t="s">
        <v>60</v>
      </c>
      <c r="E130" s="114" t="s">
        <v>61</v>
      </c>
      <c r="F130" s="135">
        <f>VLOOKUP(B130,$B$2:$X$89,23,FALSE)</f>
        <v>84</v>
      </c>
      <c r="G130" s="136"/>
      <c r="H130" s="136">
        <f>VLOOKUP(B130,$B$2:$AC$89,28,FALSE)</f>
        <v>18</v>
      </c>
      <c r="I130" s="137">
        <f>(F130/H130)*18</f>
        <v>84</v>
      </c>
    </row>
    <row r="131" spans="1:9" x14ac:dyDescent="0.35">
      <c r="A131" s="134" t="s">
        <v>462</v>
      </c>
      <c r="B131" s="134" t="s">
        <v>298</v>
      </c>
      <c r="C131" s="114" t="s">
        <v>188</v>
      </c>
      <c r="D131" s="114" t="s">
        <v>456</v>
      </c>
      <c r="E131" s="114" t="s">
        <v>457</v>
      </c>
      <c r="F131" s="135">
        <f>VLOOKUP(B131,$B$2:$X$89,23,FALSE)</f>
        <v>85</v>
      </c>
      <c r="G131" s="136"/>
      <c r="H131" s="136">
        <f>VLOOKUP(B131,$B$2:$AC$89,28,FALSE)</f>
        <v>18</v>
      </c>
      <c r="I131" s="137">
        <f>(F131/H131)*18</f>
        <v>85</v>
      </c>
    </row>
    <row r="132" spans="1:9" x14ac:dyDescent="0.35">
      <c r="A132" s="134" t="s">
        <v>462</v>
      </c>
      <c r="B132" s="134" t="s">
        <v>256</v>
      </c>
      <c r="C132" s="114" t="s">
        <v>227</v>
      </c>
      <c r="D132" s="114" t="s">
        <v>144</v>
      </c>
      <c r="E132" s="114" t="s">
        <v>145</v>
      </c>
      <c r="F132" s="135">
        <f>VLOOKUP(B132,$B$2:$X$89,23,FALSE)</f>
        <v>85</v>
      </c>
      <c r="G132" s="136"/>
      <c r="H132" s="136">
        <f>VLOOKUP(B132,$B$2:$AC$89,28,FALSE)</f>
        <v>18</v>
      </c>
      <c r="I132" s="137">
        <f>(F132/H132)*18</f>
        <v>85</v>
      </c>
    </row>
    <row r="133" spans="1:9" x14ac:dyDescent="0.35">
      <c r="A133" s="134" t="s">
        <v>462</v>
      </c>
      <c r="B133" s="134" t="s">
        <v>218</v>
      </c>
      <c r="C133" s="114" t="s">
        <v>202</v>
      </c>
      <c r="D133" s="114"/>
      <c r="E133" s="114"/>
      <c r="F133" s="135">
        <f>VLOOKUP(B133,$B$2:$X$89,23,FALSE)</f>
        <v>85</v>
      </c>
      <c r="G133" s="136"/>
      <c r="H133" s="136">
        <f>VLOOKUP(B133,$B$2:$AC$89,28,FALSE)</f>
        <v>18</v>
      </c>
      <c r="I133" s="137">
        <f>(F133/H133)*18</f>
        <v>85</v>
      </c>
    </row>
    <row r="134" spans="1:9" x14ac:dyDescent="0.35">
      <c r="A134" s="134" t="s">
        <v>462</v>
      </c>
      <c r="B134" s="134" t="s">
        <v>191</v>
      </c>
      <c r="C134" s="114" t="s">
        <v>249</v>
      </c>
      <c r="D134" s="114" t="s">
        <v>400</v>
      </c>
      <c r="E134" s="114" t="s">
        <v>319</v>
      </c>
      <c r="F134" s="135">
        <f>VLOOKUP(B134,$B$2:$X$89,23,FALSE)</f>
        <v>86</v>
      </c>
      <c r="G134" s="136"/>
      <c r="H134" s="136">
        <f>VLOOKUP(B134,$B$2:$AC$89,28,FALSE)</f>
        <v>18</v>
      </c>
      <c r="I134" s="137">
        <f>(F134/H134)*18</f>
        <v>86</v>
      </c>
    </row>
    <row r="135" spans="1:9" x14ac:dyDescent="0.35">
      <c r="A135" s="134" t="s">
        <v>462</v>
      </c>
      <c r="B135" s="134" t="s">
        <v>204</v>
      </c>
      <c r="C135" s="114">
        <v>4</v>
      </c>
      <c r="D135" s="114" t="s">
        <v>318</v>
      </c>
      <c r="E135" s="114" t="s">
        <v>319</v>
      </c>
      <c r="F135" s="135">
        <f>VLOOKUP(B135,$B$2:$X$89,23,FALSE)</f>
        <v>86</v>
      </c>
      <c r="G135" s="136"/>
      <c r="H135" s="136">
        <f>VLOOKUP(B135,$B$2:$AC$89,28,FALSE)</f>
        <v>18</v>
      </c>
      <c r="I135" s="137">
        <f>(F135/H135)*18</f>
        <v>86</v>
      </c>
    </row>
    <row r="136" spans="1:9" x14ac:dyDescent="0.35">
      <c r="A136" s="134" t="s">
        <v>462</v>
      </c>
      <c r="B136" s="134" t="s">
        <v>203</v>
      </c>
      <c r="C136" s="114">
        <v>4</v>
      </c>
      <c r="D136" s="114" t="s">
        <v>316</v>
      </c>
      <c r="E136" s="114" t="s">
        <v>317</v>
      </c>
      <c r="F136" s="135">
        <f>VLOOKUP(B136,$B$2:$X$89,23,FALSE)</f>
        <v>87</v>
      </c>
      <c r="G136" s="136"/>
      <c r="H136" s="136">
        <f>VLOOKUP(B136,$B$2:$AC$89,28,FALSE)</f>
        <v>18</v>
      </c>
      <c r="I136" s="137">
        <f>(F136/H136)*18</f>
        <v>87</v>
      </c>
    </row>
    <row r="137" spans="1:9" x14ac:dyDescent="0.35">
      <c r="A137" s="134" t="s">
        <v>462</v>
      </c>
      <c r="B137" s="134" t="s">
        <v>272</v>
      </c>
      <c r="C137" s="114" t="s">
        <v>233</v>
      </c>
      <c r="D137" s="114" t="s">
        <v>385</v>
      </c>
      <c r="E137" s="114" t="s">
        <v>386</v>
      </c>
      <c r="F137" s="135">
        <f>VLOOKUP(B137,$B$2:$X$89,23,FALSE)</f>
        <v>89</v>
      </c>
      <c r="G137" s="136"/>
      <c r="H137" s="136">
        <f>VLOOKUP(B137,$B$2:$AC$89,28,FALSE)</f>
        <v>18</v>
      </c>
      <c r="I137" s="136">
        <f>(F137/H137)*18</f>
        <v>89</v>
      </c>
    </row>
    <row r="138" spans="1:9" x14ac:dyDescent="0.35">
      <c r="A138" s="134" t="s">
        <v>462</v>
      </c>
      <c r="B138" s="134" t="s">
        <v>271</v>
      </c>
      <c r="C138" s="114" t="s">
        <v>207</v>
      </c>
      <c r="D138" s="114" t="s">
        <v>120</v>
      </c>
      <c r="E138" s="114" t="s">
        <v>121</v>
      </c>
      <c r="F138" s="135">
        <f>VLOOKUP(B138,$B$2:$X$89,23,FALSE)</f>
        <v>89</v>
      </c>
      <c r="G138" s="136"/>
      <c r="H138" s="136">
        <f>VLOOKUP(B138,$B$2:$AC$89,28,FALSE)</f>
        <v>18</v>
      </c>
      <c r="I138" s="137">
        <f>(F138/H138)*18</f>
        <v>89</v>
      </c>
    </row>
    <row r="139" spans="1:9" x14ac:dyDescent="0.35">
      <c r="A139" s="134" t="s">
        <v>462</v>
      </c>
      <c r="B139" s="134" t="s">
        <v>232</v>
      </c>
      <c r="C139" s="114" t="s">
        <v>210</v>
      </c>
      <c r="D139" s="114" t="s">
        <v>74</v>
      </c>
      <c r="E139" s="114" t="s">
        <v>75</v>
      </c>
      <c r="F139" s="135">
        <f>VLOOKUP(B139,$B$2:$X$89,23,FALSE)</f>
        <v>90</v>
      </c>
      <c r="G139" s="136"/>
      <c r="H139" s="136">
        <f>VLOOKUP(B139,$B$2:$AC$89,28,FALSE)</f>
        <v>18</v>
      </c>
      <c r="I139" s="137">
        <f>(F139/H139)*18</f>
        <v>90</v>
      </c>
    </row>
    <row r="140" spans="1:9" x14ac:dyDescent="0.35">
      <c r="A140" s="134" t="s">
        <v>462</v>
      </c>
      <c r="B140" s="134" t="s">
        <v>192</v>
      </c>
      <c r="C140" s="114" t="s">
        <v>249</v>
      </c>
      <c r="D140" s="114" t="s">
        <v>399</v>
      </c>
      <c r="E140" s="114" t="s">
        <v>392</v>
      </c>
      <c r="F140" s="135">
        <f>VLOOKUP(B140,$B$2:$X$89,23,FALSE)</f>
        <v>90</v>
      </c>
      <c r="G140" s="136"/>
      <c r="H140" s="136">
        <f>VLOOKUP(B140,$B$2:$AC$89,28,FALSE)</f>
        <v>18</v>
      </c>
      <c r="I140" s="137">
        <f>(F140/H140)*18</f>
        <v>90</v>
      </c>
    </row>
    <row r="141" spans="1:9" x14ac:dyDescent="0.35">
      <c r="A141" s="134" t="s">
        <v>462</v>
      </c>
      <c r="B141" s="134" t="s">
        <v>270</v>
      </c>
      <c r="C141" s="114" t="s">
        <v>207</v>
      </c>
      <c r="D141" s="114" t="s">
        <v>118</v>
      </c>
      <c r="E141" s="114" t="s">
        <v>119</v>
      </c>
      <c r="F141" s="135">
        <f>VLOOKUP(B141,$B$2:$X$89,23,FALSE)</f>
        <v>90</v>
      </c>
      <c r="G141" s="136"/>
      <c r="H141" s="136">
        <f>VLOOKUP(B141,$B$2:$AC$89,28,FALSE)</f>
        <v>18</v>
      </c>
      <c r="I141" s="137">
        <f>(F141/H141)*18</f>
        <v>90</v>
      </c>
    </row>
    <row r="142" spans="1:9" x14ac:dyDescent="0.35">
      <c r="A142" s="134" t="s">
        <v>462</v>
      </c>
      <c r="B142" s="134" t="s">
        <v>208</v>
      </c>
      <c r="C142" s="114">
        <v>4</v>
      </c>
      <c r="D142" s="114" t="s">
        <v>104</v>
      </c>
      <c r="E142" s="114" t="s">
        <v>105</v>
      </c>
      <c r="F142" s="135">
        <f>VLOOKUP(B142,$B$2:$X$89,23,FALSE)</f>
        <v>91</v>
      </c>
      <c r="G142" s="136"/>
      <c r="H142" s="136">
        <f>VLOOKUP(B142,$B$2:$AC$89,28,FALSE)</f>
        <v>18</v>
      </c>
      <c r="I142" s="137">
        <f>(F142/H142)*18</f>
        <v>91</v>
      </c>
    </row>
    <row r="143" spans="1:9" x14ac:dyDescent="0.35">
      <c r="A143" s="134" t="s">
        <v>462</v>
      </c>
      <c r="B143" s="134" t="s">
        <v>213</v>
      </c>
      <c r="C143" s="114" t="s">
        <v>233</v>
      </c>
      <c r="D143" s="114" t="s">
        <v>330</v>
      </c>
      <c r="E143" s="114" t="s">
        <v>323</v>
      </c>
      <c r="F143" s="135">
        <f>VLOOKUP(B143,$B$2:$X$89,23,FALSE)</f>
        <v>91</v>
      </c>
      <c r="G143" s="136"/>
      <c r="H143" s="136">
        <f>VLOOKUP(B143,$B$2:$AC$89,28,FALSE)</f>
        <v>18</v>
      </c>
      <c r="I143" s="136">
        <f>(F143/H143)*18</f>
        <v>91</v>
      </c>
    </row>
    <row r="144" spans="1:9" x14ac:dyDescent="0.35">
      <c r="A144" s="134" t="s">
        <v>462</v>
      </c>
      <c r="B144" s="134" t="s">
        <v>234</v>
      </c>
      <c r="C144" s="114" t="s">
        <v>210</v>
      </c>
      <c r="D144" s="114" t="s">
        <v>76</v>
      </c>
      <c r="E144" s="114" t="s">
        <v>77</v>
      </c>
      <c r="F144" s="135">
        <f>VLOOKUP(B144,$B$2:$X$89,23,FALSE)</f>
        <v>91</v>
      </c>
      <c r="G144" s="136"/>
      <c r="H144" s="136">
        <f>VLOOKUP(B144,$B$2:$AC$89,28,FALSE)</f>
        <v>18</v>
      </c>
      <c r="I144" s="137">
        <f>(F144/H144)*18</f>
        <v>91</v>
      </c>
    </row>
    <row r="145" spans="1:9" x14ac:dyDescent="0.35">
      <c r="A145" s="134" t="s">
        <v>462</v>
      </c>
      <c r="B145" s="134" t="s">
        <v>239</v>
      </c>
      <c r="C145" s="114" t="s">
        <v>210</v>
      </c>
      <c r="D145" s="114" t="s">
        <v>404</v>
      </c>
      <c r="E145" s="114" t="s">
        <v>77</v>
      </c>
      <c r="F145" s="135">
        <f>VLOOKUP(B145,$B$2:$X$89,23,FALSE)</f>
        <v>92</v>
      </c>
      <c r="G145" s="136"/>
      <c r="H145" s="136">
        <f>VLOOKUP(B145,$B$2:$AC$89,28,FALSE)</f>
        <v>18</v>
      </c>
      <c r="I145" s="137">
        <f>(F145/H145)*18</f>
        <v>92</v>
      </c>
    </row>
    <row r="146" spans="1:9" x14ac:dyDescent="0.35">
      <c r="A146" s="134" t="s">
        <v>462</v>
      </c>
      <c r="B146" s="134" t="s">
        <v>186</v>
      </c>
      <c r="C146" s="114" t="s">
        <v>185</v>
      </c>
      <c r="D146" s="114" t="s">
        <v>370</v>
      </c>
      <c r="E146" s="114" t="s">
        <v>371</v>
      </c>
      <c r="F146" s="135">
        <f>VLOOKUP(B146,$B$2:$X$89,23,FALSE)</f>
        <v>94</v>
      </c>
      <c r="G146" s="136"/>
      <c r="H146" s="136">
        <f>VLOOKUP(B146,$B$2:$AC$89,28,FALSE)</f>
        <v>18</v>
      </c>
      <c r="I146" s="137">
        <f>(F146/H146)*18</f>
        <v>94</v>
      </c>
    </row>
    <row r="147" spans="1:9" x14ac:dyDescent="0.35">
      <c r="A147" s="134" t="s">
        <v>462</v>
      </c>
      <c r="B147" s="134" t="s">
        <v>267</v>
      </c>
      <c r="C147" s="114" t="s">
        <v>202</v>
      </c>
      <c r="D147" s="114" t="s">
        <v>407</v>
      </c>
      <c r="E147" s="114" t="s">
        <v>408</v>
      </c>
      <c r="F147" s="135">
        <f>VLOOKUP(B147,$B$2:$X$89,23,FALSE)</f>
        <v>94</v>
      </c>
      <c r="G147" s="136"/>
      <c r="H147" s="136">
        <f>VLOOKUP(B147,$B$2:$AC$89,28,FALSE)</f>
        <v>18</v>
      </c>
      <c r="I147" s="137">
        <f>(F147/H147)*18</f>
        <v>94</v>
      </c>
    </row>
    <row r="148" spans="1:9" x14ac:dyDescent="0.35">
      <c r="A148" s="134" t="s">
        <v>462</v>
      </c>
      <c r="B148" s="134" t="s">
        <v>229</v>
      </c>
      <c r="C148" s="114" t="s">
        <v>247</v>
      </c>
      <c r="D148" s="114" t="s">
        <v>342</v>
      </c>
      <c r="E148" s="114" t="s">
        <v>343</v>
      </c>
      <c r="F148" s="135">
        <f>VLOOKUP(B148,$B$2:$X$89,23,FALSE)</f>
        <v>95</v>
      </c>
      <c r="G148" s="136"/>
      <c r="H148" s="136">
        <f>VLOOKUP(B148,$B$2:$AC$89,28,FALSE)</f>
        <v>18</v>
      </c>
      <c r="I148" s="137">
        <f>(F148/H148)*18</f>
        <v>95</v>
      </c>
    </row>
    <row r="149" spans="1:9" x14ac:dyDescent="0.35">
      <c r="A149" s="134" t="s">
        <v>462</v>
      </c>
      <c r="B149" s="134" t="s">
        <v>266</v>
      </c>
      <c r="C149" s="114" t="s">
        <v>188</v>
      </c>
      <c r="D149" s="114" t="s">
        <v>413</v>
      </c>
      <c r="E149" s="114" t="s">
        <v>151</v>
      </c>
      <c r="F149" s="135">
        <f>VLOOKUP(B149,$B$2:$X$89,23,FALSE)</f>
        <v>95</v>
      </c>
      <c r="G149" s="136"/>
      <c r="H149" s="136">
        <f>VLOOKUP(B149,$B$2:$AC$89,28,FALSE)</f>
        <v>18</v>
      </c>
      <c r="I149" s="137">
        <f>(F149/H149)*18</f>
        <v>95</v>
      </c>
    </row>
    <row r="150" spans="1:9" x14ac:dyDescent="0.35">
      <c r="A150" s="134" t="s">
        <v>462</v>
      </c>
      <c r="B150" s="134" t="s">
        <v>199</v>
      </c>
      <c r="C150" s="114" t="s">
        <v>185</v>
      </c>
      <c r="D150" s="114" t="s">
        <v>415</v>
      </c>
      <c r="E150" s="114" t="s">
        <v>63</v>
      </c>
      <c r="F150" s="135">
        <f>VLOOKUP(B150,$B$2:$X$89,23,FALSE)</f>
        <v>95</v>
      </c>
      <c r="G150" s="136"/>
      <c r="H150" s="136">
        <f>VLOOKUP(B150,$B$2:$AC$89,28,FALSE)</f>
        <v>18</v>
      </c>
      <c r="I150" s="137">
        <f>(F150/H150)*18</f>
        <v>95</v>
      </c>
    </row>
    <row r="151" spans="1:9" x14ac:dyDescent="0.35">
      <c r="A151" s="134" t="s">
        <v>462</v>
      </c>
      <c r="B151" s="134" t="s">
        <v>230</v>
      </c>
      <c r="C151" s="114" t="s">
        <v>247</v>
      </c>
      <c r="D151" s="114" t="s">
        <v>344</v>
      </c>
      <c r="E151" s="114" t="s">
        <v>345</v>
      </c>
      <c r="F151" s="135">
        <f>VLOOKUP(B151,$B$2:$X$89,23,FALSE)</f>
        <v>95</v>
      </c>
      <c r="G151" s="136"/>
      <c r="H151" s="136">
        <f>VLOOKUP(B151,$B$2:$AC$89,28,FALSE)</f>
        <v>18</v>
      </c>
      <c r="I151" s="137">
        <f>(F151/H151)*18</f>
        <v>95</v>
      </c>
    </row>
    <row r="152" spans="1:9" x14ac:dyDescent="0.35">
      <c r="A152" s="134" t="s">
        <v>462</v>
      </c>
      <c r="B152" s="134" t="s">
        <v>209</v>
      </c>
      <c r="C152" s="114">
        <v>4</v>
      </c>
      <c r="D152" s="114" t="s">
        <v>106</v>
      </c>
      <c r="E152" s="114" t="s">
        <v>107</v>
      </c>
      <c r="F152" s="135">
        <f>VLOOKUP(B152,$B$2:$X$89,23,FALSE)</f>
        <v>97</v>
      </c>
      <c r="G152" s="136"/>
      <c r="H152" s="136">
        <f>VLOOKUP(B152,$B$2:$AC$89,28,FALSE)</f>
        <v>18</v>
      </c>
      <c r="I152" s="137">
        <f>(F152/H152)*18</f>
        <v>97</v>
      </c>
    </row>
    <row r="153" spans="1:9" x14ac:dyDescent="0.35">
      <c r="A153" s="134" t="s">
        <v>462</v>
      </c>
      <c r="B153" s="134" t="s">
        <v>251</v>
      </c>
      <c r="C153" s="114" t="s">
        <v>227</v>
      </c>
      <c r="D153" s="114" t="s">
        <v>16</v>
      </c>
      <c r="E153" s="114" t="s">
        <v>17</v>
      </c>
      <c r="F153" s="135">
        <f>VLOOKUP(B153,$B$2:$X$89,23,FALSE)</f>
        <v>98</v>
      </c>
      <c r="G153" s="136"/>
      <c r="H153" s="136">
        <f>VLOOKUP(B153,$B$2:$AC$89,28,FALSE)</f>
        <v>18</v>
      </c>
      <c r="I153" s="137">
        <f>(F153/H153)*18</f>
        <v>98</v>
      </c>
    </row>
    <row r="154" spans="1:9" x14ac:dyDescent="0.35">
      <c r="A154" s="134" t="s">
        <v>462</v>
      </c>
      <c r="B154" s="134" t="s">
        <v>257</v>
      </c>
      <c r="C154" s="114" t="s">
        <v>207</v>
      </c>
      <c r="D154" s="114" t="s">
        <v>146</v>
      </c>
      <c r="E154" s="114" t="s">
        <v>147</v>
      </c>
      <c r="F154" s="135">
        <f>VLOOKUP(B154,$B$2:$X$89,23,FALSE)</f>
        <v>98</v>
      </c>
      <c r="G154" s="136"/>
      <c r="H154" s="136">
        <f>VLOOKUP(B154,$B$2:$AC$89,28,FALSE)</f>
        <v>18</v>
      </c>
      <c r="I154" s="137">
        <f>(F154/H154)*18</f>
        <v>98</v>
      </c>
    </row>
    <row r="155" spans="1:9" x14ac:dyDescent="0.35">
      <c r="A155" s="134" t="s">
        <v>462</v>
      </c>
      <c r="B155" s="134" t="s">
        <v>273</v>
      </c>
      <c r="C155" s="114" t="s">
        <v>233</v>
      </c>
      <c r="D155" s="114" t="s">
        <v>388</v>
      </c>
      <c r="E155" s="114" t="s">
        <v>387</v>
      </c>
      <c r="F155" s="135">
        <f>VLOOKUP(B155,$B$2:$X$89,23,FALSE)</f>
        <v>99</v>
      </c>
      <c r="G155" s="136"/>
      <c r="H155" s="136">
        <f>VLOOKUP(B155,$B$2:$AC$89,28,FALSE)</f>
        <v>18</v>
      </c>
      <c r="I155" s="136">
        <f>(F155/H155)*18</f>
        <v>99</v>
      </c>
    </row>
    <row r="156" spans="1:9" x14ac:dyDescent="0.35">
      <c r="A156" s="134" t="s">
        <v>462</v>
      </c>
      <c r="B156" s="134" t="s">
        <v>252</v>
      </c>
      <c r="C156" s="114" t="s">
        <v>227</v>
      </c>
      <c r="D156" s="114" t="s">
        <v>18</v>
      </c>
      <c r="E156" s="114" t="s">
        <v>19</v>
      </c>
      <c r="F156" s="135">
        <f>VLOOKUP(B156,$B$2:$X$89,23,FALSE)</f>
        <v>106</v>
      </c>
      <c r="G156" s="136"/>
      <c r="H156" s="136">
        <f>VLOOKUP(B156,$B$2:$AC$89,28,FALSE)</f>
        <v>18</v>
      </c>
      <c r="I156" s="137">
        <f>(F156/H156)*18</f>
        <v>106</v>
      </c>
    </row>
    <row r="157" spans="1:9" x14ac:dyDescent="0.35">
      <c r="A157" s="134" t="s">
        <v>462</v>
      </c>
      <c r="B157" s="134" t="s">
        <v>244</v>
      </c>
      <c r="C157" s="114" t="s">
        <v>247</v>
      </c>
      <c r="D157" s="114" t="s">
        <v>42</v>
      </c>
      <c r="E157" s="114" t="s">
        <v>43</v>
      </c>
      <c r="F157" s="135">
        <f>VLOOKUP(B157,$B$2:$X$89,23,FALSE)</f>
        <v>107</v>
      </c>
      <c r="G157" s="136"/>
      <c r="H157" s="136">
        <f>VLOOKUP(B157,$B$2:$AC$89,28,FALSE)</f>
        <v>18</v>
      </c>
      <c r="I157" s="137">
        <f>(F157/H157)*18</f>
        <v>107</v>
      </c>
    </row>
    <row r="158" spans="1:9" x14ac:dyDescent="0.35">
      <c r="A158" s="134" t="s">
        <v>462</v>
      </c>
      <c r="B158" s="134" t="s">
        <v>245</v>
      </c>
      <c r="C158" s="114" t="s">
        <v>247</v>
      </c>
      <c r="D158" s="114" t="s">
        <v>44</v>
      </c>
      <c r="E158" s="114" t="s">
        <v>45</v>
      </c>
      <c r="F158" s="135">
        <f>VLOOKUP(B158,$B$2:$X$89,23,FALSE)</f>
        <v>109</v>
      </c>
      <c r="G158" s="136"/>
      <c r="H158" s="136">
        <f>VLOOKUP(B158,$B$2:$AC$89,28,FALSE)</f>
        <v>18</v>
      </c>
      <c r="I158" s="137">
        <f>(F158/H158)*18</f>
        <v>109</v>
      </c>
    </row>
    <row r="159" spans="1:9" x14ac:dyDescent="0.35">
      <c r="A159" s="134" t="s">
        <v>462</v>
      </c>
      <c r="B159" s="134" t="s">
        <v>240</v>
      </c>
      <c r="C159" s="114" t="s">
        <v>210</v>
      </c>
      <c r="D159" s="114" t="s">
        <v>405</v>
      </c>
      <c r="E159" s="114" t="s">
        <v>406</v>
      </c>
      <c r="F159" s="135">
        <f>VLOOKUP(B159,$B$2:$X$89,23,FALSE)</f>
        <v>111</v>
      </c>
      <c r="G159" s="136"/>
      <c r="H159" s="136">
        <f>VLOOKUP(B159,$B$2:$AC$89,28,FALSE)</f>
        <v>18</v>
      </c>
      <c r="I159" s="137">
        <f>(F159/H159)*18</f>
        <v>111</v>
      </c>
    </row>
    <row r="160" spans="1:9" x14ac:dyDescent="0.35">
      <c r="A160" s="134" t="s">
        <v>462</v>
      </c>
      <c r="B160" s="134" t="s">
        <v>265</v>
      </c>
      <c r="C160" s="114" t="s">
        <v>188</v>
      </c>
      <c r="D160" s="114" t="s">
        <v>411</v>
      </c>
      <c r="E160" s="114" t="s">
        <v>412</v>
      </c>
      <c r="F160" s="135">
        <f>VLOOKUP(B160,$B$2:$X$89,23,FALSE)</f>
        <v>0</v>
      </c>
      <c r="G160" s="136"/>
      <c r="H160" s="136">
        <f>VLOOKUP(B160,$B$2:$AC$89,28,FALSE)</f>
        <v>0</v>
      </c>
      <c r="I160" s="136" t="e">
        <f>(F160/H160)*18</f>
        <v>#DIV/0!</v>
      </c>
    </row>
    <row r="161" spans="1:9" x14ac:dyDescent="0.35">
      <c r="A161" s="138" t="s">
        <v>460</v>
      </c>
      <c r="B161" s="138" t="s">
        <v>224</v>
      </c>
      <c r="C161" s="120" t="s">
        <v>250</v>
      </c>
      <c r="D161" s="120" t="s">
        <v>417</v>
      </c>
      <c r="E161" s="120"/>
      <c r="F161" s="139">
        <f t="shared" ref="F161" si="27">VLOOKUP(B161,$B$2:$X$89,23,FALSE)</f>
        <v>66</v>
      </c>
      <c r="G161" s="140"/>
      <c r="H161" s="140">
        <f t="shared" ref="H161" si="28">VLOOKUP(B161,$B$2:$AC$89,28,FALSE)</f>
        <v>18</v>
      </c>
      <c r="I161" s="141">
        <f t="shared" ref="I161" si="29">(F161/H161)*18</f>
        <v>66</v>
      </c>
    </row>
    <row r="162" spans="1:9" x14ac:dyDescent="0.35">
      <c r="A162" s="138" t="s">
        <v>460</v>
      </c>
      <c r="B162" s="138" t="s">
        <v>201</v>
      </c>
      <c r="C162" s="120" t="s">
        <v>193</v>
      </c>
      <c r="D162" s="120" t="s">
        <v>453</v>
      </c>
      <c r="E162" s="120"/>
      <c r="F162" s="139">
        <f t="shared" ref="F162:F204" si="30">VLOOKUP(B162,$B$2:$X$89,23,FALSE)</f>
        <v>71</v>
      </c>
      <c r="G162" s="140"/>
      <c r="H162" s="140">
        <f t="shared" ref="H162:H204" si="31">VLOOKUP(B162,$B$2:$AC$89,28,FALSE)</f>
        <v>18</v>
      </c>
      <c r="I162" s="141">
        <f t="shared" ref="I162:I204" si="32">(F162/H162)*18</f>
        <v>71</v>
      </c>
    </row>
    <row r="163" spans="1:9" x14ac:dyDescent="0.35">
      <c r="A163" s="138" t="s">
        <v>460</v>
      </c>
      <c r="B163" s="138" t="s">
        <v>189</v>
      </c>
      <c r="C163" s="120" t="s">
        <v>193</v>
      </c>
      <c r="D163" s="120" t="s">
        <v>451</v>
      </c>
      <c r="E163" s="120"/>
      <c r="F163" s="139">
        <f t="shared" si="30"/>
        <v>72</v>
      </c>
      <c r="G163" s="140"/>
      <c r="H163" s="140">
        <f t="shared" si="31"/>
        <v>18</v>
      </c>
      <c r="I163" s="141">
        <f t="shared" si="32"/>
        <v>72</v>
      </c>
    </row>
    <row r="164" spans="1:9" x14ac:dyDescent="0.35">
      <c r="A164" s="138" t="s">
        <v>460</v>
      </c>
      <c r="B164" s="138" t="s">
        <v>221</v>
      </c>
      <c r="C164" s="120">
        <v>7</v>
      </c>
      <c r="D164" s="120"/>
      <c r="E164" s="120"/>
      <c r="F164" s="139">
        <f t="shared" si="30"/>
        <v>73</v>
      </c>
      <c r="G164" s="140"/>
      <c r="H164" s="140">
        <f t="shared" si="31"/>
        <v>18</v>
      </c>
      <c r="I164" s="141">
        <f t="shared" si="32"/>
        <v>73</v>
      </c>
    </row>
    <row r="165" spans="1:9" x14ac:dyDescent="0.35">
      <c r="A165" s="138" t="s">
        <v>460</v>
      </c>
      <c r="B165" s="138" t="s">
        <v>206</v>
      </c>
      <c r="C165" s="120" t="s">
        <v>196</v>
      </c>
      <c r="D165" s="120" t="s">
        <v>445</v>
      </c>
      <c r="E165" s="120"/>
      <c r="F165" s="139">
        <f t="shared" si="30"/>
        <v>74</v>
      </c>
      <c r="G165" s="140"/>
      <c r="H165" s="140">
        <f t="shared" si="31"/>
        <v>18</v>
      </c>
      <c r="I165" s="141">
        <f t="shared" si="32"/>
        <v>74</v>
      </c>
    </row>
    <row r="166" spans="1:9" x14ac:dyDescent="0.35">
      <c r="A166" s="138" t="s">
        <v>460</v>
      </c>
      <c r="B166" s="138" t="s">
        <v>291</v>
      </c>
      <c r="C166" s="120" t="s">
        <v>238</v>
      </c>
      <c r="D166" s="120" t="s">
        <v>426</v>
      </c>
      <c r="E166" s="120"/>
      <c r="F166" s="139">
        <f t="shared" si="30"/>
        <v>74</v>
      </c>
      <c r="G166" s="140"/>
      <c r="H166" s="140">
        <f t="shared" si="31"/>
        <v>18</v>
      </c>
      <c r="I166" s="141">
        <f t="shared" si="32"/>
        <v>74</v>
      </c>
    </row>
    <row r="167" spans="1:9" x14ac:dyDescent="0.35">
      <c r="A167" s="138" t="s">
        <v>460</v>
      </c>
      <c r="B167" s="138" t="s">
        <v>211</v>
      </c>
      <c r="C167" s="120" t="s">
        <v>196</v>
      </c>
      <c r="D167" s="120" t="s">
        <v>447</v>
      </c>
      <c r="E167" s="120"/>
      <c r="F167" s="139">
        <f t="shared" si="30"/>
        <v>75</v>
      </c>
      <c r="G167" s="140"/>
      <c r="H167" s="140">
        <f t="shared" si="31"/>
        <v>18</v>
      </c>
      <c r="I167" s="141">
        <f t="shared" si="32"/>
        <v>75</v>
      </c>
    </row>
    <row r="168" spans="1:9" x14ac:dyDescent="0.35">
      <c r="A168" s="138" t="s">
        <v>460</v>
      </c>
      <c r="B168" s="138" t="s">
        <v>215</v>
      </c>
      <c r="C168" s="120" t="s">
        <v>241</v>
      </c>
      <c r="D168" s="120" t="s">
        <v>429</v>
      </c>
      <c r="E168" s="120"/>
      <c r="F168" s="139">
        <f t="shared" si="30"/>
        <v>76</v>
      </c>
      <c r="G168" s="140"/>
      <c r="H168" s="140">
        <f t="shared" si="31"/>
        <v>18</v>
      </c>
      <c r="I168" s="141">
        <f t="shared" si="32"/>
        <v>76</v>
      </c>
    </row>
    <row r="169" spans="1:9" x14ac:dyDescent="0.35">
      <c r="A169" s="138" t="s">
        <v>460</v>
      </c>
      <c r="B169" s="138" t="s">
        <v>302</v>
      </c>
      <c r="C169" s="120">
        <v>7</v>
      </c>
      <c r="D169" s="120" t="s">
        <v>443</v>
      </c>
      <c r="E169" s="120"/>
      <c r="F169" s="139">
        <f t="shared" si="30"/>
        <v>76</v>
      </c>
      <c r="G169" s="140"/>
      <c r="H169" s="140">
        <f t="shared" si="31"/>
        <v>18</v>
      </c>
      <c r="I169" s="141">
        <f t="shared" si="32"/>
        <v>76</v>
      </c>
    </row>
    <row r="170" spans="1:9" x14ac:dyDescent="0.35">
      <c r="A170" s="138" t="s">
        <v>460</v>
      </c>
      <c r="B170" s="138" t="s">
        <v>293</v>
      </c>
      <c r="C170" s="120" t="s">
        <v>190</v>
      </c>
      <c r="D170" s="120" t="s">
        <v>449</v>
      </c>
      <c r="E170" s="120"/>
      <c r="F170" s="139">
        <f t="shared" si="30"/>
        <v>78</v>
      </c>
      <c r="G170" s="140"/>
      <c r="H170" s="140">
        <f t="shared" si="31"/>
        <v>18</v>
      </c>
      <c r="I170" s="141">
        <f t="shared" si="32"/>
        <v>78</v>
      </c>
    </row>
    <row r="171" spans="1:9" x14ac:dyDescent="0.35">
      <c r="A171" s="138" t="s">
        <v>460</v>
      </c>
      <c r="B171" s="138" t="s">
        <v>300</v>
      </c>
      <c r="C171" s="120" t="s">
        <v>190</v>
      </c>
      <c r="D171" s="120" t="s">
        <v>458</v>
      </c>
      <c r="E171" s="120"/>
      <c r="F171" s="139">
        <f t="shared" si="30"/>
        <v>79</v>
      </c>
      <c r="G171" s="140"/>
      <c r="H171" s="140">
        <f t="shared" si="31"/>
        <v>18</v>
      </c>
      <c r="I171" s="141">
        <f t="shared" si="32"/>
        <v>79</v>
      </c>
    </row>
    <row r="172" spans="1:9" x14ac:dyDescent="0.35">
      <c r="A172" s="138" t="s">
        <v>460</v>
      </c>
      <c r="B172" s="138" t="s">
        <v>258</v>
      </c>
      <c r="C172" s="120">
        <v>12</v>
      </c>
      <c r="D172" s="120" t="s">
        <v>433</v>
      </c>
      <c r="E172" s="120"/>
      <c r="F172" s="139">
        <f t="shared" si="30"/>
        <v>79</v>
      </c>
      <c r="G172" s="140"/>
      <c r="H172" s="140">
        <f t="shared" si="31"/>
        <v>18</v>
      </c>
      <c r="I172" s="141">
        <f t="shared" si="32"/>
        <v>79</v>
      </c>
    </row>
    <row r="173" spans="1:9" x14ac:dyDescent="0.35">
      <c r="A173" s="138" t="s">
        <v>460</v>
      </c>
      <c r="B173" s="138" t="s">
        <v>194</v>
      </c>
      <c r="C173" s="120" t="s">
        <v>250</v>
      </c>
      <c r="D173" s="120" t="s">
        <v>418</v>
      </c>
      <c r="E173" s="120"/>
      <c r="F173" s="139">
        <f t="shared" si="30"/>
        <v>80</v>
      </c>
      <c r="G173" s="140"/>
      <c r="H173" s="140">
        <f t="shared" si="31"/>
        <v>18</v>
      </c>
      <c r="I173" s="141">
        <f t="shared" si="32"/>
        <v>80</v>
      </c>
    </row>
    <row r="174" spans="1:9" x14ac:dyDescent="0.35">
      <c r="A174" s="138" t="s">
        <v>460</v>
      </c>
      <c r="B174" s="138" t="s">
        <v>295</v>
      </c>
      <c r="C174" s="120" t="s">
        <v>241</v>
      </c>
      <c r="D174" s="120" t="s">
        <v>427</v>
      </c>
      <c r="E174" s="120"/>
      <c r="F174" s="139">
        <f t="shared" si="30"/>
        <v>80</v>
      </c>
      <c r="G174" s="140"/>
      <c r="H174" s="140">
        <f t="shared" si="31"/>
        <v>18</v>
      </c>
      <c r="I174" s="141">
        <f t="shared" si="32"/>
        <v>80</v>
      </c>
    </row>
    <row r="175" spans="1:9" x14ac:dyDescent="0.35">
      <c r="A175" s="138" t="s">
        <v>460</v>
      </c>
      <c r="B175" s="138" t="s">
        <v>228</v>
      </c>
      <c r="C175" s="120" t="s">
        <v>238</v>
      </c>
      <c r="D175" s="120" t="s">
        <v>424</v>
      </c>
      <c r="E175" s="120"/>
      <c r="F175" s="139">
        <f t="shared" si="30"/>
        <v>83</v>
      </c>
      <c r="G175" s="140"/>
      <c r="H175" s="140">
        <f t="shared" si="31"/>
        <v>18</v>
      </c>
      <c r="I175" s="141">
        <f t="shared" si="32"/>
        <v>83</v>
      </c>
    </row>
    <row r="176" spans="1:9" x14ac:dyDescent="0.35">
      <c r="A176" s="138" t="s">
        <v>460</v>
      </c>
      <c r="B176" s="138" t="s">
        <v>231</v>
      </c>
      <c r="C176" s="120" t="s">
        <v>254</v>
      </c>
      <c r="D176" s="120" t="s">
        <v>420</v>
      </c>
      <c r="E176" s="120"/>
      <c r="F176" s="139">
        <f t="shared" si="30"/>
        <v>83</v>
      </c>
      <c r="G176" s="140"/>
      <c r="H176" s="140">
        <f t="shared" si="31"/>
        <v>18</v>
      </c>
      <c r="I176" s="141">
        <f t="shared" si="32"/>
        <v>83</v>
      </c>
    </row>
    <row r="177" spans="1:9" x14ac:dyDescent="0.35">
      <c r="A177" s="138" t="s">
        <v>460</v>
      </c>
      <c r="B177" s="138" t="s">
        <v>297</v>
      </c>
      <c r="C177" s="120" t="s">
        <v>219</v>
      </c>
      <c r="D177" s="120" t="s">
        <v>435</v>
      </c>
      <c r="E177" s="120"/>
      <c r="F177" s="139">
        <f t="shared" si="30"/>
        <v>86</v>
      </c>
      <c r="G177" s="140"/>
      <c r="H177" s="140">
        <f t="shared" si="31"/>
        <v>18</v>
      </c>
      <c r="I177" s="141">
        <f t="shared" si="32"/>
        <v>86</v>
      </c>
    </row>
    <row r="178" spans="1:9" x14ac:dyDescent="0.35">
      <c r="A178" s="138" t="s">
        <v>460</v>
      </c>
      <c r="B178" s="138" t="s">
        <v>242</v>
      </c>
      <c r="C178" s="120" t="s">
        <v>212</v>
      </c>
      <c r="D178" s="120" t="s">
        <v>441</v>
      </c>
      <c r="E178" s="120"/>
      <c r="F178" s="139">
        <f t="shared" si="30"/>
        <v>88</v>
      </c>
      <c r="G178" s="140"/>
      <c r="H178" s="140">
        <f t="shared" si="31"/>
        <v>18</v>
      </c>
      <c r="I178" s="141">
        <f t="shared" si="32"/>
        <v>88</v>
      </c>
    </row>
    <row r="179" spans="1:9" x14ac:dyDescent="0.35">
      <c r="A179" s="138" t="s">
        <v>460</v>
      </c>
      <c r="B179" s="138" t="s">
        <v>304</v>
      </c>
      <c r="C179" s="120" t="s">
        <v>219</v>
      </c>
      <c r="D179" s="120" t="s">
        <v>437</v>
      </c>
      <c r="E179" s="120"/>
      <c r="F179" s="139">
        <f t="shared" si="30"/>
        <v>89</v>
      </c>
      <c r="G179" s="140"/>
      <c r="H179" s="140">
        <f t="shared" si="31"/>
        <v>18</v>
      </c>
      <c r="I179" s="141">
        <f t="shared" si="32"/>
        <v>89</v>
      </c>
    </row>
    <row r="180" spans="1:9" x14ac:dyDescent="0.35">
      <c r="A180" s="138" t="s">
        <v>460</v>
      </c>
      <c r="B180" s="138" t="s">
        <v>237</v>
      </c>
      <c r="C180" s="120" t="s">
        <v>212</v>
      </c>
      <c r="D180" s="120" t="s">
        <v>439</v>
      </c>
      <c r="E180" s="120"/>
      <c r="F180" s="139">
        <f t="shared" si="30"/>
        <v>90</v>
      </c>
      <c r="G180" s="140"/>
      <c r="H180" s="140">
        <f t="shared" si="31"/>
        <v>18</v>
      </c>
      <c r="I180" s="141">
        <f t="shared" si="32"/>
        <v>90</v>
      </c>
    </row>
    <row r="181" spans="1:9" x14ac:dyDescent="0.35">
      <c r="A181" s="138" t="s">
        <v>460</v>
      </c>
      <c r="B181" s="138" t="s">
        <v>253</v>
      </c>
      <c r="C181" s="120">
        <v>12</v>
      </c>
      <c r="D181" s="120" t="s">
        <v>431</v>
      </c>
      <c r="E181" s="120"/>
      <c r="F181" s="139">
        <f t="shared" si="30"/>
        <v>94</v>
      </c>
      <c r="G181" s="140"/>
      <c r="H181" s="140">
        <f t="shared" si="31"/>
        <v>18</v>
      </c>
      <c r="I181" s="141">
        <f t="shared" si="32"/>
        <v>94</v>
      </c>
    </row>
    <row r="182" spans="1:9" x14ac:dyDescent="0.35">
      <c r="A182" s="138" t="s">
        <v>460</v>
      </c>
      <c r="B182" s="138" t="s">
        <v>246</v>
      </c>
      <c r="C182" s="120" t="s">
        <v>254</v>
      </c>
      <c r="D182" s="120" t="s">
        <v>422</v>
      </c>
      <c r="E182" s="120"/>
      <c r="F182" s="139">
        <f t="shared" si="30"/>
        <v>110</v>
      </c>
      <c r="G182" s="140"/>
      <c r="H182" s="140">
        <f t="shared" si="31"/>
        <v>18</v>
      </c>
      <c r="I182" s="141">
        <f t="shared" si="32"/>
        <v>110</v>
      </c>
    </row>
    <row r="183" spans="1:9" x14ac:dyDescent="0.35">
      <c r="A183" s="142" t="s">
        <v>461</v>
      </c>
      <c r="B183" s="142" t="s">
        <v>290</v>
      </c>
      <c r="C183" s="121" t="s">
        <v>243</v>
      </c>
      <c r="D183" s="121" t="s">
        <v>427</v>
      </c>
      <c r="E183" s="121"/>
      <c r="F183" s="143">
        <f t="shared" si="30"/>
        <v>67</v>
      </c>
      <c r="G183" s="144"/>
      <c r="H183" s="144">
        <f t="shared" si="31"/>
        <v>18</v>
      </c>
      <c r="I183" s="145">
        <f t="shared" si="32"/>
        <v>67</v>
      </c>
    </row>
    <row r="184" spans="1:9" x14ac:dyDescent="0.35">
      <c r="A184" s="142" t="s">
        <v>461</v>
      </c>
      <c r="B184" s="142" t="s">
        <v>282</v>
      </c>
      <c r="C184" s="121" t="s">
        <v>255</v>
      </c>
      <c r="D184" s="121" t="s">
        <v>416</v>
      </c>
      <c r="E184" s="121"/>
      <c r="F184" s="143">
        <f t="shared" si="30"/>
        <v>74</v>
      </c>
      <c r="G184" s="144"/>
      <c r="H184" s="144">
        <f t="shared" si="31"/>
        <v>18</v>
      </c>
      <c r="I184" s="145">
        <f t="shared" si="32"/>
        <v>74</v>
      </c>
    </row>
    <row r="185" spans="1:9" x14ac:dyDescent="0.35">
      <c r="A185" s="142" t="s">
        <v>461</v>
      </c>
      <c r="B185" s="142" t="s">
        <v>279</v>
      </c>
      <c r="C185" s="121" t="s">
        <v>200</v>
      </c>
      <c r="D185" s="121" t="s">
        <v>448</v>
      </c>
      <c r="E185" s="121"/>
      <c r="F185" s="143">
        <f t="shared" si="30"/>
        <v>74</v>
      </c>
      <c r="G185" s="144"/>
      <c r="H185" s="144">
        <f t="shared" si="31"/>
        <v>18</v>
      </c>
      <c r="I185" s="145">
        <f t="shared" si="32"/>
        <v>74</v>
      </c>
    </row>
    <row r="186" spans="1:9" x14ac:dyDescent="0.35">
      <c r="A186" s="142" t="s">
        <v>461</v>
      </c>
      <c r="B186" s="142" t="s">
        <v>276</v>
      </c>
      <c r="C186" s="121" t="s">
        <v>200</v>
      </c>
      <c r="D186" s="121" t="s">
        <v>446</v>
      </c>
      <c r="E186" s="121"/>
      <c r="F186" s="143">
        <f t="shared" si="30"/>
        <v>75</v>
      </c>
      <c r="G186" s="144"/>
      <c r="H186" s="144">
        <f t="shared" si="31"/>
        <v>18</v>
      </c>
      <c r="I186" s="145">
        <f t="shared" si="32"/>
        <v>75</v>
      </c>
    </row>
    <row r="187" spans="1:9" x14ac:dyDescent="0.35">
      <c r="A187" s="142" t="s">
        <v>461</v>
      </c>
      <c r="B187" s="142" t="s">
        <v>275</v>
      </c>
      <c r="C187" s="121" t="s">
        <v>187</v>
      </c>
      <c r="D187" s="121" t="s">
        <v>454</v>
      </c>
      <c r="E187" s="121"/>
      <c r="F187" s="143">
        <f t="shared" si="30"/>
        <v>75</v>
      </c>
      <c r="G187" s="144"/>
      <c r="H187" s="144">
        <f t="shared" si="31"/>
        <v>18</v>
      </c>
      <c r="I187" s="145">
        <f t="shared" si="32"/>
        <v>75</v>
      </c>
    </row>
    <row r="188" spans="1:9" x14ac:dyDescent="0.35">
      <c r="A188" s="142" t="s">
        <v>461</v>
      </c>
      <c r="B188" s="142" t="s">
        <v>280</v>
      </c>
      <c r="C188" s="121" t="s">
        <v>235</v>
      </c>
      <c r="D188" s="121" t="s">
        <v>430</v>
      </c>
      <c r="E188" s="121"/>
      <c r="F188" s="143">
        <f t="shared" si="30"/>
        <v>75</v>
      </c>
      <c r="G188" s="144"/>
      <c r="H188" s="144">
        <f t="shared" si="31"/>
        <v>18</v>
      </c>
      <c r="I188" s="145">
        <f t="shared" si="32"/>
        <v>75</v>
      </c>
    </row>
    <row r="189" spans="1:9" x14ac:dyDescent="0.35">
      <c r="A189" s="142" t="s">
        <v>461</v>
      </c>
      <c r="B189" s="142" t="s">
        <v>301</v>
      </c>
      <c r="C189" s="121" t="s">
        <v>197</v>
      </c>
      <c r="D189" s="121" t="s">
        <v>444</v>
      </c>
      <c r="E189" s="121"/>
      <c r="F189" s="143">
        <f t="shared" si="30"/>
        <v>76</v>
      </c>
      <c r="G189" s="144"/>
      <c r="H189" s="144">
        <f t="shared" si="31"/>
        <v>18</v>
      </c>
      <c r="I189" s="145">
        <f t="shared" si="32"/>
        <v>76</v>
      </c>
    </row>
    <row r="190" spans="1:9" x14ac:dyDescent="0.35">
      <c r="A190" s="142" t="s">
        <v>461</v>
      </c>
      <c r="B190" s="142" t="s">
        <v>292</v>
      </c>
      <c r="C190" s="121" t="s">
        <v>195</v>
      </c>
      <c r="D190" s="121" t="s">
        <v>450</v>
      </c>
      <c r="E190" s="121"/>
      <c r="F190" s="143">
        <f t="shared" si="30"/>
        <v>79</v>
      </c>
      <c r="G190" s="144"/>
      <c r="H190" s="144">
        <f t="shared" si="31"/>
        <v>18</v>
      </c>
      <c r="I190" s="145">
        <f t="shared" si="32"/>
        <v>79</v>
      </c>
    </row>
    <row r="191" spans="1:9" x14ac:dyDescent="0.35">
      <c r="A191" s="142" t="s">
        <v>461</v>
      </c>
      <c r="B191" s="142" t="s">
        <v>283</v>
      </c>
      <c r="C191" s="121" t="s">
        <v>243</v>
      </c>
      <c r="D191" s="121" t="s">
        <v>425</v>
      </c>
      <c r="E191" s="121"/>
      <c r="F191" s="143">
        <f t="shared" si="30"/>
        <v>79</v>
      </c>
      <c r="G191" s="144"/>
      <c r="H191" s="144">
        <f t="shared" si="31"/>
        <v>18</v>
      </c>
      <c r="I191" s="145">
        <f t="shared" si="32"/>
        <v>79</v>
      </c>
    </row>
    <row r="192" spans="1:9" x14ac:dyDescent="0.35">
      <c r="A192" s="142" t="s">
        <v>461</v>
      </c>
      <c r="B192" s="142" t="s">
        <v>294</v>
      </c>
      <c r="C192" s="121" t="s">
        <v>235</v>
      </c>
      <c r="D192" s="121" t="s">
        <v>428</v>
      </c>
      <c r="E192" s="121"/>
      <c r="F192" s="143">
        <f t="shared" si="30"/>
        <v>81</v>
      </c>
      <c r="G192" s="144"/>
      <c r="H192" s="144">
        <f t="shared" si="31"/>
        <v>18</v>
      </c>
      <c r="I192" s="145">
        <f t="shared" si="32"/>
        <v>81</v>
      </c>
    </row>
    <row r="193" spans="1:9" x14ac:dyDescent="0.35">
      <c r="A193" s="142" t="s">
        <v>461</v>
      </c>
      <c r="B193" s="142" t="s">
        <v>281</v>
      </c>
      <c r="C193" s="121" t="s">
        <v>197</v>
      </c>
      <c r="D193" s="121"/>
      <c r="E193" s="121"/>
      <c r="F193" s="143">
        <f t="shared" si="30"/>
        <v>83</v>
      </c>
      <c r="G193" s="144"/>
      <c r="H193" s="144">
        <f t="shared" si="31"/>
        <v>18</v>
      </c>
      <c r="I193" s="145">
        <f t="shared" si="32"/>
        <v>83</v>
      </c>
    </row>
    <row r="194" spans="1:9" x14ac:dyDescent="0.35">
      <c r="A194" s="142" t="s">
        <v>461</v>
      </c>
      <c r="B194" s="142" t="s">
        <v>277</v>
      </c>
      <c r="C194" s="121" t="s">
        <v>187</v>
      </c>
      <c r="D194" s="121" t="s">
        <v>452</v>
      </c>
      <c r="E194" s="121"/>
      <c r="F194" s="143">
        <f t="shared" si="30"/>
        <v>83</v>
      </c>
      <c r="G194" s="144"/>
      <c r="H194" s="144">
        <f t="shared" si="31"/>
        <v>18</v>
      </c>
      <c r="I194" s="145">
        <f t="shared" si="32"/>
        <v>83</v>
      </c>
    </row>
    <row r="195" spans="1:9" x14ac:dyDescent="0.35">
      <c r="A195" s="142" t="s">
        <v>461</v>
      </c>
      <c r="B195" s="142" t="s">
        <v>284</v>
      </c>
      <c r="C195" s="121" t="s">
        <v>248</v>
      </c>
      <c r="D195" s="121" t="s">
        <v>421</v>
      </c>
      <c r="E195" s="121"/>
      <c r="F195" s="143">
        <f t="shared" si="30"/>
        <v>84</v>
      </c>
      <c r="G195" s="144"/>
      <c r="H195" s="144">
        <f t="shared" si="31"/>
        <v>18</v>
      </c>
      <c r="I195" s="145">
        <f t="shared" si="32"/>
        <v>84</v>
      </c>
    </row>
    <row r="196" spans="1:9" x14ac:dyDescent="0.35">
      <c r="A196" s="142" t="s">
        <v>461</v>
      </c>
      <c r="B196" s="142" t="s">
        <v>285</v>
      </c>
      <c r="C196" s="121" t="s">
        <v>205</v>
      </c>
      <c r="D196" s="121" t="s">
        <v>442</v>
      </c>
      <c r="E196" s="121"/>
      <c r="F196" s="143">
        <f t="shared" si="30"/>
        <v>84</v>
      </c>
      <c r="G196" s="144"/>
      <c r="H196" s="144">
        <f t="shared" si="31"/>
        <v>18</v>
      </c>
      <c r="I196" s="145">
        <f t="shared" si="32"/>
        <v>84</v>
      </c>
    </row>
    <row r="197" spans="1:9" x14ac:dyDescent="0.35">
      <c r="A197" s="142" t="s">
        <v>461</v>
      </c>
      <c r="B197" s="142" t="s">
        <v>299</v>
      </c>
      <c r="C197" s="121" t="s">
        <v>195</v>
      </c>
      <c r="D197" s="121" t="s">
        <v>459</v>
      </c>
      <c r="E197" s="121"/>
      <c r="F197" s="143">
        <f t="shared" si="30"/>
        <v>86</v>
      </c>
      <c r="G197" s="144"/>
      <c r="H197" s="144">
        <f t="shared" si="31"/>
        <v>18</v>
      </c>
      <c r="I197" s="145">
        <f t="shared" si="32"/>
        <v>86</v>
      </c>
    </row>
    <row r="198" spans="1:9" x14ac:dyDescent="0.35">
      <c r="A198" s="142" t="s">
        <v>461</v>
      </c>
      <c r="B198" s="142" t="s">
        <v>289</v>
      </c>
      <c r="C198" s="121" t="s">
        <v>205</v>
      </c>
      <c r="D198" s="121" t="s">
        <v>440</v>
      </c>
      <c r="E198" s="121"/>
      <c r="F198" s="143">
        <f t="shared" si="30"/>
        <v>87</v>
      </c>
      <c r="G198" s="144"/>
      <c r="H198" s="144">
        <f t="shared" si="31"/>
        <v>18</v>
      </c>
      <c r="I198" s="145">
        <f t="shared" si="32"/>
        <v>87</v>
      </c>
    </row>
    <row r="199" spans="1:9" x14ac:dyDescent="0.35">
      <c r="A199" s="142" t="s">
        <v>461</v>
      </c>
      <c r="B199" s="142" t="s">
        <v>278</v>
      </c>
      <c r="C199" s="121" t="s">
        <v>255</v>
      </c>
      <c r="D199" s="121" t="s">
        <v>419</v>
      </c>
      <c r="E199" s="121"/>
      <c r="F199" s="143">
        <f t="shared" si="30"/>
        <v>88</v>
      </c>
      <c r="G199" s="144"/>
      <c r="H199" s="144">
        <f t="shared" si="31"/>
        <v>18</v>
      </c>
      <c r="I199" s="145">
        <f t="shared" si="32"/>
        <v>88</v>
      </c>
    </row>
    <row r="200" spans="1:9" x14ac:dyDescent="0.35">
      <c r="A200" s="142" t="s">
        <v>461</v>
      </c>
      <c r="B200" s="142" t="s">
        <v>287</v>
      </c>
      <c r="C200" s="121" t="s">
        <v>220</v>
      </c>
      <c r="D200" s="121" t="s">
        <v>434</v>
      </c>
      <c r="E200" s="121"/>
      <c r="F200" s="143">
        <f t="shared" si="30"/>
        <v>88</v>
      </c>
      <c r="G200" s="144"/>
      <c r="H200" s="144">
        <f t="shared" si="31"/>
        <v>18</v>
      </c>
      <c r="I200" s="145">
        <f t="shared" si="32"/>
        <v>88</v>
      </c>
    </row>
    <row r="201" spans="1:9" x14ac:dyDescent="0.35">
      <c r="A201" s="142" t="s">
        <v>461</v>
      </c>
      <c r="B201" s="142" t="s">
        <v>288</v>
      </c>
      <c r="C201" s="121" t="s">
        <v>220</v>
      </c>
      <c r="D201" s="121" t="s">
        <v>432</v>
      </c>
      <c r="E201" s="121"/>
      <c r="F201" s="143">
        <f t="shared" si="30"/>
        <v>90</v>
      </c>
      <c r="G201" s="144"/>
      <c r="H201" s="144">
        <f t="shared" si="31"/>
        <v>18</v>
      </c>
      <c r="I201" s="145">
        <f t="shared" si="32"/>
        <v>90</v>
      </c>
    </row>
    <row r="202" spans="1:9" x14ac:dyDescent="0.35">
      <c r="A202" s="142" t="s">
        <v>461</v>
      </c>
      <c r="B202" s="142" t="s">
        <v>303</v>
      </c>
      <c r="C202" s="121" t="s">
        <v>217</v>
      </c>
      <c r="D202" s="121" t="s">
        <v>438</v>
      </c>
      <c r="E202" s="121"/>
      <c r="F202" s="143">
        <f t="shared" si="30"/>
        <v>91</v>
      </c>
      <c r="G202" s="144"/>
      <c r="H202" s="144">
        <f t="shared" si="31"/>
        <v>18</v>
      </c>
      <c r="I202" s="145">
        <f t="shared" si="32"/>
        <v>91</v>
      </c>
    </row>
    <row r="203" spans="1:9" x14ac:dyDescent="0.35">
      <c r="A203" s="142" t="s">
        <v>461</v>
      </c>
      <c r="B203" s="142" t="s">
        <v>296</v>
      </c>
      <c r="C203" s="121" t="s">
        <v>217</v>
      </c>
      <c r="D203" s="121" t="s">
        <v>436</v>
      </c>
      <c r="E203" s="121"/>
      <c r="F203" s="143">
        <f t="shared" si="30"/>
        <v>94</v>
      </c>
      <c r="G203" s="144"/>
      <c r="H203" s="144">
        <f t="shared" si="31"/>
        <v>18</v>
      </c>
      <c r="I203" s="145">
        <f t="shared" si="32"/>
        <v>94</v>
      </c>
    </row>
    <row r="204" spans="1:9" x14ac:dyDescent="0.35">
      <c r="A204" s="142" t="s">
        <v>461</v>
      </c>
      <c r="B204" s="142" t="s">
        <v>286</v>
      </c>
      <c r="C204" s="121" t="s">
        <v>248</v>
      </c>
      <c r="D204" s="121" t="s">
        <v>423</v>
      </c>
      <c r="E204" s="121"/>
      <c r="F204" s="143">
        <f t="shared" si="30"/>
        <v>113</v>
      </c>
      <c r="G204" s="144"/>
      <c r="H204" s="144">
        <f t="shared" si="31"/>
        <v>18</v>
      </c>
      <c r="I204" s="145">
        <f t="shared" si="32"/>
        <v>113</v>
      </c>
    </row>
  </sheetData>
  <sortState ref="A119:I160">
    <sortCondition ref="I119:I160"/>
  </sortState>
  <mergeCells count="1">
    <mergeCell ref="Y1:AA1"/>
  </mergeCells>
  <printOptions horizontalCentered="1" verticalCentered="1"/>
  <pageMargins left="0" right="0" top="0" bottom="0" header="0" footer="0"/>
  <pageSetup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L26"/>
  <sheetViews>
    <sheetView workbookViewId="0">
      <selection sqref="A1:XFD1048576"/>
    </sheetView>
  </sheetViews>
  <sheetFormatPr defaultRowHeight="15" x14ac:dyDescent="0.25"/>
  <cols>
    <col min="3" max="3" width="25.42578125" customWidth="1"/>
    <col min="4" max="4" width="6" style="1" customWidth="1"/>
    <col min="5" max="5" width="26.85546875" customWidth="1"/>
    <col min="6" max="6" width="6.42578125" style="1" customWidth="1"/>
    <col min="7" max="7" width="27.5703125" customWidth="1"/>
    <col min="8" max="8" width="7" style="1" customWidth="1"/>
    <col min="9" max="9" width="25.28515625" customWidth="1"/>
    <col min="10" max="10" width="5.5703125" style="1" customWidth="1"/>
  </cols>
  <sheetData>
    <row r="1" spans="3:12" ht="15.75" thickBot="1" x14ac:dyDescent="0.3"/>
    <row r="2" spans="3:12" x14ac:dyDescent="0.25">
      <c r="C2" s="30" t="s">
        <v>184</v>
      </c>
      <c r="D2" s="31" t="s">
        <v>185</v>
      </c>
      <c r="E2" s="32" t="s">
        <v>277</v>
      </c>
      <c r="F2" s="33" t="s">
        <v>187</v>
      </c>
      <c r="G2" s="32" t="s">
        <v>251</v>
      </c>
      <c r="H2" s="31" t="s">
        <v>227</v>
      </c>
      <c r="I2" s="32" t="s">
        <v>288</v>
      </c>
      <c r="J2" s="33" t="s">
        <v>220</v>
      </c>
    </row>
    <row r="3" spans="3:12" x14ac:dyDescent="0.25">
      <c r="C3" s="34" t="s">
        <v>186</v>
      </c>
      <c r="D3" s="35" t="s">
        <v>185</v>
      </c>
      <c r="E3" s="37" t="s">
        <v>275</v>
      </c>
      <c r="F3" s="39" t="s">
        <v>187</v>
      </c>
      <c r="G3" s="36" t="s">
        <v>252</v>
      </c>
      <c r="H3" s="35" t="s">
        <v>227</v>
      </c>
      <c r="I3" s="37" t="s">
        <v>287</v>
      </c>
      <c r="J3" s="39" t="s">
        <v>220</v>
      </c>
    </row>
    <row r="4" spans="3:12" x14ac:dyDescent="0.25">
      <c r="C4" s="34" t="s">
        <v>198</v>
      </c>
      <c r="D4" s="35" t="s">
        <v>185</v>
      </c>
      <c r="E4" s="40" t="s">
        <v>189</v>
      </c>
      <c r="F4" s="42" t="s">
        <v>193</v>
      </c>
      <c r="G4" s="36" t="s">
        <v>256</v>
      </c>
      <c r="H4" s="35" t="s">
        <v>227</v>
      </c>
      <c r="I4" s="40" t="s">
        <v>253</v>
      </c>
      <c r="J4" s="42">
        <v>12</v>
      </c>
    </row>
    <row r="5" spans="3:12" x14ac:dyDescent="0.25">
      <c r="C5" s="43" t="s">
        <v>199</v>
      </c>
      <c r="D5" s="38" t="s">
        <v>185</v>
      </c>
      <c r="E5" s="37" t="s">
        <v>201</v>
      </c>
      <c r="F5" s="39" t="s">
        <v>193</v>
      </c>
      <c r="G5" s="37" t="s">
        <v>1</v>
      </c>
      <c r="H5" s="38" t="s">
        <v>1</v>
      </c>
      <c r="I5" s="37" t="s">
        <v>258</v>
      </c>
      <c r="J5" s="39">
        <v>12</v>
      </c>
    </row>
    <row r="6" spans="3:12" x14ac:dyDescent="0.25">
      <c r="C6" s="44" t="s">
        <v>298</v>
      </c>
      <c r="D6" s="41" t="s">
        <v>188</v>
      </c>
      <c r="E6" s="40" t="s">
        <v>292</v>
      </c>
      <c r="F6" s="42" t="s">
        <v>195</v>
      </c>
      <c r="G6" s="40" t="s">
        <v>272</v>
      </c>
      <c r="H6" s="41" t="s">
        <v>233</v>
      </c>
      <c r="I6" s="40" t="s">
        <v>294</v>
      </c>
      <c r="J6" s="42" t="s">
        <v>235</v>
      </c>
    </row>
    <row r="7" spans="3:12" x14ac:dyDescent="0.25">
      <c r="C7" s="34" t="s">
        <v>274</v>
      </c>
      <c r="D7" s="35" t="s">
        <v>188</v>
      </c>
      <c r="E7" s="37" t="s">
        <v>299</v>
      </c>
      <c r="F7" s="39" t="s">
        <v>195</v>
      </c>
      <c r="G7" s="36" t="s">
        <v>273</v>
      </c>
      <c r="H7" s="35" t="s">
        <v>233</v>
      </c>
      <c r="I7" s="37" t="s">
        <v>280</v>
      </c>
      <c r="J7" s="39" t="s">
        <v>235</v>
      </c>
    </row>
    <row r="8" spans="3:12" x14ac:dyDescent="0.25">
      <c r="C8" s="34" t="s">
        <v>265</v>
      </c>
      <c r="D8" s="35" t="s">
        <v>188</v>
      </c>
      <c r="E8" s="40" t="s">
        <v>293</v>
      </c>
      <c r="F8" s="42" t="s">
        <v>190</v>
      </c>
      <c r="G8" s="36" t="s">
        <v>213</v>
      </c>
      <c r="H8" s="35" t="s">
        <v>233</v>
      </c>
      <c r="I8" s="40" t="s">
        <v>295</v>
      </c>
      <c r="J8" s="42" t="s">
        <v>241</v>
      </c>
    </row>
    <row r="9" spans="3:12" x14ac:dyDescent="0.25">
      <c r="C9" s="43" t="s">
        <v>266</v>
      </c>
      <c r="D9" s="38" t="s">
        <v>188</v>
      </c>
      <c r="E9" s="37" t="s">
        <v>300</v>
      </c>
      <c r="F9" s="39" t="s">
        <v>190</v>
      </c>
      <c r="G9" s="37" t="s">
        <v>214</v>
      </c>
      <c r="H9" s="38" t="s">
        <v>233</v>
      </c>
      <c r="I9" s="37" t="s">
        <v>215</v>
      </c>
      <c r="J9" s="39" t="s">
        <v>241</v>
      </c>
    </row>
    <row r="10" spans="3:12" x14ac:dyDescent="0.25">
      <c r="C10" s="44" t="s">
        <v>203</v>
      </c>
      <c r="D10" s="41">
        <v>4</v>
      </c>
      <c r="E10" s="40" t="s">
        <v>276</v>
      </c>
      <c r="F10" s="42" t="s">
        <v>200</v>
      </c>
      <c r="G10" s="40" t="s">
        <v>225</v>
      </c>
      <c r="H10" s="41" t="s">
        <v>236</v>
      </c>
      <c r="I10" s="40" t="s">
        <v>283</v>
      </c>
      <c r="J10" s="42" t="s">
        <v>243</v>
      </c>
    </row>
    <row r="11" spans="3:12" x14ac:dyDescent="0.25">
      <c r="C11" s="34" t="s">
        <v>204</v>
      </c>
      <c r="D11" s="35">
        <v>4</v>
      </c>
      <c r="E11" s="37" t="s">
        <v>279</v>
      </c>
      <c r="F11" s="39" t="s">
        <v>200</v>
      </c>
      <c r="G11" s="36" t="s">
        <v>226</v>
      </c>
      <c r="H11" s="35" t="s">
        <v>236</v>
      </c>
      <c r="I11" s="37" t="s">
        <v>290</v>
      </c>
      <c r="J11" s="39" t="s">
        <v>243</v>
      </c>
    </row>
    <row r="12" spans="3:12" x14ac:dyDescent="0.25">
      <c r="C12" s="34" t="s">
        <v>208</v>
      </c>
      <c r="D12" s="35">
        <v>4</v>
      </c>
      <c r="E12" s="40" t="s">
        <v>206</v>
      </c>
      <c r="F12" s="42" t="s">
        <v>196</v>
      </c>
      <c r="G12" s="36" t="s">
        <v>305</v>
      </c>
      <c r="H12" s="35" t="s">
        <v>236</v>
      </c>
      <c r="I12" s="40" t="s">
        <v>228</v>
      </c>
      <c r="J12" s="42" t="s">
        <v>238</v>
      </c>
    </row>
    <row r="13" spans="3:12" x14ac:dyDescent="0.25">
      <c r="C13" s="43" t="s">
        <v>209</v>
      </c>
      <c r="D13" s="38">
        <v>4</v>
      </c>
      <c r="E13" s="37" t="s">
        <v>211</v>
      </c>
      <c r="F13" s="39" t="s">
        <v>196</v>
      </c>
      <c r="G13" s="37" t="s">
        <v>269</v>
      </c>
      <c r="H13" s="38" t="s">
        <v>236</v>
      </c>
      <c r="I13" s="37" t="s">
        <v>291</v>
      </c>
      <c r="J13" s="39" t="s">
        <v>238</v>
      </c>
      <c r="L13" s="50" t="s">
        <v>1</v>
      </c>
    </row>
    <row r="14" spans="3:12" x14ac:dyDescent="0.25">
      <c r="C14" s="44" t="s">
        <v>216</v>
      </c>
      <c r="D14" s="41" t="s">
        <v>202</v>
      </c>
      <c r="E14" s="40" t="s">
        <v>281</v>
      </c>
      <c r="F14" s="42" t="s">
        <v>197</v>
      </c>
      <c r="G14" s="40" t="s">
        <v>229</v>
      </c>
      <c r="H14" s="41" t="s">
        <v>247</v>
      </c>
      <c r="I14" s="59" t="s">
        <v>284</v>
      </c>
      <c r="J14" s="42" t="s">
        <v>248</v>
      </c>
    </row>
    <row r="15" spans="3:12" x14ac:dyDescent="0.25">
      <c r="C15" s="34" t="s">
        <v>218</v>
      </c>
      <c r="D15" s="61" t="s">
        <v>202</v>
      </c>
      <c r="E15" s="37" t="s">
        <v>301</v>
      </c>
      <c r="F15" s="39" t="s">
        <v>197</v>
      </c>
      <c r="G15" s="52" t="s">
        <v>230</v>
      </c>
      <c r="H15" s="35" t="s">
        <v>247</v>
      </c>
      <c r="I15" s="60" t="s">
        <v>286</v>
      </c>
      <c r="J15" s="39" t="s">
        <v>248</v>
      </c>
    </row>
    <row r="16" spans="3:12" x14ac:dyDescent="0.25">
      <c r="C16" s="34" t="s">
        <v>267</v>
      </c>
      <c r="D16" s="35" t="s">
        <v>202</v>
      </c>
      <c r="E16" s="40" t="s">
        <v>221</v>
      </c>
      <c r="F16" s="42">
        <v>7</v>
      </c>
      <c r="G16" s="36" t="s">
        <v>244</v>
      </c>
      <c r="H16" s="35" t="s">
        <v>247</v>
      </c>
      <c r="I16" s="36" t="s">
        <v>231</v>
      </c>
      <c r="J16" s="42" t="s">
        <v>254</v>
      </c>
    </row>
    <row r="17" spans="3:10" x14ac:dyDescent="0.25">
      <c r="C17" s="43" t="s">
        <v>268</v>
      </c>
      <c r="D17" s="38" t="s">
        <v>202</v>
      </c>
      <c r="E17" s="37" t="s">
        <v>302</v>
      </c>
      <c r="F17" s="39">
        <v>7</v>
      </c>
      <c r="G17" s="37" t="s">
        <v>245</v>
      </c>
      <c r="H17" s="38" t="s">
        <v>247</v>
      </c>
      <c r="I17" s="37" t="s">
        <v>246</v>
      </c>
      <c r="J17" s="39" t="s">
        <v>254</v>
      </c>
    </row>
    <row r="18" spans="3:10" x14ac:dyDescent="0.25">
      <c r="C18" s="44" t="s">
        <v>232</v>
      </c>
      <c r="D18" s="41" t="s">
        <v>210</v>
      </c>
      <c r="E18" s="40" t="s">
        <v>289</v>
      </c>
      <c r="F18" s="42" t="s">
        <v>205</v>
      </c>
      <c r="G18" s="40" t="s">
        <v>191</v>
      </c>
      <c r="H18" s="41" t="s">
        <v>249</v>
      </c>
      <c r="I18" s="40" t="s">
        <v>282</v>
      </c>
      <c r="J18" s="42" t="s">
        <v>255</v>
      </c>
    </row>
    <row r="19" spans="3:10" x14ac:dyDescent="0.25">
      <c r="C19" s="34" t="s">
        <v>234</v>
      </c>
      <c r="D19" s="35" t="s">
        <v>210</v>
      </c>
      <c r="E19" s="37" t="s">
        <v>285</v>
      </c>
      <c r="F19" s="39" t="s">
        <v>205</v>
      </c>
      <c r="G19" s="36" t="s">
        <v>192</v>
      </c>
      <c r="H19" s="35" t="s">
        <v>249</v>
      </c>
      <c r="I19" s="37" t="s">
        <v>278</v>
      </c>
      <c r="J19" s="39" t="s">
        <v>255</v>
      </c>
    </row>
    <row r="20" spans="3:10" x14ac:dyDescent="0.25">
      <c r="C20" s="34" t="s">
        <v>239</v>
      </c>
      <c r="D20" s="35" t="s">
        <v>210</v>
      </c>
      <c r="E20" s="59" t="s">
        <v>237</v>
      </c>
      <c r="F20" s="42" t="s">
        <v>212</v>
      </c>
      <c r="G20" s="36" t="s">
        <v>222</v>
      </c>
      <c r="H20" s="35" t="s">
        <v>249</v>
      </c>
      <c r="I20" s="40" t="s">
        <v>224</v>
      </c>
      <c r="J20" s="42" t="s">
        <v>250</v>
      </c>
    </row>
    <row r="21" spans="3:10" x14ac:dyDescent="0.25">
      <c r="C21" s="43" t="s">
        <v>240</v>
      </c>
      <c r="D21" s="38" t="s">
        <v>210</v>
      </c>
      <c r="E21" s="36" t="s">
        <v>242</v>
      </c>
      <c r="F21" s="39" t="s">
        <v>212</v>
      </c>
      <c r="G21" s="37" t="s">
        <v>223</v>
      </c>
      <c r="H21" s="38" t="s">
        <v>249</v>
      </c>
      <c r="I21" s="37" t="s">
        <v>194</v>
      </c>
      <c r="J21" s="39" t="s">
        <v>250</v>
      </c>
    </row>
    <row r="22" spans="3:10" x14ac:dyDescent="0.25">
      <c r="C22" s="44" t="s">
        <v>270</v>
      </c>
      <c r="D22" s="41" t="s">
        <v>207</v>
      </c>
      <c r="E22" s="40" t="s">
        <v>296</v>
      </c>
      <c r="F22" s="42" t="s">
        <v>217</v>
      </c>
      <c r="G22" s="62" t="s">
        <v>1</v>
      </c>
      <c r="H22" s="63" t="s">
        <v>1</v>
      </c>
      <c r="I22" s="62" t="s">
        <v>1</v>
      </c>
      <c r="J22" s="68" t="s">
        <v>1</v>
      </c>
    </row>
    <row r="23" spans="3:10" x14ac:dyDescent="0.25">
      <c r="C23" s="34" t="s">
        <v>271</v>
      </c>
      <c r="D23" s="35" t="s">
        <v>207</v>
      </c>
      <c r="E23" s="37" t="s">
        <v>303</v>
      </c>
      <c r="F23" s="39" t="s">
        <v>217</v>
      </c>
      <c r="G23" s="64" t="s">
        <v>1</v>
      </c>
      <c r="H23" s="65" t="s">
        <v>1</v>
      </c>
      <c r="I23" s="64" t="s">
        <v>1</v>
      </c>
      <c r="J23" s="70" t="s">
        <v>1</v>
      </c>
    </row>
    <row r="24" spans="3:10" x14ac:dyDescent="0.25">
      <c r="C24" s="34" t="s">
        <v>257</v>
      </c>
      <c r="D24" s="35" t="s">
        <v>207</v>
      </c>
      <c r="E24" s="59" t="s">
        <v>297</v>
      </c>
      <c r="F24" s="42" t="s">
        <v>219</v>
      </c>
      <c r="G24" s="64" t="s">
        <v>1</v>
      </c>
      <c r="H24" s="65" t="s">
        <v>1</v>
      </c>
      <c r="I24" s="64" t="s">
        <v>1</v>
      </c>
      <c r="J24" s="70" t="s">
        <v>1</v>
      </c>
    </row>
    <row r="25" spans="3:10" ht="15.75" thickBot="1" x14ac:dyDescent="0.3">
      <c r="C25" s="45" t="s">
        <v>1</v>
      </c>
      <c r="D25" s="46" t="s">
        <v>1</v>
      </c>
      <c r="E25" s="47" t="s">
        <v>304</v>
      </c>
      <c r="F25" s="48" t="s">
        <v>219</v>
      </c>
      <c r="G25" s="66" t="s">
        <v>1</v>
      </c>
      <c r="H25" s="67" t="s">
        <v>1</v>
      </c>
      <c r="I25" s="66" t="s">
        <v>1</v>
      </c>
      <c r="J25" s="69" t="s">
        <v>1</v>
      </c>
    </row>
    <row r="26" spans="3:10" x14ac:dyDescent="0.25">
      <c r="C26" s="49"/>
      <c r="D26" s="50"/>
      <c r="E26" s="49"/>
      <c r="F26" s="50"/>
      <c r="G26" s="49"/>
      <c r="H26" s="50"/>
      <c r="I26" s="49"/>
      <c r="J26" s="5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J16" sqref="J16"/>
    </sheetView>
  </sheetViews>
  <sheetFormatPr defaultRowHeight="15" x14ac:dyDescent="0.25"/>
  <cols>
    <col min="1" max="1" width="3.42578125" customWidth="1"/>
    <col min="2" max="2" width="7.140625" customWidth="1"/>
    <col min="3" max="3" width="16.42578125" style="1" customWidth="1"/>
    <col min="4" max="4" width="23.85546875" style="1" customWidth="1"/>
    <col min="5" max="5" width="21.42578125" style="1" customWidth="1"/>
    <col min="6" max="6" width="18.42578125" style="1" customWidth="1"/>
    <col min="7" max="7" width="34.140625" style="1" customWidth="1"/>
    <col min="8" max="8" width="3.42578125" customWidth="1"/>
  </cols>
  <sheetData>
    <row r="1" spans="1:8" ht="15.75" thickBot="1" x14ac:dyDescent="0.3">
      <c r="A1" s="22"/>
      <c r="B1" s="22"/>
      <c r="C1" s="23"/>
      <c r="D1" s="23"/>
      <c r="E1" s="23"/>
      <c r="F1" s="23"/>
      <c r="G1" s="23"/>
      <c r="H1" s="22"/>
    </row>
    <row r="2" spans="1:8" x14ac:dyDescent="0.25">
      <c r="A2" s="22"/>
      <c r="B2" s="22"/>
      <c r="C2" s="23"/>
      <c r="D2" s="24" t="s">
        <v>168</v>
      </c>
      <c r="E2" s="25" t="s">
        <v>259</v>
      </c>
      <c r="F2" s="26" t="s">
        <v>169</v>
      </c>
      <c r="G2" s="23"/>
      <c r="H2" s="22"/>
    </row>
    <row r="3" spans="1:8" x14ac:dyDescent="0.25">
      <c r="A3" s="23"/>
      <c r="B3" s="23"/>
      <c r="C3" s="27" t="s">
        <v>1</v>
      </c>
      <c r="D3" s="28" t="s">
        <v>176</v>
      </c>
      <c r="E3" s="53">
        <v>673</v>
      </c>
      <c r="F3" s="147" t="s">
        <v>171</v>
      </c>
      <c r="G3" s="23"/>
      <c r="H3" s="22"/>
    </row>
    <row r="4" spans="1:8" x14ac:dyDescent="0.25">
      <c r="A4" s="23"/>
      <c r="B4" s="23"/>
      <c r="C4" s="27" t="s">
        <v>1</v>
      </c>
      <c r="D4" s="29" t="s">
        <v>261</v>
      </c>
      <c r="E4" s="54">
        <v>1143</v>
      </c>
      <c r="F4" s="148"/>
      <c r="G4" s="23"/>
      <c r="H4" s="22"/>
    </row>
    <row r="5" spans="1:8" x14ac:dyDescent="0.25">
      <c r="A5" s="23"/>
      <c r="B5" s="23"/>
      <c r="C5" s="27" t="s">
        <v>1</v>
      </c>
      <c r="D5" s="29" t="s">
        <v>175</v>
      </c>
      <c r="E5" s="54">
        <v>779</v>
      </c>
      <c r="F5" s="148"/>
      <c r="G5" s="23"/>
      <c r="H5" s="22"/>
    </row>
    <row r="6" spans="1:8" x14ac:dyDescent="0.25">
      <c r="A6" s="23"/>
      <c r="B6" s="23"/>
      <c r="C6" s="27" t="s">
        <v>1</v>
      </c>
      <c r="D6" s="29" t="s">
        <v>262</v>
      </c>
      <c r="E6" s="54">
        <v>932</v>
      </c>
      <c r="F6" s="148"/>
      <c r="G6" s="23"/>
      <c r="H6" s="22"/>
    </row>
    <row r="7" spans="1:8" x14ac:dyDescent="0.25">
      <c r="A7" s="23"/>
      <c r="B7" s="23"/>
      <c r="C7" s="27" t="s">
        <v>1</v>
      </c>
      <c r="D7" s="29" t="s">
        <v>37</v>
      </c>
      <c r="E7" s="54">
        <v>1439</v>
      </c>
      <c r="F7" s="148"/>
      <c r="G7" s="23"/>
      <c r="H7" s="22"/>
    </row>
    <row r="8" spans="1:8" x14ac:dyDescent="0.25">
      <c r="A8" s="23"/>
      <c r="B8" s="23"/>
      <c r="C8" s="27"/>
      <c r="D8" s="29" t="s">
        <v>177</v>
      </c>
      <c r="E8" s="54">
        <v>603</v>
      </c>
      <c r="F8" s="148"/>
      <c r="G8" s="23"/>
      <c r="H8" s="22"/>
    </row>
    <row r="9" spans="1:8" x14ac:dyDescent="0.25">
      <c r="A9" s="23"/>
      <c r="B9" s="23"/>
      <c r="C9" s="27" t="s">
        <v>1</v>
      </c>
      <c r="D9" s="29" t="s">
        <v>260</v>
      </c>
      <c r="E9" s="54">
        <v>2110</v>
      </c>
      <c r="F9" s="148"/>
      <c r="G9" s="23"/>
      <c r="H9" s="22"/>
    </row>
    <row r="10" spans="1:8" x14ac:dyDescent="0.25">
      <c r="A10" s="23"/>
      <c r="B10" s="23"/>
      <c r="C10" s="27"/>
      <c r="D10" s="29" t="s">
        <v>173</v>
      </c>
      <c r="E10" s="54">
        <v>986</v>
      </c>
      <c r="F10" s="148"/>
      <c r="G10" s="23"/>
      <c r="H10" s="22"/>
    </row>
    <row r="11" spans="1:8" x14ac:dyDescent="0.25">
      <c r="A11" s="23"/>
      <c r="B11" s="23"/>
      <c r="C11" s="27" t="s">
        <v>1</v>
      </c>
      <c r="D11" s="29" t="s">
        <v>174</v>
      </c>
      <c r="E11" s="54">
        <v>799</v>
      </c>
      <c r="F11" s="148"/>
      <c r="G11" s="23"/>
      <c r="H11" s="22"/>
    </row>
    <row r="12" spans="1:8" x14ac:dyDescent="0.25">
      <c r="A12" s="23"/>
      <c r="B12" s="23"/>
      <c r="C12" s="27" t="s">
        <v>1</v>
      </c>
      <c r="D12" s="29" t="s">
        <v>170</v>
      </c>
      <c r="E12" s="54">
        <v>1707</v>
      </c>
      <c r="F12" s="148"/>
      <c r="G12" s="23"/>
      <c r="H12" s="22"/>
    </row>
    <row r="13" spans="1:8" x14ac:dyDescent="0.25">
      <c r="A13" s="23"/>
      <c r="B13" s="23"/>
      <c r="C13" s="27" t="s">
        <v>1</v>
      </c>
      <c r="D13" s="55" t="s">
        <v>172</v>
      </c>
      <c r="E13" s="51">
        <v>1054</v>
      </c>
      <c r="F13" s="148"/>
      <c r="G13" s="23"/>
      <c r="H13" s="22"/>
    </row>
    <row r="14" spans="1:8" x14ac:dyDescent="0.25">
      <c r="A14" s="23"/>
      <c r="B14" s="23"/>
      <c r="C14" s="27" t="s">
        <v>1</v>
      </c>
      <c r="D14" s="56" t="s">
        <v>181</v>
      </c>
      <c r="E14" s="54">
        <v>327</v>
      </c>
      <c r="F14" s="147" t="s">
        <v>178</v>
      </c>
      <c r="G14" s="23"/>
      <c r="H14" s="22"/>
    </row>
    <row r="15" spans="1:8" x14ac:dyDescent="0.25">
      <c r="A15" s="23"/>
      <c r="B15" s="23"/>
      <c r="C15" s="27" t="s">
        <v>1</v>
      </c>
      <c r="D15" s="56" t="s">
        <v>115</v>
      </c>
      <c r="E15" s="54">
        <v>234</v>
      </c>
      <c r="F15" s="148"/>
      <c r="G15" s="23"/>
      <c r="H15" s="22"/>
    </row>
    <row r="16" spans="1:8" x14ac:dyDescent="0.25">
      <c r="A16" s="23"/>
      <c r="B16" s="23"/>
      <c r="C16" s="27" t="s">
        <v>1</v>
      </c>
      <c r="D16" s="29" t="s">
        <v>183</v>
      </c>
      <c r="E16" s="54">
        <v>192</v>
      </c>
      <c r="F16" s="148"/>
      <c r="G16" s="23"/>
      <c r="H16" s="22"/>
    </row>
    <row r="17" spans="1:8" x14ac:dyDescent="0.25">
      <c r="A17" s="23"/>
      <c r="B17" s="23"/>
      <c r="C17" s="27"/>
      <c r="D17" s="29" t="s">
        <v>0</v>
      </c>
      <c r="E17" s="54">
        <v>213</v>
      </c>
      <c r="F17" s="148"/>
      <c r="G17" s="23"/>
      <c r="H17" s="22"/>
    </row>
    <row r="18" spans="1:8" x14ac:dyDescent="0.25">
      <c r="A18" s="23"/>
      <c r="B18" s="23"/>
      <c r="C18" s="27"/>
      <c r="D18" s="29" t="s">
        <v>182</v>
      </c>
      <c r="E18" s="54">
        <v>252</v>
      </c>
      <c r="F18" s="148"/>
      <c r="G18" s="23"/>
      <c r="H18" s="22"/>
    </row>
    <row r="19" spans="1:8" x14ac:dyDescent="0.25">
      <c r="A19" s="23"/>
      <c r="B19" s="23"/>
      <c r="C19" s="27" t="s">
        <v>1</v>
      </c>
      <c r="D19" s="29" t="s">
        <v>70</v>
      </c>
      <c r="E19" s="54">
        <v>432</v>
      </c>
      <c r="F19" s="148"/>
      <c r="G19" s="23"/>
      <c r="H19" s="22"/>
    </row>
    <row r="20" spans="1:8" x14ac:dyDescent="0.25">
      <c r="A20" s="23"/>
      <c r="B20" s="23"/>
      <c r="C20" s="27" t="s">
        <v>1</v>
      </c>
      <c r="D20" s="29" t="s">
        <v>179</v>
      </c>
      <c r="E20" s="54">
        <v>549</v>
      </c>
      <c r="F20" s="148"/>
      <c r="G20" s="23"/>
      <c r="H20" s="22"/>
    </row>
    <row r="21" spans="1:8" x14ac:dyDescent="0.25">
      <c r="A21" s="23"/>
      <c r="B21" s="23"/>
      <c r="C21" s="27" t="s">
        <v>1</v>
      </c>
      <c r="D21" s="29" t="s">
        <v>264</v>
      </c>
      <c r="E21" s="54">
        <v>224</v>
      </c>
      <c r="F21" s="148"/>
      <c r="G21" s="23"/>
      <c r="H21" s="22"/>
    </row>
    <row r="22" spans="1:8" x14ac:dyDescent="0.25">
      <c r="A22" s="23"/>
      <c r="B22" s="23"/>
      <c r="C22" s="27" t="s">
        <v>1</v>
      </c>
      <c r="D22" s="29" t="s">
        <v>180</v>
      </c>
      <c r="E22" s="54">
        <v>495</v>
      </c>
      <c r="F22" s="148"/>
      <c r="G22" s="23"/>
      <c r="H22" s="22"/>
    </row>
    <row r="23" spans="1:8" ht="15.75" thickBot="1" x14ac:dyDescent="0.3">
      <c r="A23" s="23"/>
      <c r="B23" s="23"/>
      <c r="C23" s="27" t="s">
        <v>1</v>
      </c>
      <c r="D23" s="57" t="s">
        <v>263</v>
      </c>
      <c r="E23" s="58">
        <v>593</v>
      </c>
      <c r="F23" s="149"/>
      <c r="G23" s="23"/>
      <c r="H23" s="22"/>
    </row>
    <row r="24" spans="1:8" x14ac:dyDescent="0.25">
      <c r="A24" s="22"/>
      <c r="B24" s="22"/>
      <c r="C24" s="23"/>
      <c r="D24" s="23"/>
      <c r="E24" s="23"/>
      <c r="F24" s="23"/>
      <c r="G24" s="23"/>
      <c r="H24" s="22"/>
    </row>
  </sheetData>
  <sortState ref="D14:E23">
    <sortCondition ref="D14:D23"/>
  </sortState>
  <mergeCells count="2">
    <mergeCell ref="F3:F13"/>
    <mergeCell ref="F14:F2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ColWidth="8.85546875" defaultRowHeight="15" x14ac:dyDescent="0.25"/>
  <cols>
    <col min="1" max="1" width="1.42578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x14ac:dyDescent="0.25">
      <c r="A1" s="10"/>
      <c r="B1" s="11"/>
      <c r="C1" s="11"/>
      <c r="D1" s="11"/>
      <c r="E1" s="11"/>
      <c r="F1" s="12"/>
    </row>
    <row r="2" spans="1:6" ht="23.25" x14ac:dyDescent="0.25">
      <c r="A2" s="13"/>
      <c r="B2" s="3" t="s">
        <v>9</v>
      </c>
      <c r="C2" s="150" t="s">
        <v>86</v>
      </c>
      <c r="D2" s="151"/>
      <c r="E2" s="151"/>
      <c r="F2" s="14"/>
    </row>
    <row r="3" spans="1:6" ht="15.75" x14ac:dyDescent="0.25">
      <c r="A3" s="13"/>
      <c r="B3" s="3" t="s">
        <v>10</v>
      </c>
      <c r="C3" s="18" t="s">
        <v>87</v>
      </c>
      <c r="D3" s="3" t="s">
        <v>11</v>
      </c>
      <c r="E3" s="3" t="s">
        <v>88</v>
      </c>
      <c r="F3" s="14"/>
    </row>
    <row r="4" spans="1:6" ht="30" x14ac:dyDescent="0.25">
      <c r="A4" s="13"/>
      <c r="B4" s="8" t="s">
        <v>12</v>
      </c>
      <c r="C4" s="152" t="s">
        <v>89</v>
      </c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28.5" x14ac:dyDescent="0.25">
      <c r="A7" s="13"/>
      <c r="B7" s="3" t="s">
        <v>7</v>
      </c>
      <c r="C7" s="19" t="s">
        <v>90</v>
      </c>
      <c r="D7" s="19" t="s">
        <v>91</v>
      </c>
      <c r="E7" s="4">
        <v>9</v>
      </c>
      <c r="F7" s="14"/>
    </row>
    <row r="8" spans="1:6" ht="28.5" x14ac:dyDescent="0.25">
      <c r="A8" s="13"/>
      <c r="B8" s="3" t="s">
        <v>8</v>
      </c>
      <c r="C8" s="19" t="s">
        <v>92</v>
      </c>
      <c r="D8" s="19" t="s">
        <v>93</v>
      </c>
      <c r="E8" s="4">
        <v>9</v>
      </c>
      <c r="F8" s="14"/>
    </row>
    <row r="9" spans="1:6" ht="28.5" x14ac:dyDescent="0.25">
      <c r="A9" s="13"/>
      <c r="B9" s="3" t="s">
        <v>13</v>
      </c>
      <c r="C9" s="19" t="s">
        <v>94</v>
      </c>
      <c r="D9" s="19" t="s">
        <v>95</v>
      </c>
      <c r="E9" s="4">
        <v>10</v>
      </c>
      <c r="F9" s="14"/>
    </row>
    <row r="10" spans="1:6" ht="28.5" x14ac:dyDescent="0.25">
      <c r="A10" s="13"/>
      <c r="B10" s="3" t="s">
        <v>13</v>
      </c>
      <c r="C10" s="19" t="s">
        <v>94</v>
      </c>
      <c r="D10" s="19" t="s">
        <v>96</v>
      </c>
      <c r="E10" s="4">
        <v>9</v>
      </c>
      <c r="F10" s="14"/>
    </row>
    <row r="11" spans="1:6" ht="28.5" x14ac:dyDescent="0.25">
      <c r="A11" s="13"/>
      <c r="B11" s="3" t="s">
        <v>2</v>
      </c>
      <c r="C11" s="19" t="s">
        <v>97</v>
      </c>
      <c r="D11" s="19" t="s">
        <v>91</v>
      </c>
      <c r="E11" s="4">
        <v>10</v>
      </c>
      <c r="F11" s="14"/>
    </row>
    <row r="12" spans="1:6" ht="28.5" x14ac:dyDescent="0.25">
      <c r="A12" s="13"/>
      <c r="B12" s="3" t="s">
        <v>2</v>
      </c>
      <c r="C12" s="19" t="s">
        <v>98</v>
      </c>
      <c r="D12" s="19" t="s">
        <v>99</v>
      </c>
      <c r="E12" s="4">
        <v>10</v>
      </c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C7" sqref="C7:D8"/>
    </sheetView>
  </sheetViews>
  <sheetFormatPr defaultRowHeight="15" x14ac:dyDescent="0.25"/>
  <cols>
    <col min="1" max="1" width="1.5703125" style="1" customWidth="1"/>
    <col min="2" max="2" width="25.7109375" style="1" customWidth="1"/>
    <col min="3" max="3" width="44" style="1" customWidth="1"/>
    <col min="4" max="4" width="25.42578125" style="1" customWidth="1"/>
    <col min="5" max="5" width="19.42578125" style="1" customWidth="1"/>
    <col min="6" max="6" width="2" customWidth="1"/>
  </cols>
  <sheetData>
    <row r="1" spans="1:6" x14ac:dyDescent="0.25">
      <c r="A1" s="10"/>
      <c r="B1" s="11"/>
      <c r="C1" s="11"/>
      <c r="D1" s="11"/>
      <c r="E1" s="11"/>
      <c r="F1" s="12"/>
    </row>
    <row r="2" spans="1:6" ht="23.25" x14ac:dyDescent="0.25">
      <c r="A2" s="13"/>
      <c r="B2" s="3" t="s">
        <v>9</v>
      </c>
      <c r="C2" s="151" t="s">
        <v>115</v>
      </c>
      <c r="D2" s="151"/>
      <c r="E2" s="151"/>
      <c r="F2" s="14"/>
    </row>
    <row r="3" spans="1:6" ht="15.75" x14ac:dyDescent="0.25">
      <c r="A3" s="13"/>
      <c r="B3" s="3" t="s">
        <v>10</v>
      </c>
      <c r="C3" s="9" t="s">
        <v>116</v>
      </c>
      <c r="D3" s="3" t="s">
        <v>11</v>
      </c>
      <c r="E3" s="3" t="s">
        <v>117</v>
      </c>
      <c r="F3" s="14"/>
    </row>
    <row r="4" spans="1:6" ht="30" x14ac:dyDescent="0.25">
      <c r="A4" s="13"/>
      <c r="B4" s="8" t="s">
        <v>12</v>
      </c>
      <c r="C4" s="154" t="s">
        <v>379</v>
      </c>
      <c r="D4" s="153"/>
      <c r="E4" s="153"/>
      <c r="F4" s="14"/>
    </row>
    <row r="5" spans="1:6" x14ac:dyDescent="0.25">
      <c r="A5" s="13"/>
      <c r="B5" s="15"/>
      <c r="C5" s="15"/>
      <c r="D5" s="15"/>
      <c r="E5" s="15"/>
      <c r="F5" s="14"/>
    </row>
    <row r="6" spans="1:6" x14ac:dyDescent="0.25">
      <c r="A6" s="13"/>
      <c r="B6" s="5" t="s">
        <v>3</v>
      </c>
      <c r="C6" s="6" t="s">
        <v>4</v>
      </c>
      <c r="D6" s="6" t="s">
        <v>5</v>
      </c>
      <c r="E6" s="7" t="s">
        <v>6</v>
      </c>
      <c r="F6" s="14"/>
    </row>
    <row r="7" spans="1:6" ht="28.5" x14ac:dyDescent="0.25">
      <c r="A7" s="13"/>
      <c r="B7" s="3" t="s">
        <v>7</v>
      </c>
      <c r="C7" s="4" t="s">
        <v>118</v>
      </c>
      <c r="D7" s="4" t="s">
        <v>119</v>
      </c>
      <c r="E7" s="4">
        <v>10</v>
      </c>
      <c r="F7" s="14"/>
    </row>
    <row r="8" spans="1:6" ht="28.5" x14ac:dyDescent="0.25">
      <c r="A8" s="13"/>
      <c r="B8" s="3" t="s">
        <v>8</v>
      </c>
      <c r="C8" s="4" t="s">
        <v>120</v>
      </c>
      <c r="D8" s="4" t="s">
        <v>121</v>
      </c>
      <c r="E8" s="4">
        <v>10</v>
      </c>
      <c r="F8" s="14"/>
    </row>
    <row r="9" spans="1:6" ht="28.5" x14ac:dyDescent="0.25">
      <c r="A9" s="13"/>
      <c r="B9" s="3" t="s">
        <v>13</v>
      </c>
      <c r="C9" s="4" t="s">
        <v>122</v>
      </c>
      <c r="D9" s="4" t="s">
        <v>59</v>
      </c>
      <c r="E9" s="4">
        <v>11</v>
      </c>
      <c r="F9" s="14"/>
    </row>
    <row r="10" spans="1:6" ht="28.5" x14ac:dyDescent="0.25">
      <c r="A10" s="13"/>
      <c r="B10" s="3" t="s">
        <v>13</v>
      </c>
      <c r="C10" s="4"/>
      <c r="D10" s="4"/>
      <c r="E10" s="4"/>
      <c r="F10" s="14"/>
    </row>
    <row r="11" spans="1:6" ht="28.5" x14ac:dyDescent="0.25">
      <c r="A11" s="13"/>
      <c r="B11" s="3" t="s">
        <v>2</v>
      </c>
      <c r="C11" s="4" t="s">
        <v>123</v>
      </c>
      <c r="D11" s="4" t="s">
        <v>124</v>
      </c>
      <c r="E11" s="4">
        <v>12</v>
      </c>
      <c r="F11" s="14"/>
    </row>
    <row r="12" spans="1:6" ht="28.5" x14ac:dyDescent="0.25">
      <c r="A12" s="13"/>
      <c r="B12" s="3" t="s">
        <v>2</v>
      </c>
      <c r="C12" s="4" t="s">
        <v>125</v>
      </c>
      <c r="D12" s="4" t="s">
        <v>126</v>
      </c>
      <c r="E12" s="4">
        <v>10</v>
      </c>
      <c r="F12" s="14"/>
    </row>
    <row r="13" spans="1:6" x14ac:dyDescent="0.25">
      <c r="A13" s="16"/>
      <c r="B13" s="2"/>
      <c r="C13" s="2"/>
      <c r="D13" s="2"/>
      <c r="E13" s="2"/>
      <c r="F13" s="17"/>
    </row>
  </sheetData>
  <mergeCells count="2">
    <mergeCell ref="C2:E2"/>
    <mergeCell ref="C4:E4"/>
  </mergeCells>
  <hyperlinks>
    <hyperlink ref="C4" r:id="rId1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TEAM SUMMARY</vt:lpstr>
      <vt:lpstr>STROKE PLAY</vt:lpstr>
      <vt:lpstr>SHAMBLE</vt:lpstr>
      <vt:lpstr>SCRAMBLE</vt:lpstr>
      <vt:lpstr>SCORING DETAIL</vt:lpstr>
      <vt:lpstr>Pairings</vt:lpstr>
      <vt:lpstr>Team Divisions</vt:lpstr>
      <vt:lpstr>BROOKFIELD ACADEMY</vt:lpstr>
      <vt:lpstr>CADOTT</vt:lpstr>
      <vt:lpstr>CATHOLIC MEMORIAL</vt:lpstr>
      <vt:lpstr>CEDARBURG</vt:lpstr>
      <vt:lpstr>EDGEWOOD</vt:lpstr>
      <vt:lpstr>GREENDALE</vt:lpstr>
      <vt:lpstr>HARTFORD UNION</vt:lpstr>
      <vt:lpstr>KOHLER</vt:lpstr>
      <vt:lpstr>LAKE COUNTRY LUTHERAN</vt:lpstr>
      <vt:lpstr>MARQUETTE</vt:lpstr>
      <vt:lpstr>MILTON</vt:lpstr>
      <vt:lpstr>NOTRE DAME</vt:lpstr>
      <vt:lpstr>OSSEO-FAIRCHILD</vt:lpstr>
      <vt:lpstr>PLATTEVILLE</vt:lpstr>
      <vt:lpstr>PLYMOUTH</vt:lpstr>
      <vt:lpstr>ST MARY'S SPRINGS</vt:lpstr>
      <vt:lpstr>SHEBOYGAN FALLS</vt:lpstr>
      <vt:lpstr>SHEBOYGAN NORTH</vt:lpstr>
      <vt:lpstr>STOUGHTON</vt:lpstr>
      <vt:lpstr>WI DELLS</vt:lpstr>
      <vt:lpstr>XAVIER</vt:lpstr>
    </vt:vector>
  </TitlesOfParts>
  <Company>Kohler Co.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ko46670</cp:lastModifiedBy>
  <cp:lastPrinted>2015-05-09T11:25:35Z</cp:lastPrinted>
  <dcterms:created xsi:type="dcterms:W3CDTF">2013-03-15T01:17:46Z</dcterms:created>
  <dcterms:modified xsi:type="dcterms:W3CDTF">2015-05-09T21:50:33Z</dcterms:modified>
</cp:coreProperties>
</file>