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ocuments\Ashenfelter\"/>
    </mc:Choice>
  </mc:AlternateContent>
  <bookViews>
    <workbookView xWindow="0" yWindow="0" windowWidth="23040" windowHeight="10668"/>
  </bookViews>
  <sheets>
    <sheet name="Automatic Scoresheet" sheetId="1" r:id="rId1"/>
    <sheet name="Team Results" sheetId="2" r:id="rId2"/>
    <sheet name="Individual Results" sheetId="3" r:id="rId3"/>
  </sheets>
  <calcPr calcId="152511"/>
</workbook>
</file>

<file path=xl/calcChain.xml><?xml version="1.0" encoding="utf-8"?>
<calcChain xmlns="http://schemas.openxmlformats.org/spreadsheetml/2006/main">
  <c r="L9" i="1" l="1"/>
  <c r="V9" i="1"/>
  <c r="W9" i="1" s="1"/>
  <c r="L181" i="1"/>
  <c r="W181" i="1" s="1"/>
  <c r="B98" i="3" s="1"/>
  <c r="L182" i="1"/>
  <c r="L183" i="1"/>
  <c r="L180" i="1"/>
  <c r="L174" i="1"/>
  <c r="W174" i="1" s="1"/>
  <c r="B95" i="3" s="1"/>
  <c r="D95" i="3" s="1"/>
  <c r="L175" i="1"/>
  <c r="L176" i="1"/>
  <c r="L173" i="1"/>
  <c r="L177" i="1" s="1"/>
  <c r="L167" i="1"/>
  <c r="W167" i="1" s="1"/>
  <c r="B91" i="3" s="1"/>
  <c r="D91" i="3" s="1"/>
  <c r="L168" i="1"/>
  <c r="L169" i="1"/>
  <c r="L166" i="1"/>
  <c r="W166" i="1" s="1"/>
  <c r="L160" i="1"/>
  <c r="L163" i="1" s="1"/>
  <c r="L161" i="1"/>
  <c r="L162" i="1"/>
  <c r="L159" i="1"/>
  <c r="L153" i="1"/>
  <c r="L154" i="1"/>
  <c r="L155" i="1"/>
  <c r="L152" i="1"/>
  <c r="W152" i="1" s="1"/>
  <c r="W156" i="1" s="1"/>
  <c r="B22" i="2" s="1"/>
  <c r="C22" i="2" s="1"/>
  <c r="L146" i="1"/>
  <c r="L147" i="1"/>
  <c r="L148" i="1"/>
  <c r="L145" i="1"/>
  <c r="L149" i="1" s="1"/>
  <c r="L139" i="1"/>
  <c r="L140" i="1"/>
  <c r="L141" i="1"/>
  <c r="L138" i="1"/>
  <c r="L142" i="1" s="1"/>
  <c r="L132" i="1"/>
  <c r="L135" i="1" s="1"/>
  <c r="L133" i="1"/>
  <c r="L134" i="1"/>
  <c r="L131" i="1"/>
  <c r="L125" i="1"/>
  <c r="L126" i="1"/>
  <c r="L127" i="1"/>
  <c r="L124" i="1"/>
  <c r="W124" i="1" s="1"/>
  <c r="L184" i="1"/>
  <c r="L156" i="1"/>
  <c r="L128" i="1"/>
  <c r="L121" i="1"/>
  <c r="L114" i="1"/>
  <c r="L107" i="1"/>
  <c r="L100" i="1"/>
  <c r="L93" i="1"/>
  <c r="L86" i="1"/>
  <c r="L79" i="1"/>
  <c r="L72" i="1"/>
  <c r="L65" i="1"/>
  <c r="L58" i="1"/>
  <c r="L51" i="1"/>
  <c r="L44" i="1"/>
  <c r="L37" i="1"/>
  <c r="L30" i="1"/>
  <c r="L23" i="1"/>
  <c r="V169" i="1"/>
  <c r="W169" i="1" s="1"/>
  <c r="V162" i="1"/>
  <c r="W162" i="1"/>
  <c r="V180" i="1"/>
  <c r="W180" i="1"/>
  <c r="V181" i="1"/>
  <c r="V182" i="1"/>
  <c r="W182" i="1"/>
  <c r="V183" i="1"/>
  <c r="W183" i="1"/>
  <c r="B100" i="3" s="1"/>
  <c r="V173" i="1"/>
  <c r="W173" i="1"/>
  <c r="B94" i="3" s="1"/>
  <c r="V174" i="1"/>
  <c r="V175" i="1"/>
  <c r="W175" i="1"/>
  <c r="B96" i="3" s="1"/>
  <c r="V176" i="1"/>
  <c r="W176" i="1"/>
  <c r="V166" i="1"/>
  <c r="V167" i="1"/>
  <c r="V168" i="1"/>
  <c r="W168" i="1" s="1"/>
  <c r="B92" i="3" s="1"/>
  <c r="V159" i="1"/>
  <c r="V160" i="1"/>
  <c r="V161" i="1"/>
  <c r="W161" i="1" s="1"/>
  <c r="B88" i="3" s="1"/>
  <c r="V152" i="1"/>
  <c r="V153" i="1"/>
  <c r="W153" i="1"/>
  <c r="B83" i="3" s="1"/>
  <c r="D83" i="3" s="1"/>
  <c r="V154" i="1"/>
  <c r="W154" i="1"/>
  <c r="V155" i="1"/>
  <c r="W155" i="1"/>
  <c r="B85" i="3" s="1"/>
  <c r="V145" i="1"/>
  <c r="V146" i="1"/>
  <c r="V147" i="1"/>
  <c r="W147" i="1" s="1"/>
  <c r="B80" i="3" s="1"/>
  <c r="C80" i="3" s="1"/>
  <c r="V148" i="1"/>
  <c r="W148" i="1" s="1"/>
  <c r="B81" i="3" s="1"/>
  <c r="C81" i="3" s="1"/>
  <c r="V138" i="1"/>
  <c r="V139" i="1"/>
  <c r="W139" i="1"/>
  <c r="B75" i="3" s="1"/>
  <c r="D75" i="3" s="1"/>
  <c r="V140" i="1"/>
  <c r="W140" i="1"/>
  <c r="B76" i="3" s="1"/>
  <c r="C76" i="3" s="1"/>
  <c r="V141" i="1"/>
  <c r="W141" i="1"/>
  <c r="B77" i="3" s="1"/>
  <c r="V131" i="1"/>
  <c r="V132" i="1"/>
  <c r="V133" i="1"/>
  <c r="W133" i="1" s="1"/>
  <c r="B72" i="3" s="1"/>
  <c r="D72" i="3" s="1"/>
  <c r="V134" i="1"/>
  <c r="W134" i="1" s="1"/>
  <c r="B73" i="3" s="1"/>
  <c r="V124" i="1"/>
  <c r="V125" i="1"/>
  <c r="W125" i="1"/>
  <c r="V126" i="1"/>
  <c r="W126" i="1"/>
  <c r="B68" i="3" s="1"/>
  <c r="D68" i="3" s="1"/>
  <c r="V127" i="1"/>
  <c r="W127" i="1"/>
  <c r="B69" i="3" s="1"/>
  <c r="W117" i="1"/>
  <c r="W118" i="1"/>
  <c r="W119" i="1"/>
  <c r="B49" i="3" s="1"/>
  <c r="D49" i="3" s="1"/>
  <c r="W120" i="1"/>
  <c r="B64" i="3" s="1"/>
  <c r="W110" i="1"/>
  <c r="W111" i="1"/>
  <c r="B34" i="3" s="1"/>
  <c r="D34" i="3" s="1"/>
  <c r="W112" i="1"/>
  <c r="B35" i="3" s="1"/>
  <c r="D35" i="3" s="1"/>
  <c r="W113" i="1"/>
  <c r="B58" i="3" s="1"/>
  <c r="D58" i="3" s="1"/>
  <c r="W103" i="1"/>
  <c r="W104" i="1"/>
  <c r="B15" i="3" s="1"/>
  <c r="D15" i="3" s="1"/>
  <c r="W105" i="1"/>
  <c r="B29" i="3" s="1"/>
  <c r="C29" i="3" s="1"/>
  <c r="W106" i="1"/>
  <c r="B25" i="3" s="1"/>
  <c r="D25" i="3" s="1"/>
  <c r="W96" i="1"/>
  <c r="W97" i="1"/>
  <c r="B44" i="3" s="1"/>
  <c r="D44" i="3" s="1"/>
  <c r="W98" i="1"/>
  <c r="B62" i="3" s="1"/>
  <c r="C62" i="3" s="1"/>
  <c r="W99" i="1"/>
  <c r="B48" i="3" s="1"/>
  <c r="D48" i="3" s="1"/>
  <c r="W89" i="1"/>
  <c r="W90" i="1"/>
  <c r="B10" i="3" s="1"/>
  <c r="D10" i="3" s="1"/>
  <c r="W91" i="1"/>
  <c r="B47" i="3" s="1"/>
  <c r="C47" i="3" s="1"/>
  <c r="W92" i="1"/>
  <c r="B54" i="3" s="1"/>
  <c r="D54" i="3" s="1"/>
  <c r="W83" i="1"/>
  <c r="W84" i="1"/>
  <c r="B42" i="3" s="1"/>
  <c r="D42" i="3" s="1"/>
  <c r="W85" i="1"/>
  <c r="B46" i="3" s="1"/>
  <c r="W82" i="1"/>
  <c r="B6" i="3" s="1"/>
  <c r="W75" i="1"/>
  <c r="W76" i="1"/>
  <c r="W77" i="1"/>
  <c r="B50" i="3" s="1"/>
  <c r="D50" i="3" s="1"/>
  <c r="W78" i="1"/>
  <c r="B65" i="3" s="1"/>
  <c r="W68" i="1"/>
  <c r="W69" i="1"/>
  <c r="W70" i="1"/>
  <c r="B63" i="3" s="1"/>
  <c r="D63" i="3" s="1"/>
  <c r="W71" i="1"/>
  <c r="B57" i="3" s="1"/>
  <c r="W61" i="1"/>
  <c r="W62" i="1"/>
  <c r="W63" i="1"/>
  <c r="W64" i="1"/>
  <c r="B59" i="3" s="1"/>
  <c r="W54" i="1"/>
  <c r="W55" i="1"/>
  <c r="W56" i="1"/>
  <c r="B45" i="3" s="1"/>
  <c r="D45" i="3" s="1"/>
  <c r="W57" i="1"/>
  <c r="B20" i="3" s="1"/>
  <c r="W47" i="1"/>
  <c r="W48" i="1"/>
  <c r="W49" i="1"/>
  <c r="B14" i="3" s="1"/>
  <c r="D14" i="3" s="1"/>
  <c r="W50" i="1"/>
  <c r="W40" i="1"/>
  <c r="W41" i="1"/>
  <c r="W42" i="1"/>
  <c r="B23" i="3" s="1"/>
  <c r="D23" i="3" s="1"/>
  <c r="W43" i="1"/>
  <c r="B11" i="3" s="1"/>
  <c r="W33" i="1"/>
  <c r="W34" i="1"/>
  <c r="B55" i="3" s="1"/>
  <c r="W35" i="1"/>
  <c r="B61" i="3" s="1"/>
  <c r="D61" i="3" s="1"/>
  <c r="W36" i="1"/>
  <c r="B36" i="3" s="1"/>
  <c r="W26" i="1"/>
  <c r="W27" i="1"/>
  <c r="B56" i="3" s="1"/>
  <c r="W28" i="1"/>
  <c r="B16" i="3" s="1"/>
  <c r="W29" i="1"/>
  <c r="B30" i="3" s="1"/>
  <c r="W19" i="1"/>
  <c r="W20" i="1"/>
  <c r="B3" i="3" s="1"/>
  <c r="D3" i="3" s="1"/>
  <c r="W21" i="1"/>
  <c r="B22" i="3" s="1"/>
  <c r="W22" i="1"/>
  <c r="B40" i="3" s="1"/>
  <c r="C40" i="3" s="1"/>
  <c r="W12" i="1"/>
  <c r="W13" i="1"/>
  <c r="B26" i="3" s="1"/>
  <c r="D26" i="3" s="1"/>
  <c r="W14" i="1"/>
  <c r="B43" i="3" s="1"/>
  <c r="W15" i="1"/>
  <c r="B51" i="3" s="1"/>
  <c r="D51" i="3" s="1"/>
  <c r="L16" i="1"/>
  <c r="B18" i="2"/>
  <c r="C18" i="2" s="1"/>
  <c r="B99" i="3"/>
  <c r="D99" i="3" s="1"/>
  <c r="B97" i="3"/>
  <c r="D97" i="3" s="1"/>
  <c r="B93" i="3"/>
  <c r="D93" i="3" s="1"/>
  <c r="B89" i="3"/>
  <c r="D89" i="3" s="1"/>
  <c r="B84" i="3"/>
  <c r="D85" i="3"/>
  <c r="D77" i="3"/>
  <c r="C85" i="3"/>
  <c r="C77" i="3"/>
  <c r="B8" i="3"/>
  <c r="C35" i="3"/>
  <c r="C44" i="3"/>
  <c r="B27" i="3"/>
  <c r="D27" i="3" s="1"/>
  <c r="B18" i="3"/>
  <c r="B31" i="3"/>
  <c r="D31" i="3" s="1"/>
  <c r="B2" i="3"/>
  <c r="D2" i="3" s="1"/>
  <c r="B32" i="3"/>
  <c r="B39" i="3"/>
  <c r="B9" i="3"/>
  <c r="B19" i="3"/>
  <c r="D19" i="3" s="1"/>
  <c r="B5" i="3"/>
  <c r="B53" i="3"/>
  <c r="D53" i="3" s="1"/>
  <c r="B28" i="3"/>
  <c r="D28" i="3" s="1"/>
  <c r="B37" i="3"/>
  <c r="D37" i="3" s="1"/>
  <c r="B60" i="3"/>
  <c r="B41" i="3"/>
  <c r="D41" i="3" s="1"/>
  <c r="B12" i="3"/>
  <c r="B24" i="3"/>
  <c r="D47" i="3"/>
  <c r="D62" i="3"/>
  <c r="B17" i="3"/>
  <c r="D17" i="3" s="1"/>
  <c r="B52" i="3"/>
  <c r="B67" i="3"/>
  <c r="B21" i="3"/>
  <c r="D21" i="3" s="1"/>
  <c r="C3" i="3"/>
  <c r="C28" i="3"/>
  <c r="D6" i="3" l="1"/>
  <c r="C6" i="3"/>
  <c r="W170" i="1"/>
  <c r="B24" i="2" s="1"/>
  <c r="C24" i="2" s="1"/>
  <c r="B90" i="3"/>
  <c r="D90" i="3" s="1"/>
  <c r="W128" i="1"/>
  <c r="B66" i="3"/>
  <c r="D66" i="3" s="1"/>
  <c r="W184" i="1"/>
  <c r="B26" i="2" s="1"/>
  <c r="C26" i="2" s="1"/>
  <c r="C75" i="3"/>
  <c r="C89" i="3"/>
  <c r="D81" i="3"/>
  <c r="W160" i="1"/>
  <c r="B87" i="3" s="1"/>
  <c r="D87" i="3" s="1"/>
  <c r="W177" i="1"/>
  <c r="B25" i="2" s="1"/>
  <c r="C25" i="2" s="1"/>
  <c r="C48" i="3"/>
  <c r="D80" i="3"/>
  <c r="W132" i="1"/>
  <c r="B71" i="3" s="1"/>
  <c r="W138" i="1"/>
  <c r="W142" i="1" s="1"/>
  <c r="B20" i="2" s="1"/>
  <c r="C20" i="2" s="1"/>
  <c r="W146" i="1"/>
  <c r="B79" i="3" s="1"/>
  <c r="W159" i="1"/>
  <c r="B86" i="3" s="1"/>
  <c r="L170" i="1"/>
  <c r="C27" i="3"/>
  <c r="D29" i="3"/>
  <c r="D76" i="3"/>
  <c r="W131" i="1"/>
  <c r="B70" i="3" s="1"/>
  <c r="W145" i="1"/>
  <c r="B78" i="3" s="1"/>
  <c r="C66" i="3"/>
  <c r="C97" i="3"/>
  <c r="D40" i="3"/>
  <c r="C2" i="3"/>
  <c r="C58" i="3"/>
  <c r="C34" i="3"/>
  <c r="W114" i="1"/>
  <c r="B12" i="2" s="1"/>
  <c r="C12" i="2" s="1"/>
  <c r="W100" i="1"/>
  <c r="B15" i="2" s="1"/>
  <c r="C15" i="2" s="1"/>
  <c r="C25" i="3"/>
  <c r="C15" i="3"/>
  <c r="C54" i="3"/>
  <c r="C10" i="3"/>
  <c r="W44" i="1"/>
  <c r="B5" i="2" s="1"/>
  <c r="C5" i="2" s="1"/>
  <c r="C31" i="3"/>
  <c r="W58" i="1"/>
  <c r="B6" i="2" s="1"/>
  <c r="C6" i="2" s="1"/>
  <c r="W86" i="1"/>
  <c r="B7" i="2" s="1"/>
  <c r="C7" i="2" s="1"/>
  <c r="C17" i="3"/>
  <c r="W72" i="1"/>
  <c r="B17" i="2" s="1"/>
  <c r="C17" i="2" s="1"/>
  <c r="C37" i="3"/>
  <c r="D16" i="3"/>
  <c r="C16" i="3"/>
  <c r="W30" i="1"/>
  <c r="B8" i="2" s="1"/>
  <c r="C8" i="2" s="1"/>
  <c r="B4" i="3"/>
  <c r="C26" i="3"/>
  <c r="C53" i="3"/>
  <c r="C19" i="3"/>
  <c r="C23" i="3"/>
  <c r="C93" i="3"/>
  <c r="C99" i="3"/>
  <c r="C51" i="3"/>
  <c r="W16" i="1"/>
  <c r="B10" i="2" s="1"/>
  <c r="C10" i="2" s="1"/>
  <c r="C41" i="3"/>
  <c r="D57" i="3"/>
  <c r="C57" i="3"/>
  <c r="D9" i="3"/>
  <c r="C9" i="3"/>
  <c r="D56" i="3"/>
  <c r="C56" i="3"/>
  <c r="D73" i="3"/>
  <c r="C73" i="3"/>
  <c r="D71" i="3"/>
  <c r="C71" i="3"/>
  <c r="D69" i="3"/>
  <c r="C69" i="3"/>
  <c r="D67" i="3"/>
  <c r="C67" i="3"/>
  <c r="D64" i="3"/>
  <c r="C64" i="3"/>
  <c r="D52" i="3"/>
  <c r="C52" i="3"/>
  <c r="D46" i="3"/>
  <c r="C46" i="3"/>
  <c r="D24" i="3"/>
  <c r="C24" i="3"/>
  <c r="D65" i="3"/>
  <c r="C65" i="3"/>
  <c r="D12" i="3"/>
  <c r="C12" i="3"/>
  <c r="D60" i="3"/>
  <c r="C60" i="3"/>
  <c r="D20" i="3"/>
  <c r="C20" i="3"/>
  <c r="D39" i="3"/>
  <c r="C39" i="3"/>
  <c r="D32" i="3"/>
  <c r="C32" i="3"/>
  <c r="D18" i="3"/>
  <c r="C18" i="3"/>
  <c r="D36" i="3"/>
  <c r="C36" i="3"/>
  <c r="D55" i="3"/>
  <c r="C55" i="3"/>
  <c r="D30" i="3"/>
  <c r="C30" i="3"/>
  <c r="D22" i="3"/>
  <c r="C22" i="3"/>
  <c r="D84" i="3"/>
  <c r="C84" i="3"/>
  <c r="D86" i="3"/>
  <c r="C86" i="3"/>
  <c r="D88" i="3"/>
  <c r="C88" i="3"/>
  <c r="C90" i="3"/>
  <c r="D92" i="3"/>
  <c r="C92" i="3"/>
  <c r="D94" i="3"/>
  <c r="C94" i="3"/>
  <c r="D96" i="3"/>
  <c r="C96" i="3"/>
  <c r="D100" i="3"/>
  <c r="C100" i="3"/>
  <c r="D98" i="3"/>
  <c r="C98" i="3"/>
  <c r="B7" i="3"/>
  <c r="W93" i="1"/>
  <c r="B9" i="2" s="1"/>
  <c r="C9" i="2" s="1"/>
  <c r="B13" i="3"/>
  <c r="W107" i="1"/>
  <c r="B4" i="2" s="1"/>
  <c r="C4" i="2" s="1"/>
  <c r="W149" i="1"/>
  <c r="B21" i="2" s="1"/>
  <c r="C21" i="2" s="1"/>
  <c r="C72" i="3"/>
  <c r="C68" i="3"/>
  <c r="C49" i="3"/>
  <c r="C42" i="3"/>
  <c r="C50" i="3"/>
  <c r="C63" i="3"/>
  <c r="C45" i="3"/>
  <c r="C14" i="3"/>
  <c r="C61" i="3"/>
  <c r="C21" i="3"/>
  <c r="C83" i="3"/>
  <c r="C87" i="3"/>
  <c r="C91" i="3"/>
  <c r="C95" i="3"/>
  <c r="W23" i="1"/>
  <c r="B2" i="2" s="1"/>
  <c r="C2" i="2" s="1"/>
  <c r="W37" i="1"/>
  <c r="B13" i="2" s="1"/>
  <c r="C13" i="2" s="1"/>
  <c r="W51" i="1"/>
  <c r="B3" i="2" s="1"/>
  <c r="C3" i="2" s="1"/>
  <c r="W65" i="1"/>
  <c r="B11" i="2" s="1"/>
  <c r="C11" i="2" s="1"/>
  <c r="W79" i="1"/>
  <c r="B14" i="2" s="1"/>
  <c r="C14" i="2" s="1"/>
  <c r="W121" i="1"/>
  <c r="B16" i="2" s="1"/>
  <c r="C16" i="2" s="1"/>
  <c r="W135" i="1"/>
  <c r="B19" i="2" s="1"/>
  <c r="C19" i="2" s="1"/>
  <c r="D59" i="3"/>
  <c r="C59" i="3"/>
  <c r="D5" i="3"/>
  <c r="C5" i="3"/>
  <c r="D11" i="3"/>
  <c r="C11" i="3"/>
  <c r="D8" i="3"/>
  <c r="C8" i="3"/>
  <c r="C43" i="3"/>
  <c r="D43" i="3"/>
  <c r="W163" i="1"/>
  <c r="B23" i="2" s="1"/>
  <c r="C23" i="2" s="1"/>
  <c r="B33" i="3"/>
  <c r="B38" i="3"/>
  <c r="B82" i="3"/>
  <c r="B74" i="3" l="1"/>
  <c r="D70" i="3"/>
  <c r="C70" i="3"/>
  <c r="D79" i="3"/>
  <c r="C79" i="3"/>
  <c r="D4" i="3"/>
  <c r="C4" i="3"/>
  <c r="C74" i="3"/>
  <c r="D74" i="3"/>
  <c r="C33" i="3"/>
  <c r="D33" i="3"/>
  <c r="C78" i="3"/>
  <c r="D78" i="3"/>
  <c r="C13" i="3"/>
  <c r="D13" i="3"/>
  <c r="C7" i="3"/>
  <c r="D7" i="3"/>
  <c r="C82" i="3"/>
  <c r="D82" i="3"/>
  <c r="C38" i="3"/>
  <c r="D38" i="3"/>
</calcChain>
</file>

<file path=xl/sharedStrings.xml><?xml version="1.0" encoding="utf-8"?>
<sst xmlns="http://schemas.openxmlformats.org/spreadsheetml/2006/main" count="208" uniqueCount="108">
  <si>
    <t>Player</t>
  </si>
  <si>
    <t>In</t>
  </si>
  <si>
    <t>Out</t>
  </si>
  <si>
    <t>Total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</si>
  <si>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</si>
  <si>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</si>
  <si>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</si>
  <si>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</si>
  <si>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</si>
  <si>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</si>
  <si>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</si>
  <si>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</si>
  <si>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</si>
  <si>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</si>
  <si>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</si>
  <si>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</si>
  <si>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</si>
  <si>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</si>
  <si>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</si>
  <si>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</si>
  <si>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</si>
  <si>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</si>
  <si>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</si>
  <si>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Ashenfelter Division 2</t>
  </si>
  <si>
    <t>Riverside Golf Course</t>
  </si>
  <si>
    <t>Sunnny and 60's</t>
  </si>
  <si>
    <t>Beaver Dam</t>
  </si>
  <si>
    <t>Cody Trotter</t>
  </si>
  <si>
    <t>Carter Smith</t>
  </si>
  <si>
    <t>Peter Puleo</t>
  </si>
  <si>
    <t>Burlington</t>
  </si>
  <si>
    <t>Brian Dankle</t>
  </si>
  <si>
    <t>Justin Meseberg</t>
  </si>
  <si>
    <t>Josh Ketterhagen</t>
  </si>
  <si>
    <t>Danny Capozzi</t>
  </si>
  <si>
    <t>Catholic Memorial</t>
  </si>
  <si>
    <t>Nolan Conniff</t>
  </si>
  <si>
    <t>Kevin Kuklinski</t>
  </si>
  <si>
    <t>Nate Sims</t>
  </si>
  <si>
    <t>David Grau</t>
  </si>
  <si>
    <t>Delavan/ Darien</t>
  </si>
  <si>
    <t>Alex Grover</t>
  </si>
  <si>
    <t>Julius Kursatz</t>
  </si>
  <si>
    <t>Max Grover</t>
  </si>
  <si>
    <t>Drew Pierson</t>
  </si>
  <si>
    <t>Edgerton</t>
  </si>
  <si>
    <t>Caleb Johnson</t>
  </si>
  <si>
    <t>Pokie Hanson</t>
  </si>
  <si>
    <t>Reed Wieterson</t>
  </si>
  <si>
    <t>Daniel McCue</t>
  </si>
  <si>
    <t>Fort Atkinson</t>
  </si>
  <si>
    <t>Bentley Glass</t>
  </si>
  <si>
    <t>Kyle Schneider</t>
  </si>
  <si>
    <t>Mason Kent</t>
  </si>
  <si>
    <t>Sam Majewski</t>
  </si>
  <si>
    <t>Grafton</t>
  </si>
  <si>
    <t>Ryan Stochorski</t>
  </si>
  <si>
    <t>Bailey Colbert</t>
  </si>
  <si>
    <t>Matt Silasiri</t>
  </si>
  <si>
    <t>Justin Peters</t>
  </si>
  <si>
    <t xml:space="preserve">Andrew Loth </t>
  </si>
  <si>
    <t>Victor Cain</t>
  </si>
  <si>
    <t>John Schraith</t>
  </si>
  <si>
    <t>Kayde Thiele</t>
  </si>
  <si>
    <t xml:space="preserve">Orfordville Parkview </t>
  </si>
  <si>
    <t xml:space="preserve">Milwaukee Pius XI </t>
  </si>
  <si>
    <t>Nolan Masterson</t>
  </si>
  <si>
    <t xml:space="preserve">Andrew Johnson </t>
  </si>
  <si>
    <t>Dalton Ryan</t>
  </si>
  <si>
    <t>Mike Barde</t>
  </si>
  <si>
    <t>South Milwaukee</t>
  </si>
  <si>
    <t>Matthew Boyle</t>
  </si>
  <si>
    <t>Ryan Graber</t>
  </si>
  <si>
    <t>Nathan Wester</t>
  </si>
  <si>
    <t xml:space="preserve">Conrad Shilling </t>
  </si>
  <si>
    <t>The Prairie School</t>
  </si>
  <si>
    <t>Samuel Chapman</t>
  </si>
  <si>
    <t>Ben Sellers</t>
  </si>
  <si>
    <t>Michael Andreucci</t>
  </si>
  <si>
    <t>Erik Wirtz</t>
  </si>
  <si>
    <t>Waterford</t>
  </si>
  <si>
    <t>Matt Puetz</t>
  </si>
  <si>
    <t>James Maney</t>
  </si>
  <si>
    <t>Darren Romberg</t>
  </si>
  <si>
    <t>Lucas Singer</t>
  </si>
  <si>
    <t>Waukesha North</t>
  </si>
  <si>
    <t xml:space="preserve">Gavin Stutz </t>
  </si>
  <si>
    <t>Tyler Grady</t>
  </si>
  <si>
    <t>Nic Mayhew</t>
  </si>
  <si>
    <t>Blake Johnson</t>
  </si>
  <si>
    <t>Westosha Central</t>
  </si>
  <si>
    <t>Zach Kramer</t>
  </si>
  <si>
    <t>Jonah Arbet</t>
  </si>
  <si>
    <t>Jack Polick</t>
  </si>
  <si>
    <t>Bailey Menarek</t>
  </si>
  <si>
    <t>Whitnall</t>
  </si>
  <si>
    <t>Austin Jenk</t>
  </si>
  <si>
    <t>Tyler Merritt</t>
  </si>
  <si>
    <t>Kyle Radavich</t>
  </si>
  <si>
    <t>Brady Cunningham</t>
  </si>
  <si>
    <t>70.3/123</t>
  </si>
  <si>
    <t>6508 yards</t>
  </si>
  <si>
    <t>Koby Jones</t>
  </si>
  <si>
    <t>Racine Lutheran</t>
  </si>
  <si>
    <t>Austin Molonor-Brack</t>
  </si>
  <si>
    <t>Tanner Naegeli</t>
  </si>
  <si>
    <t>Aaron Palmer</t>
  </si>
  <si>
    <t>Bobby 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</si>
</sst>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1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4"/>
  <sheetViews>
    <sheetView tabSelected="1" topLeftCell="A36" zoomScaleNormal="100" workbookViewId="0">
      <selection activeCell="U51" sqref="U51"/>
    </sheetView>
  </sheetViews>
  <sheetFormatPr defaultColWidth="9.109375" defaultRowHeight="13.2" x14ac:dyDescent="0.25"/>
  <cols>
    <col min="1" max="1" width="8.5546875" style="28" customWidth="1"/>
    <col min="2" max="2" width="20" style="22" customWidth="1"/>
    <col min="3" max="11" width="2.6640625" style="27" customWidth="1"/>
    <col min="12" max="12" width="4" style="27" bestFit="1" customWidth="1"/>
    <col min="13" max="15" width="2.6640625" style="27" customWidth="1"/>
    <col min="16" max="21" width="2.6640625" style="23" customWidth="1"/>
    <col min="22" max="22" width="4" style="23" customWidth="1"/>
    <col min="23" max="23" width="6.44140625" style="23" customWidth="1"/>
    <col min="24" max="24" width="9.109375" style="1" bestFit="1"/>
    <col min="25" max="16384" width="9.109375" style="1"/>
  </cols>
  <sheetData>
    <row r="1" spans="1:25" x14ac:dyDescent="0.25">
      <c r="A1" s="34" t="s">
        <v>16</v>
      </c>
      <c r="B1" s="39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x14ac:dyDescent="0.25">
      <c r="A2" s="34" t="s">
        <v>17</v>
      </c>
      <c r="B2" s="39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x14ac:dyDescent="0.25">
      <c r="A3" s="35" t="s">
        <v>18</v>
      </c>
      <c r="B3" s="37">
        <v>42126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x14ac:dyDescent="0.25">
      <c r="A4" s="35" t="s">
        <v>19</v>
      </c>
      <c r="B4" s="37" t="s">
        <v>100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x14ac:dyDescent="0.25">
      <c r="A5" s="35" t="s">
        <v>20</v>
      </c>
      <c r="B5" s="37" t="s">
        <v>101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x14ac:dyDescent="0.25">
      <c r="A6" s="35" t="s">
        <v>21</v>
      </c>
      <c r="B6" s="37" t="s">
        <v>25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x14ac:dyDescent="0.2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x14ac:dyDescent="0.2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5" x14ac:dyDescent="0.25">
      <c r="A9" s="4"/>
      <c r="B9" s="9" t="s">
        <v>22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5" x14ac:dyDescent="0.25">
      <c r="A10" s="8" t="s">
        <v>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 x14ac:dyDescent="0.2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5" x14ac:dyDescent="0.25">
      <c r="A12" s="30">
        <v>1</v>
      </c>
      <c r="B12" s="16" t="s">
        <v>102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42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44</v>
      </c>
      <c r="W12" s="19">
        <f>IF(COUNT(L12,V12)&gt;0,SUM(L12,V12),0)</f>
        <v>86</v>
      </c>
    </row>
    <row r="13" spans="1:25" x14ac:dyDescent="0.25">
      <c r="A13" s="30">
        <v>2</v>
      </c>
      <c r="B13" s="20" t="s">
        <v>27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43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v>44</v>
      </c>
      <c r="W13" s="19">
        <f>IF(COUNT(L13,V13)&gt;0,SUM(L13,V13),0)</f>
        <v>87</v>
      </c>
    </row>
    <row r="14" spans="1:25" x14ac:dyDescent="0.25">
      <c r="A14" s="30">
        <v>3</v>
      </c>
      <c r="B14" s="20" t="s">
        <v>28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46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v>46</v>
      </c>
      <c r="W14" s="19">
        <f>IF(COUNT(L14,V14)&gt;0,SUM(L14,V14),0)</f>
        <v>92</v>
      </c>
    </row>
    <row r="15" spans="1:25" x14ac:dyDescent="0.25">
      <c r="A15" s="30">
        <v>4</v>
      </c>
      <c r="B15" s="20" t="s">
        <v>29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47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v>49</v>
      </c>
      <c r="W15" s="19">
        <f>IF(COUNT(L15,V15)&gt;0,SUM(L15,V15),0)</f>
        <v>96</v>
      </c>
    </row>
    <row r="16" spans="1:25" x14ac:dyDescent="0.2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178</v>
      </c>
      <c r="M16" s="23"/>
      <c r="N16" s="23"/>
      <c r="O16" s="23"/>
      <c r="V16" s="24"/>
      <c r="W16" s="25">
        <f>IF(COUNT(W12:W15)=4,SUM(W12:W15),IF(COUNTBLANK(W12:W15)&gt;0,SUM(W12:W15),"DQ"))</f>
        <v>361</v>
      </c>
    </row>
    <row r="17" spans="1:23" x14ac:dyDescent="0.25">
      <c r="A17" s="8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x14ac:dyDescent="0.25">
      <c r="A19" s="30">
        <v>1</v>
      </c>
      <c r="B19" s="16" t="s">
        <v>31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39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v>40</v>
      </c>
      <c r="W19" s="19">
        <f>IF(COUNT(L19,V19)&gt;0,SUM(L19,V19),0)</f>
        <v>79</v>
      </c>
    </row>
    <row r="20" spans="1:23" x14ac:dyDescent="0.25">
      <c r="A20" s="30">
        <v>2</v>
      </c>
      <c r="B20" s="20" t="s">
        <v>32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37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v>40</v>
      </c>
      <c r="W20" s="19">
        <f>IF(COUNT(L20,V20)&gt;0,SUM(L20,V20),0)</f>
        <v>77</v>
      </c>
    </row>
    <row r="21" spans="1:23" x14ac:dyDescent="0.25">
      <c r="A21" s="30">
        <v>3</v>
      </c>
      <c r="B21" s="20" t="s">
        <v>33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44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42</v>
      </c>
      <c r="W21" s="19">
        <f>IF(COUNT(L21,V21)&gt;0,SUM(L21,V21),0)</f>
        <v>86</v>
      </c>
    </row>
    <row r="22" spans="1:23" x14ac:dyDescent="0.25">
      <c r="A22" s="30">
        <v>4</v>
      </c>
      <c r="B22" s="20" t="s">
        <v>34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48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43</v>
      </c>
      <c r="W22" s="19">
        <f>IF(COUNT(L22,V22)&gt;0,SUM(L22,V22),0)</f>
        <v>91</v>
      </c>
    </row>
    <row r="23" spans="1:23" x14ac:dyDescent="0.2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168</v>
      </c>
      <c r="M23" s="23"/>
      <c r="N23" s="23"/>
      <c r="O23" s="23"/>
      <c r="V23" s="24"/>
      <c r="W23" s="25">
        <f>IF(COUNT(W19:W22)=4,SUM(W19:W22),IF(COUNTBLANK(W19:W22)&gt;0,SUM(W19:W22),"DQ"))</f>
        <v>333</v>
      </c>
    </row>
    <row r="24" spans="1:23" ht="15" customHeight="1" x14ac:dyDescent="0.25">
      <c r="A24" s="8" t="s">
        <v>35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x14ac:dyDescent="0.25">
      <c r="A26" s="30">
        <v>1</v>
      </c>
      <c r="B26" s="16" t="s">
        <v>36</v>
      </c>
      <c r="C26" s="17"/>
      <c r="D26" s="17"/>
      <c r="E26" s="17"/>
      <c r="F26" s="17"/>
      <c r="G26" s="17"/>
      <c r="H26" s="17"/>
      <c r="I26" s="17"/>
      <c r="J26" s="17"/>
      <c r="K26" s="17"/>
      <c r="L26" s="18">
        <v>39</v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v>38</v>
      </c>
      <c r="W26" s="19">
        <f>IF(COUNT(L26,V26)&gt;0,SUM(L26,V26),0)</f>
        <v>77</v>
      </c>
    </row>
    <row r="27" spans="1:23" x14ac:dyDescent="0.25">
      <c r="A27" s="30">
        <v>2</v>
      </c>
      <c r="B27" s="20" t="s">
        <v>37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52</v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v>50</v>
      </c>
      <c r="W27" s="19">
        <f>IF(COUNT(L27,V27)&gt;0,SUM(L27,V27),0)</f>
        <v>102</v>
      </c>
    </row>
    <row r="28" spans="1:23" x14ac:dyDescent="0.25">
      <c r="A28" s="30">
        <v>3</v>
      </c>
      <c r="B28" s="20" t="s">
        <v>38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40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v>43</v>
      </c>
      <c r="W28" s="19">
        <f>IF(COUNT(L28,V28)&gt;0,SUM(L28,V28),0)</f>
        <v>83</v>
      </c>
    </row>
    <row r="29" spans="1:23" x14ac:dyDescent="0.25">
      <c r="A29" s="30">
        <v>4</v>
      </c>
      <c r="B29" s="20" t="s">
        <v>39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42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46</v>
      </c>
      <c r="W29" s="19">
        <f>IF(COUNT(L29,V29)&gt;0,SUM(L29,V29),0)</f>
        <v>88</v>
      </c>
    </row>
    <row r="30" spans="1:23" x14ac:dyDescent="0.2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173</v>
      </c>
      <c r="M30" s="23"/>
      <c r="N30" s="23"/>
      <c r="O30" s="23"/>
      <c r="V30" s="24"/>
      <c r="W30" s="25">
        <f>IF(COUNT(W26:W29)=4,SUM(W26:W29),IF(COUNTBLANK(W26:W29)&gt;0,SUM(W26:W29),"DQ"))</f>
        <v>350</v>
      </c>
    </row>
    <row r="31" spans="1:23" x14ac:dyDescent="0.25">
      <c r="A31" s="7" t="s">
        <v>40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x14ac:dyDescent="0.2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x14ac:dyDescent="0.25">
      <c r="A33" s="30">
        <v>1</v>
      </c>
      <c r="B33" s="16" t="s">
        <v>41</v>
      </c>
      <c r="C33" s="17"/>
      <c r="D33" s="17"/>
      <c r="E33" s="17"/>
      <c r="F33" s="17"/>
      <c r="G33" s="17"/>
      <c r="H33" s="17"/>
      <c r="I33" s="17"/>
      <c r="J33" s="17"/>
      <c r="K33" s="17"/>
      <c r="L33" s="18">
        <v>43</v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v>44</v>
      </c>
      <c r="W33" s="19">
        <f>IF(COUNT(L33,V33)&gt;0,SUM(L33,V33),0)</f>
        <v>87</v>
      </c>
    </row>
    <row r="34" spans="1:23" x14ac:dyDescent="0.25">
      <c r="A34" s="30">
        <v>2</v>
      </c>
      <c r="B34" s="20" t="s">
        <v>42</v>
      </c>
      <c r="C34" s="17"/>
      <c r="D34" s="17"/>
      <c r="E34" s="17"/>
      <c r="F34" s="17"/>
      <c r="G34" s="17"/>
      <c r="H34" s="17"/>
      <c r="I34" s="17"/>
      <c r="J34" s="17"/>
      <c r="K34" s="17"/>
      <c r="L34" s="18">
        <v>52</v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v>47</v>
      </c>
      <c r="W34" s="19">
        <f>IF(COUNT(L34,V34)&gt;0,SUM(L34,V34),0)</f>
        <v>99</v>
      </c>
    </row>
    <row r="35" spans="1:23" x14ac:dyDescent="0.25">
      <c r="A35" s="30">
        <v>3</v>
      </c>
      <c r="B35" s="20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L35" s="18">
        <v>57</v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v>50</v>
      </c>
      <c r="W35" s="19">
        <f>IF(COUNT(L35,V35)&gt;0,SUM(L35,V35),0)</f>
        <v>107</v>
      </c>
    </row>
    <row r="36" spans="1:23" x14ac:dyDescent="0.25">
      <c r="A36" s="30">
        <v>4</v>
      </c>
      <c r="B36" s="20" t="s">
        <v>44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44</v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v>45</v>
      </c>
      <c r="W36" s="19">
        <f>IF(COUNT(L36,V36)&gt;0,SUM(L36,V36),0)</f>
        <v>89</v>
      </c>
    </row>
    <row r="37" spans="1:23" x14ac:dyDescent="0.2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196</v>
      </c>
      <c r="M37" s="23"/>
      <c r="N37" s="23"/>
      <c r="O37" s="23"/>
      <c r="V37" s="24"/>
      <c r="W37" s="25">
        <f>IF(COUNT(W33:W36)=4,SUM(W33:W36),IF(COUNTBLANK(W33:W36)&gt;0,SUM(W33:W36),"DQ"))</f>
        <v>382</v>
      </c>
    </row>
    <row r="38" spans="1:23" x14ac:dyDescent="0.25">
      <c r="A38" s="7" t="s">
        <v>45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x14ac:dyDescent="0.2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x14ac:dyDescent="0.25">
      <c r="A40" s="30">
        <v>1</v>
      </c>
      <c r="B40" s="16" t="s">
        <v>46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44</v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v>44</v>
      </c>
      <c r="W40" s="19">
        <f>IF(COUNT(L40,V40)&gt;0,SUM(L40,V40),0)</f>
        <v>88</v>
      </c>
    </row>
    <row r="41" spans="1:23" x14ac:dyDescent="0.25">
      <c r="A41" s="30">
        <v>2</v>
      </c>
      <c r="B41" s="20" t="s">
        <v>47</v>
      </c>
      <c r="C41" s="17"/>
      <c r="D41" s="17"/>
      <c r="E41" s="17"/>
      <c r="F41" s="17"/>
      <c r="G41" s="17"/>
      <c r="H41" s="17"/>
      <c r="I41" s="17"/>
      <c r="J41" s="17"/>
      <c r="K41" s="17"/>
      <c r="L41" s="18">
        <v>44</v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v>40</v>
      </c>
      <c r="W41" s="19">
        <f>IF(COUNT(L41,V41)&gt;0,SUM(L41,V41),0)</f>
        <v>84</v>
      </c>
    </row>
    <row r="42" spans="1:23" x14ac:dyDescent="0.25">
      <c r="A42" s="30">
        <v>3</v>
      </c>
      <c r="B42" s="20" t="s">
        <v>48</v>
      </c>
      <c r="C42" s="17"/>
      <c r="D42" s="17"/>
      <c r="E42" s="17"/>
      <c r="F42" s="17"/>
      <c r="G42" s="17"/>
      <c r="H42" s="17"/>
      <c r="I42" s="17"/>
      <c r="J42" s="17"/>
      <c r="K42" s="17"/>
      <c r="L42" s="18">
        <v>44</v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v>42</v>
      </c>
      <c r="W42" s="19">
        <f>IF(COUNT(L42,V42)&gt;0,SUM(L42,V42),0)</f>
        <v>86</v>
      </c>
    </row>
    <row r="43" spans="1:23" x14ac:dyDescent="0.25">
      <c r="A43" s="30">
        <v>4</v>
      </c>
      <c r="B43" s="20" t="s">
        <v>49</v>
      </c>
      <c r="C43" s="17"/>
      <c r="D43" s="17"/>
      <c r="E43" s="17"/>
      <c r="F43" s="17"/>
      <c r="G43" s="17"/>
      <c r="H43" s="17"/>
      <c r="I43" s="17"/>
      <c r="J43" s="17"/>
      <c r="K43" s="17"/>
      <c r="L43" s="18">
        <v>44</v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v>37</v>
      </c>
      <c r="W43" s="19">
        <f>IF(COUNT(L43,V43)&gt;0,SUM(L43,V43),0)</f>
        <v>81</v>
      </c>
    </row>
    <row r="44" spans="1:23" x14ac:dyDescent="0.2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176</v>
      </c>
      <c r="M44" s="23"/>
      <c r="N44" s="23"/>
      <c r="O44" s="23"/>
      <c r="V44" s="24"/>
      <c r="W44" s="25">
        <f>IF(COUNT(W40:W43)=4,SUM(W40:W43),IF(COUNTBLANK(W40:W43)&gt;0,SUM(W40:W43),"DQ"))</f>
        <v>339</v>
      </c>
    </row>
    <row r="45" spans="1:23" x14ac:dyDescent="0.25">
      <c r="A45" s="7" t="s">
        <v>50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x14ac:dyDescent="0.2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x14ac:dyDescent="0.25">
      <c r="A47" s="30">
        <v>1</v>
      </c>
      <c r="B47" s="16" t="s">
        <v>51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36</v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v>39</v>
      </c>
      <c r="W47" s="19">
        <f>IF(COUNT(L47,V47)&gt;0,SUM(L47,V47),0)</f>
        <v>75</v>
      </c>
    </row>
    <row r="48" spans="1:23" x14ac:dyDescent="0.25">
      <c r="A48" s="30">
        <v>2</v>
      </c>
      <c r="B48" s="20" t="s">
        <v>52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43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47</v>
      </c>
      <c r="W48" s="19">
        <f>IF(COUNT(L48,V48)&gt;0,SUM(L48,V48),0)</f>
        <v>90</v>
      </c>
    </row>
    <row r="49" spans="1:23" x14ac:dyDescent="0.25">
      <c r="A49" s="30">
        <v>3</v>
      </c>
      <c r="B49" s="20" t="s">
        <v>53</v>
      </c>
      <c r="C49" s="17"/>
      <c r="D49" s="17"/>
      <c r="E49" s="17"/>
      <c r="F49" s="17"/>
      <c r="G49" s="17"/>
      <c r="H49" s="17"/>
      <c r="I49" s="17"/>
      <c r="J49" s="17"/>
      <c r="K49" s="17"/>
      <c r="L49" s="18">
        <v>41</v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v>41</v>
      </c>
      <c r="W49" s="19">
        <f>IF(COUNT(L49,V49)&gt;0,SUM(L49,V49),0)</f>
        <v>82</v>
      </c>
    </row>
    <row r="50" spans="1:23" x14ac:dyDescent="0.25">
      <c r="A50" s="30">
        <v>4</v>
      </c>
      <c r="B50" s="20" t="s">
        <v>54</v>
      </c>
      <c r="C50" s="17"/>
      <c r="D50" s="17"/>
      <c r="E50" s="17"/>
      <c r="F50" s="17"/>
      <c r="G50" s="17"/>
      <c r="H50" s="17"/>
      <c r="I50" s="17"/>
      <c r="J50" s="17"/>
      <c r="K50" s="17"/>
      <c r="L50" s="18">
        <v>43</v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v>45</v>
      </c>
      <c r="W50" s="19">
        <f>IF(COUNT(L50,V50)&gt;0,SUM(L50,V50),0)</f>
        <v>88</v>
      </c>
    </row>
    <row r="51" spans="1:23" x14ac:dyDescent="0.2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163</v>
      </c>
      <c r="M51" s="23"/>
      <c r="N51" s="23"/>
      <c r="O51" s="23"/>
      <c r="V51" s="24"/>
      <c r="W51" s="25">
        <f>IF(COUNT(W47:W50)=4,SUM(W47:W50),IF(COUNTBLANK(W47:W50)&gt;0,SUM(W47:W50),"DQ"))</f>
        <v>335</v>
      </c>
    </row>
    <row r="52" spans="1:23" x14ac:dyDescent="0.25">
      <c r="A52" s="7" t="s">
        <v>55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x14ac:dyDescent="0.2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x14ac:dyDescent="0.25">
      <c r="A54" s="30">
        <v>1</v>
      </c>
      <c r="B54" s="16" t="s">
        <v>56</v>
      </c>
      <c r="C54" s="17"/>
      <c r="D54" s="17"/>
      <c r="E54" s="17"/>
      <c r="F54" s="17"/>
      <c r="G54" s="17"/>
      <c r="H54" s="17"/>
      <c r="I54" s="17"/>
      <c r="J54" s="17"/>
      <c r="K54" s="17"/>
      <c r="L54" s="18">
        <v>42</v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v>42</v>
      </c>
      <c r="W54" s="19">
        <f>IF(COUNT(L54,V54)&gt;0,SUM(L54,V54),0)</f>
        <v>84</v>
      </c>
    </row>
    <row r="55" spans="1:23" x14ac:dyDescent="0.25">
      <c r="A55" s="30">
        <v>2</v>
      </c>
      <c r="B55" s="20" t="s">
        <v>57</v>
      </c>
      <c r="C55" s="17"/>
      <c r="D55" s="17"/>
      <c r="E55" s="17"/>
      <c r="F55" s="17"/>
      <c r="G55" s="17"/>
      <c r="H55" s="17"/>
      <c r="I55" s="17"/>
      <c r="J55" s="17"/>
      <c r="K55" s="17"/>
      <c r="L55" s="18">
        <v>38</v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v>42</v>
      </c>
      <c r="W55" s="19">
        <f>IF(COUNT(L55,V55)&gt;0,SUM(L55,V55),0)</f>
        <v>80</v>
      </c>
    </row>
    <row r="56" spans="1:23" x14ac:dyDescent="0.25">
      <c r="A56" s="30">
        <v>3</v>
      </c>
      <c r="B56" s="20" t="s">
        <v>58</v>
      </c>
      <c r="C56" s="17"/>
      <c r="D56" s="17"/>
      <c r="E56" s="17"/>
      <c r="F56" s="17"/>
      <c r="G56" s="17"/>
      <c r="H56" s="17"/>
      <c r="I56" s="17"/>
      <c r="J56" s="17"/>
      <c r="K56" s="17"/>
      <c r="L56" s="18">
        <v>48</v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v>46</v>
      </c>
      <c r="W56" s="19">
        <f>IF(COUNT(L56,V56)&gt;0,SUM(L56,V56),0)</f>
        <v>94</v>
      </c>
    </row>
    <row r="57" spans="1:23" x14ac:dyDescent="0.25">
      <c r="A57" s="30">
        <v>4</v>
      </c>
      <c r="B57" s="20" t="s">
        <v>59</v>
      </c>
      <c r="C57" s="17"/>
      <c r="D57" s="17"/>
      <c r="E57" s="17"/>
      <c r="F57" s="17"/>
      <c r="G57" s="17"/>
      <c r="H57" s="17"/>
      <c r="I57" s="17"/>
      <c r="J57" s="17"/>
      <c r="K57" s="17"/>
      <c r="L57" s="18">
        <v>42</v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v>43</v>
      </c>
      <c r="W57" s="19">
        <f>IF(COUNT(L57,V57)&gt;0,SUM(L57,V57),0)</f>
        <v>85</v>
      </c>
    </row>
    <row r="58" spans="1:23" x14ac:dyDescent="0.2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170</v>
      </c>
      <c r="M58" s="23"/>
      <c r="N58" s="23"/>
      <c r="O58" s="23"/>
      <c r="V58" s="24"/>
      <c r="W58" s="25">
        <f>IF(COUNT(W54:W57)=4,SUM(W54:W57),IF(COUNTBLANK(W54:W57)&gt;0,SUM(W54:W57),"DQ"))</f>
        <v>343</v>
      </c>
    </row>
    <row r="59" spans="1:23" x14ac:dyDescent="0.25">
      <c r="A59" s="7" t="s">
        <v>65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x14ac:dyDescent="0.2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x14ac:dyDescent="0.25">
      <c r="A61" s="30">
        <v>1</v>
      </c>
      <c r="B61" s="16" t="s">
        <v>60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47</v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v>40</v>
      </c>
      <c r="W61" s="19">
        <f>IF(COUNT(L61,V61)&gt;0,SUM(L61,V61),0)</f>
        <v>87</v>
      </c>
    </row>
    <row r="62" spans="1:23" x14ac:dyDescent="0.25">
      <c r="A62" s="30">
        <v>2</v>
      </c>
      <c r="B62" s="20" t="s">
        <v>61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33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44</v>
      </c>
      <c r="W62" s="19">
        <f>IF(COUNT(L62,V62)&gt;0,SUM(L62,V62),0)</f>
        <v>77</v>
      </c>
    </row>
    <row r="63" spans="1:23" x14ac:dyDescent="0.25">
      <c r="A63" s="30">
        <v>3</v>
      </c>
      <c r="B63" s="20" t="s">
        <v>62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48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49</v>
      </c>
      <c r="W63" s="19">
        <f>IF(COUNT(L63,V63)&gt;0,SUM(L63,V63),0)</f>
        <v>97</v>
      </c>
    </row>
    <row r="64" spans="1:23" x14ac:dyDescent="0.25">
      <c r="A64" s="30">
        <v>4</v>
      </c>
      <c r="B64" s="20" t="s">
        <v>63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54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51</v>
      </c>
      <c r="W64" s="19">
        <f>IF(COUNT(L64,V64)&gt;0,SUM(L64,V64),0)</f>
        <v>105</v>
      </c>
    </row>
    <row r="65" spans="1:23" x14ac:dyDescent="0.2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182</v>
      </c>
      <c r="M65" s="23"/>
      <c r="N65" s="23"/>
      <c r="O65" s="23"/>
      <c r="V65" s="24"/>
      <c r="W65" s="25">
        <f>IF(COUNT(W61:W64)=4,SUM(W61:W64),IF(COUNTBLANK(W61:W64)&gt;0,SUM(W61:W64),"DQ"))</f>
        <v>366</v>
      </c>
    </row>
    <row r="66" spans="1:23" x14ac:dyDescent="0.25">
      <c r="A66" s="7" t="s">
        <v>64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x14ac:dyDescent="0.2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x14ac:dyDescent="0.25">
      <c r="A68" s="30">
        <v>1</v>
      </c>
      <c r="B68" s="16" t="s">
        <v>66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44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45</v>
      </c>
      <c r="W68" s="19">
        <f>IF(COUNT(L68,V68)&gt;0,SUM(L68,V68),0)</f>
        <v>89</v>
      </c>
    </row>
    <row r="69" spans="1:23" x14ac:dyDescent="0.25">
      <c r="A69" s="30">
        <v>2</v>
      </c>
      <c r="B69" s="20" t="s">
        <v>67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52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v>53</v>
      </c>
      <c r="W69" s="19">
        <f>IF(COUNT(L69,V69)&gt;0,SUM(L69,V69),0)</f>
        <v>105</v>
      </c>
    </row>
    <row r="70" spans="1:23" x14ac:dyDescent="0.25">
      <c r="A70" s="30">
        <v>3</v>
      </c>
      <c r="B70" s="20" t="s">
        <v>68</v>
      </c>
      <c r="C70" s="17"/>
      <c r="D70" s="17"/>
      <c r="E70" s="17"/>
      <c r="F70" s="17"/>
      <c r="G70" s="17"/>
      <c r="H70" s="17"/>
      <c r="I70" s="17"/>
      <c r="J70" s="17"/>
      <c r="K70" s="17"/>
      <c r="L70" s="18">
        <v>61</v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v>53</v>
      </c>
      <c r="W70" s="19">
        <f>IF(COUNT(L70,V70)&gt;0,SUM(L70,V70),0)</f>
        <v>114</v>
      </c>
    </row>
    <row r="71" spans="1:23" x14ac:dyDescent="0.25">
      <c r="A71" s="30">
        <v>4</v>
      </c>
      <c r="B71" s="20" t="s">
        <v>69</v>
      </c>
      <c r="C71" s="17"/>
      <c r="D71" s="17"/>
      <c r="E71" s="17"/>
      <c r="F71" s="17"/>
      <c r="G71" s="17"/>
      <c r="H71" s="17"/>
      <c r="I71" s="17"/>
      <c r="J71" s="17"/>
      <c r="K71" s="17"/>
      <c r="L71" s="18">
        <v>52</v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v>50</v>
      </c>
      <c r="W71" s="19">
        <f>IF(COUNT(L71,V71)&gt;0,SUM(L71,V71),0)</f>
        <v>102</v>
      </c>
    </row>
    <row r="72" spans="1:23" x14ac:dyDescent="0.2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209</v>
      </c>
      <c r="M72" s="23"/>
      <c r="N72" s="23"/>
      <c r="O72" s="23"/>
      <c r="V72" s="24"/>
      <c r="W72" s="25">
        <f>IF(COUNT(W68:W71)=4,SUM(W68:W71),IF(COUNTBLANK(W68:W71)&gt;0,SUM(W68:W71),"DQ"))</f>
        <v>410</v>
      </c>
    </row>
    <row r="73" spans="1:23" x14ac:dyDescent="0.25">
      <c r="A73" s="7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x14ac:dyDescent="0.2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x14ac:dyDescent="0.25">
      <c r="A75" s="30">
        <v>1</v>
      </c>
      <c r="B75" s="16" t="s">
        <v>71</v>
      </c>
      <c r="C75" s="17"/>
      <c r="D75" s="17"/>
      <c r="E75" s="17"/>
      <c r="F75" s="17"/>
      <c r="G75" s="17"/>
      <c r="H75" s="17"/>
      <c r="I75" s="17"/>
      <c r="J75" s="17"/>
      <c r="K75" s="17"/>
      <c r="L75" s="18">
        <v>42</v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v>49</v>
      </c>
      <c r="W75" s="19">
        <f>IF(COUNT(L75,V75)&gt;0,SUM(L75,V75),0)</f>
        <v>91</v>
      </c>
    </row>
    <row r="76" spans="1:23" x14ac:dyDescent="0.25">
      <c r="A76" s="30">
        <v>2</v>
      </c>
      <c r="B76" s="20" t="s">
        <v>72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v>41</v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v>40</v>
      </c>
      <c r="W76" s="19">
        <f>IF(COUNT(L76,V76)&gt;0,SUM(L76,V76),0)</f>
        <v>81</v>
      </c>
    </row>
    <row r="77" spans="1:23" x14ac:dyDescent="0.25">
      <c r="A77" s="30">
        <v>3</v>
      </c>
      <c r="B77" s="20" t="s">
        <v>73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v>45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v>50</v>
      </c>
      <c r="W77" s="19">
        <f>IF(COUNT(L77,V77)&gt;0,SUM(L77,V77),0)</f>
        <v>95</v>
      </c>
    </row>
    <row r="78" spans="1:23" x14ac:dyDescent="0.25">
      <c r="A78" s="30">
        <v>4</v>
      </c>
      <c r="B78" s="20" t="s">
        <v>74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v>58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v>58</v>
      </c>
      <c r="W78" s="19">
        <f>IF(COUNT(L78,V78)&gt;0,SUM(L78,V78),0)</f>
        <v>116</v>
      </c>
    </row>
    <row r="79" spans="1:23" x14ac:dyDescent="0.2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186</v>
      </c>
      <c r="M79" s="23"/>
      <c r="N79" s="23"/>
      <c r="O79" s="23"/>
      <c r="V79" s="24"/>
      <c r="W79" s="25">
        <f>IF(COUNT(W75:W78)=4,SUM(W75:W78),IF(COUNTBLANK(W75:W78)&gt;0,SUM(W75:W78),"DQ"))</f>
        <v>383</v>
      </c>
    </row>
    <row r="80" spans="1:23" x14ac:dyDescent="0.25">
      <c r="A80" s="7" t="s">
        <v>75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x14ac:dyDescent="0.2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x14ac:dyDescent="0.25">
      <c r="A82" s="30">
        <v>1</v>
      </c>
      <c r="B82" s="16" t="s">
        <v>76</v>
      </c>
      <c r="C82" s="17"/>
      <c r="D82" s="17"/>
      <c r="E82" s="17"/>
      <c r="F82" s="17"/>
      <c r="G82" s="17"/>
      <c r="H82" s="17"/>
      <c r="I82" s="17"/>
      <c r="J82" s="17"/>
      <c r="K82" s="17"/>
      <c r="L82" s="18">
        <v>37</v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v>41</v>
      </c>
      <c r="W82" s="19">
        <f>IF(COUNT(L82,V82)&gt;0,SUM(L82,V82),0)</f>
        <v>78</v>
      </c>
    </row>
    <row r="83" spans="1:23" x14ac:dyDescent="0.25">
      <c r="A83" s="30">
        <v>2</v>
      </c>
      <c r="B83" s="20" t="s">
        <v>77</v>
      </c>
      <c r="C83" s="17"/>
      <c r="D83" s="17"/>
      <c r="E83" s="17"/>
      <c r="F83" s="17"/>
      <c r="G83" s="17"/>
      <c r="H83" s="17"/>
      <c r="I83" s="17"/>
      <c r="J83" s="17"/>
      <c r="K83" s="17"/>
      <c r="L83" s="18">
        <v>43</v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v>43</v>
      </c>
      <c r="W83" s="19">
        <f>IF(COUNT(L83,V83)&gt;0,SUM(L83,V83),0)</f>
        <v>86</v>
      </c>
    </row>
    <row r="84" spans="1:23" x14ac:dyDescent="0.25">
      <c r="A84" s="30">
        <v>3</v>
      </c>
      <c r="B84" s="20" t="s">
        <v>78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51</v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v>40</v>
      </c>
      <c r="W84" s="19">
        <f>IF(COUNT(L84,V84)&gt;0,SUM(L84,V84),0)</f>
        <v>91</v>
      </c>
    </row>
    <row r="85" spans="1:23" x14ac:dyDescent="0.25">
      <c r="A85" s="30">
        <v>4</v>
      </c>
      <c r="B85" s="20" t="s">
        <v>79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46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48</v>
      </c>
      <c r="W85" s="19">
        <f>IF(COUNT(L85,V85)&gt;0,SUM(L85,V85),0)</f>
        <v>94</v>
      </c>
    </row>
    <row r="86" spans="1:23" x14ac:dyDescent="0.2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177</v>
      </c>
      <c r="M86" s="23"/>
      <c r="N86" s="23"/>
      <c r="O86" s="23"/>
      <c r="V86" s="24"/>
      <c r="W86" s="25">
        <f>IF(COUNT(W82:W85)=4,SUM(W82:W85),IF(COUNTBLANK(W82:W85)&gt;0,SUM(W82:W85),"DQ"))</f>
        <v>349</v>
      </c>
    </row>
    <row r="87" spans="1:23" x14ac:dyDescent="0.25">
      <c r="A87" s="7" t="s">
        <v>80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x14ac:dyDescent="0.2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x14ac:dyDescent="0.25">
      <c r="A89" s="30">
        <v>1</v>
      </c>
      <c r="B89" s="16" t="s">
        <v>81</v>
      </c>
      <c r="C89" s="17"/>
      <c r="D89" s="17"/>
      <c r="E89" s="17"/>
      <c r="F89" s="17"/>
      <c r="G89" s="17"/>
      <c r="H89" s="17"/>
      <c r="I89" s="17"/>
      <c r="J89" s="17"/>
      <c r="K89" s="17"/>
      <c r="L89" s="18">
        <v>39</v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v>39</v>
      </c>
      <c r="W89" s="19">
        <f>IF(COUNT(L89,V89)&gt;0,SUM(L89,V89),0)</f>
        <v>78</v>
      </c>
    </row>
    <row r="90" spans="1:23" x14ac:dyDescent="0.25">
      <c r="A90" s="30">
        <v>2</v>
      </c>
      <c r="B90" s="20" t="s">
        <v>82</v>
      </c>
      <c r="C90" s="17"/>
      <c r="D90" s="17"/>
      <c r="E90" s="17"/>
      <c r="F90" s="17"/>
      <c r="G90" s="17"/>
      <c r="H90" s="17"/>
      <c r="I90" s="17"/>
      <c r="J90" s="17"/>
      <c r="K90" s="17"/>
      <c r="L90" s="18">
        <v>41</v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v>39</v>
      </c>
      <c r="W90" s="19">
        <f>IF(COUNT(L90,V90)&gt;0,SUM(L90,V90),0)</f>
        <v>80</v>
      </c>
    </row>
    <row r="91" spans="1:23" x14ac:dyDescent="0.25">
      <c r="A91" s="30">
        <v>3</v>
      </c>
      <c r="B91" s="20" t="s">
        <v>83</v>
      </c>
      <c r="C91" s="17"/>
      <c r="D91" s="17"/>
      <c r="E91" s="17"/>
      <c r="F91" s="17"/>
      <c r="G91" s="17"/>
      <c r="H91" s="17"/>
      <c r="I91" s="17"/>
      <c r="J91" s="17"/>
      <c r="K91" s="17"/>
      <c r="L91" s="18">
        <v>49</v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v>45</v>
      </c>
      <c r="W91" s="19">
        <f>IF(COUNT(L91,V91)&gt;0,SUM(L91,V91),0)</f>
        <v>94</v>
      </c>
    </row>
    <row r="92" spans="1:23" x14ac:dyDescent="0.25">
      <c r="A92" s="30">
        <v>4</v>
      </c>
      <c r="B92" s="20" t="s">
        <v>84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55</v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v>43</v>
      </c>
      <c r="W92" s="19">
        <f>IF(COUNT(L92,V92)&gt;0,SUM(L92,V92),0)</f>
        <v>98</v>
      </c>
    </row>
    <row r="93" spans="1:23" x14ac:dyDescent="0.2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184</v>
      </c>
      <c r="M93" s="23"/>
      <c r="N93" s="23"/>
      <c r="O93" s="23"/>
      <c r="V93" s="24"/>
      <c r="W93" s="25">
        <f>IF(COUNT(W89:W92)=4,SUM(W89:W92),IF(COUNTBLANK(W89:W92)&gt;0,SUM(W89:W92),"DQ"))</f>
        <v>350</v>
      </c>
    </row>
    <row r="94" spans="1:23" x14ac:dyDescent="0.25">
      <c r="A94" s="7" t="s">
        <v>85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x14ac:dyDescent="0.2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x14ac:dyDescent="0.25">
      <c r="A96" s="30">
        <v>1</v>
      </c>
      <c r="B96" s="16" t="s">
        <v>86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45</v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v>43</v>
      </c>
      <c r="W96" s="19">
        <f>IF(COUNT(L96,V96)&gt;0,SUM(L96,V96),0)</f>
        <v>88</v>
      </c>
    </row>
    <row r="97" spans="1:23" x14ac:dyDescent="0.25">
      <c r="A97" s="30">
        <v>2</v>
      </c>
      <c r="B97" s="20" t="s">
        <v>87</v>
      </c>
      <c r="C97" s="17"/>
      <c r="D97" s="17"/>
      <c r="E97" s="17"/>
      <c r="F97" s="17"/>
      <c r="G97" s="17"/>
      <c r="H97" s="17"/>
      <c r="I97" s="17"/>
      <c r="J97" s="17"/>
      <c r="K97" s="17"/>
      <c r="L97" s="18">
        <v>41</v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v>52</v>
      </c>
      <c r="W97" s="19">
        <f>IF(COUNT(L97,V97)&gt;0,SUM(L97,V97),0)</f>
        <v>93</v>
      </c>
    </row>
    <row r="98" spans="1:23" x14ac:dyDescent="0.25">
      <c r="A98" s="30">
        <v>3</v>
      </c>
      <c r="B98" s="20" t="s">
        <v>88</v>
      </c>
      <c r="C98" s="17"/>
      <c r="D98" s="17"/>
      <c r="E98" s="17"/>
      <c r="F98" s="17"/>
      <c r="G98" s="17"/>
      <c r="H98" s="17"/>
      <c r="I98" s="17"/>
      <c r="J98" s="17"/>
      <c r="K98" s="17"/>
      <c r="L98" s="18">
        <v>53</v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v>57</v>
      </c>
      <c r="W98" s="19">
        <f>IF(COUNT(L98,V98)&gt;0,SUM(L98,V98),0)</f>
        <v>110</v>
      </c>
    </row>
    <row r="99" spans="1:23" x14ac:dyDescent="0.25">
      <c r="A99" s="30">
        <v>4</v>
      </c>
      <c r="B99" s="20" t="s">
        <v>89</v>
      </c>
      <c r="C99" s="17"/>
      <c r="D99" s="17"/>
      <c r="E99" s="17"/>
      <c r="F99" s="17"/>
      <c r="G99" s="17"/>
      <c r="H99" s="17"/>
      <c r="I99" s="17"/>
      <c r="J99" s="17"/>
      <c r="K99" s="17"/>
      <c r="L99" s="18">
        <v>44</v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v>50</v>
      </c>
      <c r="W99" s="19">
        <f>IF(COUNT(L99,V99)&gt;0,SUM(L99,V99),0)</f>
        <v>94</v>
      </c>
    </row>
    <row r="100" spans="1:23" x14ac:dyDescent="0.2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183</v>
      </c>
      <c r="M100" s="23"/>
      <c r="N100" s="23"/>
      <c r="O100" s="23"/>
      <c r="V100" s="24"/>
      <c r="W100" s="25">
        <f>IF(COUNT(W96:W99)=4,SUM(W96:W99),IF(COUNTBLANK(W96:W99)&gt;0,SUM(W96:W99),"DQ"))</f>
        <v>385</v>
      </c>
    </row>
    <row r="101" spans="1:23" x14ac:dyDescent="0.25">
      <c r="A101" s="7" t="s">
        <v>90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x14ac:dyDescent="0.2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x14ac:dyDescent="0.25">
      <c r="A103" s="30">
        <v>1</v>
      </c>
      <c r="B103" s="16" t="s">
        <v>91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v>39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v>42</v>
      </c>
      <c r="W103" s="19">
        <f>IF(COUNT(L103,V103)&gt;0,SUM(L103,V103),0)</f>
        <v>81</v>
      </c>
    </row>
    <row r="104" spans="1:23" x14ac:dyDescent="0.25">
      <c r="A104" s="30">
        <v>2</v>
      </c>
      <c r="B104" s="20" t="s">
        <v>92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v>40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v>42</v>
      </c>
      <c r="W104" s="19">
        <f>IF(COUNT(L104,V104)&gt;0,SUM(L104,V104),0)</f>
        <v>82</v>
      </c>
    </row>
    <row r="105" spans="1:23" x14ac:dyDescent="0.25">
      <c r="A105" s="30">
        <v>3</v>
      </c>
      <c r="B105" s="20" t="s">
        <v>93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v>39</v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v>48</v>
      </c>
      <c r="W105" s="19">
        <f>IF(COUNT(L105,V105)&gt;0,SUM(L105,V105),0)</f>
        <v>87</v>
      </c>
    </row>
    <row r="106" spans="1:23" x14ac:dyDescent="0.25">
      <c r="A106" s="30">
        <v>4</v>
      </c>
      <c r="B106" s="20" t="s">
        <v>94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v>45</v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v>41</v>
      </c>
      <c r="W106" s="19">
        <f>IF(COUNT(L106,V106)&gt;0,SUM(L106,V106),0)</f>
        <v>86</v>
      </c>
    </row>
    <row r="107" spans="1:23" x14ac:dyDescent="0.2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163</v>
      </c>
      <c r="M107" s="23"/>
      <c r="N107" s="23"/>
      <c r="O107" s="23"/>
      <c r="V107" s="24"/>
      <c r="W107" s="25">
        <f>IF(COUNT(W103:W106)=4,SUM(W103:W106),IF(COUNTBLANK(W103:W106)&gt;0,SUM(W103:W106),"DQ"))</f>
        <v>336</v>
      </c>
    </row>
    <row r="108" spans="1:23" x14ac:dyDescent="0.25">
      <c r="A108" s="7" t="s">
        <v>95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x14ac:dyDescent="0.2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x14ac:dyDescent="0.25">
      <c r="A110" s="30">
        <v>1</v>
      </c>
      <c r="B110" s="16" t="s">
        <v>96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v>44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v>45</v>
      </c>
      <c r="W110" s="19">
        <f>IF(COUNT(L110,V110)&gt;0,SUM(L110,V110),0)</f>
        <v>89</v>
      </c>
    </row>
    <row r="111" spans="1:23" x14ac:dyDescent="0.25">
      <c r="A111" s="30">
        <v>2</v>
      </c>
      <c r="B111" s="20" t="s">
        <v>97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v>42</v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v>46</v>
      </c>
      <c r="W111" s="19">
        <f>IF(COUNT(L111,V111)&gt;0,SUM(L111,V111),0)</f>
        <v>88</v>
      </c>
    </row>
    <row r="112" spans="1:23" x14ac:dyDescent="0.25">
      <c r="A112" s="30">
        <v>3</v>
      </c>
      <c r="B112" s="20" t="s">
        <v>98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v>40</v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v>48</v>
      </c>
      <c r="W112" s="19">
        <f>IF(COUNT(L112,V112)&gt;0,SUM(L112,V112),0)</f>
        <v>88</v>
      </c>
    </row>
    <row r="113" spans="1:23" x14ac:dyDescent="0.25">
      <c r="A113" s="30">
        <v>4</v>
      </c>
      <c r="B113" s="20" t="s">
        <v>99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v>56</v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v>47</v>
      </c>
      <c r="W113" s="19">
        <f>IF(COUNT(L113,V113)&gt;0,SUM(L113,V113),0)</f>
        <v>103</v>
      </c>
    </row>
    <row r="114" spans="1:23" x14ac:dyDescent="0.2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182</v>
      </c>
      <c r="M114" s="23"/>
      <c r="N114" s="23"/>
      <c r="O114" s="23"/>
      <c r="V114" s="24"/>
      <c r="W114" s="25">
        <f>IF(COUNT(W110:W113)=4,SUM(W110:W113),IF(COUNTBLANK(W110:W113)&gt;0,SUM(W110:W113),"DQ"))</f>
        <v>368</v>
      </c>
    </row>
    <row r="115" spans="1:23" x14ac:dyDescent="0.25">
      <c r="A115" s="7" t="s">
        <v>103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x14ac:dyDescent="0.2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x14ac:dyDescent="0.25">
      <c r="A117" s="30">
        <v>1</v>
      </c>
      <c r="B117" s="16" t="s">
        <v>104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v>40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v>43</v>
      </c>
      <c r="W117" s="19">
        <f>IF(COUNT(L117,V117)&gt;0,SUM(L117,V117),0)</f>
        <v>83</v>
      </c>
    </row>
    <row r="118" spans="1:23" x14ac:dyDescent="0.25">
      <c r="A118" s="30">
        <v>2</v>
      </c>
      <c r="B118" s="20" t="s">
        <v>105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v>47</v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v>49</v>
      </c>
      <c r="W118" s="19">
        <f>IF(COUNT(L118,V118)&gt;0,SUM(L118,V118),0)</f>
        <v>96</v>
      </c>
    </row>
    <row r="119" spans="1:23" x14ac:dyDescent="0.25">
      <c r="A119" s="30">
        <v>3</v>
      </c>
      <c r="B119" s="20" t="s">
        <v>106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v>44</v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v>50</v>
      </c>
      <c r="W119" s="19">
        <f>IF(COUNT(L119,V119)&gt;0,SUM(L119,V119),0)</f>
        <v>94</v>
      </c>
    </row>
    <row r="120" spans="1:23" x14ac:dyDescent="0.25">
      <c r="A120" s="30">
        <v>4</v>
      </c>
      <c r="B120" s="20" t="s">
        <v>107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v>58</v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v>57</v>
      </c>
      <c r="W120" s="19">
        <f>IF(COUNT(L120,V120)&gt;0,SUM(L120,V120),0)</f>
        <v>115</v>
      </c>
    </row>
    <row r="121" spans="1:23" x14ac:dyDescent="0.2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189</v>
      </c>
      <c r="M121" s="23"/>
      <c r="N121" s="23"/>
      <c r="O121" s="23"/>
      <c r="V121" s="24"/>
      <c r="W121" s="25">
        <f>IF(COUNT(W117:W120)=4,SUM(W117:W120),IF(COUNTBLANK(W117:W120)&gt;0,SUM(W117:W120),"DQ"))</f>
        <v>388</v>
      </c>
    </row>
    <row r="122" spans="1:23" x14ac:dyDescent="0.25">
      <c r="A122" s="7" t="s">
        <v>4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x14ac:dyDescent="0.2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x14ac:dyDescent="0.2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 t="str">
        <f>IF(COUNTBLANK(C124:K124)&gt;0,"",SUM(C124:K124))</f>
        <v/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 t="str">
        <f>IF(COUNTBLANK(M124:U124)&gt;0,"",SUM(M124:U124))</f>
        <v/>
      </c>
      <c r="W124" s="19">
        <f>IF(COUNT(L124,V124)&gt;0,SUM(L124,V124),0)</f>
        <v>0</v>
      </c>
    </row>
    <row r="125" spans="1:23" x14ac:dyDescent="0.2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 t="str">
        <f>IF(COUNTBLANK(C125:K125)&gt;0,"",SUM(C125:K125))</f>
        <v/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 t="str">
        <f>IF(COUNTBLANK(M125:U125)&gt;0,"",SUM(M125:U125))</f>
        <v/>
      </c>
      <c r="W125" s="19">
        <f>IF(COUNT(L125,V125)&gt;0,SUM(L125,V125),0)</f>
        <v>0</v>
      </c>
    </row>
    <row r="126" spans="1:23" x14ac:dyDescent="0.2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 t="str">
        <f>IF(COUNTBLANK(C126:K126)&gt;0,"",SUM(C126:K126))</f>
        <v/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 t="str">
        <f>IF(COUNTBLANK(M126:U126)&gt;0,"",SUM(M126:U126))</f>
        <v/>
      </c>
      <c r="W126" s="19">
        <f>IF(COUNT(L126,V126)&gt;0,SUM(L126,V126),0)</f>
        <v>0</v>
      </c>
    </row>
    <row r="127" spans="1:23" x14ac:dyDescent="0.2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 t="str">
        <f>IF(COUNTBLANK(C127:K127)&gt;0,"",SUM(C127:K127))</f>
        <v/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 t="str">
        <f>IF(COUNTBLANK(M127:U127)&gt;0,"",SUM(M127:U127))</f>
        <v/>
      </c>
      <c r="W127" s="19">
        <f>IF(COUNT(L127,V127)&gt;0,SUM(L127,V127),0)</f>
        <v>0</v>
      </c>
    </row>
    <row r="128" spans="1:23" x14ac:dyDescent="0.2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x14ac:dyDescent="0.25">
      <c r="A129" s="7" t="s">
        <v>5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x14ac:dyDescent="0.2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x14ac:dyDescent="0.2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 t="str">
        <f>IF(COUNTBLANK(C131:K131)&gt;0,"",SUM(C131:K131))</f>
        <v/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 t="str">
        <f>IF(COUNTBLANK(M131:U131)&gt;0,"",SUM(M131:U131))</f>
        <v/>
      </c>
      <c r="W131" s="19">
        <f>IF(COUNT(L131,V131)&gt;0,SUM(L131,V131),0)</f>
        <v>0</v>
      </c>
    </row>
    <row r="132" spans="1:23" x14ac:dyDescent="0.2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 t="str">
        <f>IF(COUNTBLANK(C132:K132)&gt;0,"",SUM(C132:K132))</f>
        <v/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 t="str">
        <f>IF(COUNTBLANK(M132:U132)&gt;0,"",SUM(M132:U132))</f>
        <v/>
      </c>
      <c r="W132" s="19">
        <f>IF(COUNT(L132,V132)&gt;0,SUM(L132,V132),0)</f>
        <v>0</v>
      </c>
    </row>
    <row r="133" spans="1:23" x14ac:dyDescent="0.2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 t="str">
        <f>IF(COUNTBLANK(C133:K133)&gt;0,"",SUM(C133:K133))</f>
        <v/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 t="str">
        <f>IF(COUNTBLANK(M133:U133)&gt;0,"",SUM(M133:U133))</f>
        <v/>
      </c>
      <c r="W133" s="19">
        <f>IF(COUNT(L133,V133)&gt;0,SUM(L133,V133),0)</f>
        <v>0</v>
      </c>
    </row>
    <row r="134" spans="1:23" x14ac:dyDescent="0.2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 t="str">
        <f>IF(COUNTBLANK(C134:K134)&gt;0,"",SUM(C134:K134))</f>
        <v/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 t="str">
        <f>IF(COUNTBLANK(M134:U134)&gt;0,"",SUM(M134:U134))</f>
        <v/>
      </c>
      <c r="W134" s="19">
        <f>IF(COUNT(L134,V134)&gt;0,SUM(L134,V134),0)</f>
        <v>0</v>
      </c>
    </row>
    <row r="135" spans="1:23" x14ac:dyDescent="0.2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x14ac:dyDescent="0.25">
      <c r="A136" s="7" t="s">
        <v>8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x14ac:dyDescent="0.2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x14ac:dyDescent="0.2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 t="str">
        <f>IF(COUNTBLANK(C138:K138)&gt;0,"",SUM(C138:K138))</f>
        <v/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 t="str">
        <f>IF(COUNTBLANK(M138:U138)&gt;0,"",SUM(M138:U138))</f>
        <v/>
      </c>
      <c r="W138" s="19">
        <f>IF(COUNT(L138,V138)&gt;0,SUM(L138,V138),0)</f>
        <v>0</v>
      </c>
    </row>
    <row r="139" spans="1:23" x14ac:dyDescent="0.2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 t="str">
        <f>IF(COUNTBLANK(C139:K139)&gt;0,"",SUM(C139:K139))</f>
        <v/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 t="str">
        <f>IF(COUNTBLANK(M139:U139)&gt;0,"",SUM(M139:U139))</f>
        <v/>
      </c>
      <c r="W139" s="19">
        <f>IF(COUNT(L139,V139)&gt;0,SUM(L139,V139),0)</f>
        <v>0</v>
      </c>
    </row>
    <row r="140" spans="1:23" x14ac:dyDescent="0.2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 t="str">
        <f>IF(COUNTBLANK(C140:K140)&gt;0,"",SUM(C140:K140))</f>
        <v/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 t="str">
        <f>IF(COUNTBLANK(M140:U140)&gt;0,"",SUM(M140:U140))</f>
        <v/>
      </c>
      <c r="W140" s="19">
        <f>IF(COUNT(L140,V140)&gt;0,SUM(L140,V140),0)</f>
        <v>0</v>
      </c>
    </row>
    <row r="141" spans="1:23" x14ac:dyDescent="0.2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 t="str">
        <f>IF(COUNTBLANK(C141:K141)&gt;0,"",SUM(C141:K141))</f>
        <v/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 t="str">
        <f>IF(COUNTBLANK(M141:U141)&gt;0,"",SUM(M141:U141))</f>
        <v/>
      </c>
      <c r="W141" s="19">
        <f>IF(COUNT(L141,V141)&gt;0,SUM(L141,V141),0)</f>
        <v>0</v>
      </c>
    </row>
    <row r="142" spans="1:23" x14ac:dyDescent="0.2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x14ac:dyDescent="0.25">
      <c r="A143" s="7" t="s">
        <v>9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x14ac:dyDescent="0.2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x14ac:dyDescent="0.2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 t="str">
        <f>IF(COUNTBLANK(C145:K145)&gt;0,"",SUM(C145:K145))</f>
        <v/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 t="str">
        <f>IF(COUNTBLANK(M145:U145)&gt;0,"",SUM(M145:U145))</f>
        <v/>
      </c>
      <c r="W145" s="19">
        <f>IF(COUNT(L145,V145)&gt;0,SUM(L145,V145),0)</f>
        <v>0</v>
      </c>
    </row>
    <row r="146" spans="1:23" x14ac:dyDescent="0.2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 t="str">
        <f>IF(COUNTBLANK(C146:K146)&gt;0,"",SUM(C146:K146))</f>
        <v/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 t="str">
        <f>IF(COUNTBLANK(M146:U146)&gt;0,"",SUM(M146:U146))</f>
        <v/>
      </c>
      <c r="W146" s="19">
        <f>IF(COUNT(L146,V146)&gt;0,SUM(L146,V146),0)</f>
        <v>0</v>
      </c>
    </row>
    <row r="147" spans="1:23" x14ac:dyDescent="0.2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 t="str">
        <f>IF(COUNTBLANK(C147:K147)&gt;0,"",SUM(C147:K147))</f>
        <v/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 t="str">
        <f>IF(COUNTBLANK(M147:U147)&gt;0,"",SUM(M147:U147))</f>
        <v/>
      </c>
      <c r="W147" s="19">
        <f>IF(COUNT(L147,V147)&gt;0,SUM(L147,V147),0)</f>
        <v>0</v>
      </c>
    </row>
    <row r="148" spans="1:23" x14ac:dyDescent="0.2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 t="str">
        <f>IF(COUNTBLANK(C148:K148)&gt;0,"",SUM(C148:K148))</f>
        <v/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 t="str">
        <f>IF(COUNTBLANK(M148:U148)&gt;0,"",SUM(M148:U148))</f>
        <v/>
      </c>
      <c r="W148" s="19">
        <f>IF(COUNT(L148,V148)&gt;0,SUM(L148,V148),0)</f>
        <v>0</v>
      </c>
    </row>
    <row r="149" spans="1:23" x14ac:dyDescent="0.2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x14ac:dyDescent="0.25">
      <c r="A150" s="7" t="s">
        <v>10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x14ac:dyDescent="0.2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x14ac:dyDescent="0.2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 t="str">
        <f>IF(COUNTBLANK(C152:K152)&gt;0,"",SUM(C152:K152))</f>
        <v/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 t="str">
        <f>IF(COUNTBLANK(M152:U152)&gt;0,"",SUM(M152:U152))</f>
        <v/>
      </c>
      <c r="W152" s="19">
        <f>IF(COUNT(L152,V152)&gt;0,SUM(L152,V152),0)</f>
        <v>0</v>
      </c>
    </row>
    <row r="153" spans="1:23" x14ac:dyDescent="0.2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 t="str">
        <f>IF(COUNTBLANK(C153:K153)&gt;0,"",SUM(C153:K153))</f>
        <v/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 t="str">
        <f>IF(COUNTBLANK(M153:U153)&gt;0,"",SUM(M153:U153))</f>
        <v/>
      </c>
      <c r="W153" s="19">
        <f>IF(COUNT(L153,V153)&gt;0,SUM(L153,V153),0)</f>
        <v>0</v>
      </c>
    </row>
    <row r="154" spans="1:23" x14ac:dyDescent="0.2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 t="str">
        <f>IF(COUNTBLANK(C154:K154)&gt;0,"",SUM(C154:K154))</f>
        <v/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 t="str">
        <f>IF(COUNTBLANK(M154:U154)&gt;0,"",SUM(M154:U154))</f>
        <v/>
      </c>
      <c r="W154" s="19">
        <f>IF(COUNT(L154,V154)&gt;0,SUM(L154,V154),0)</f>
        <v>0</v>
      </c>
    </row>
    <row r="155" spans="1:23" x14ac:dyDescent="0.2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 t="str">
        <f>IF(COUNTBLANK(C155:K155)&gt;0,"",SUM(C155:K155))</f>
        <v/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 t="str">
        <f>IF(COUNTBLANK(M155:U155)&gt;0,"",SUM(M155:U155))</f>
        <v/>
      </c>
      <c r="W155" s="19">
        <f>IF(COUNT(L155,V155)&gt;0,SUM(L155,V155),0)</f>
        <v>0</v>
      </c>
    </row>
    <row r="156" spans="1:23" x14ac:dyDescent="0.2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x14ac:dyDescent="0.25">
      <c r="A157" s="7" t="s">
        <v>11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x14ac:dyDescent="0.2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x14ac:dyDescent="0.2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 t="str">
        <f>IF(COUNTBLANK(C159:K159)&gt;0,"",SUM(C159:K159))</f>
        <v/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 t="str">
        <f>IF(COUNTBLANK(M159:U159)&gt;0,"",SUM(M159:U159))</f>
        <v/>
      </c>
      <c r="W159" s="19">
        <f>IF(COUNT(L159,V159)&gt;0,SUM(L159,V159),0)</f>
        <v>0</v>
      </c>
    </row>
    <row r="160" spans="1:23" x14ac:dyDescent="0.2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 t="str">
        <f>IF(COUNTBLANK(C160:K160)&gt;0,"",SUM(C160:K160))</f>
        <v/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 t="str">
        <f>IF(COUNTBLANK(M160:U160)&gt;0,"",SUM(M160:U160))</f>
        <v/>
      </c>
      <c r="W160" s="19">
        <f>IF(COUNT(L160,V160)&gt;0,SUM(L160,V160),0)</f>
        <v>0</v>
      </c>
    </row>
    <row r="161" spans="1:23" x14ac:dyDescent="0.2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 t="str">
        <f>IF(COUNTBLANK(C161:K161)&gt;0,"",SUM(C161:K161))</f>
        <v/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 t="str">
        <f>IF(COUNTBLANK(M161:U161)&gt;0,"",SUM(M161:U161))</f>
        <v/>
      </c>
      <c r="W161" s="19">
        <f>IF(COUNT(L161,V161)&gt;0,SUM(L161,V161),0)</f>
        <v>0</v>
      </c>
    </row>
    <row r="162" spans="1:23" x14ac:dyDescent="0.2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 t="str">
        <f>IF(COUNTBLANK(C162:K162)&gt;0,"",SUM(C162:K162))</f>
        <v/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 t="str">
        <f>IF(COUNTBLANK(M162:U162)&gt;0,"",SUM(M162:U162))</f>
        <v/>
      </c>
      <c r="W162" s="19">
        <f>IF(COUNT(L162,V162)&gt;0,SUM(L162,V162),0)</f>
        <v>0</v>
      </c>
    </row>
    <row r="163" spans="1:23" x14ac:dyDescent="0.2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x14ac:dyDescent="0.25">
      <c r="A164" s="7" t="s">
        <v>12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x14ac:dyDescent="0.2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x14ac:dyDescent="0.2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 t="str">
        <f>IF(COUNTBLANK(C166:K166)&gt;0,"",SUM(C166:K166))</f>
        <v/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 t="str">
        <f>IF(COUNTBLANK(M166:U166)&gt;0,"",SUM(M166:U166))</f>
        <v/>
      </c>
      <c r="W166" s="19">
        <f>IF(COUNT(L166,V166)&gt;0,SUM(L166,V166),0)</f>
        <v>0</v>
      </c>
    </row>
    <row r="167" spans="1:23" x14ac:dyDescent="0.2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 t="str">
        <f>IF(COUNTBLANK(C167:K167)&gt;0,"",SUM(C167:K167))</f>
        <v/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 t="str">
        <f>IF(COUNTBLANK(M167:U167)&gt;0,"",SUM(M167:U167))</f>
        <v/>
      </c>
      <c r="W167" s="19">
        <f>IF(COUNT(L167,V167)&gt;0,SUM(L167,V167),0)</f>
        <v>0</v>
      </c>
    </row>
    <row r="168" spans="1:23" x14ac:dyDescent="0.2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 t="str">
        <f>IF(COUNTBLANK(C168:K168)&gt;0,"",SUM(C168:K168))</f>
        <v/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 t="str">
        <f>IF(COUNTBLANK(M168:U168)&gt;0,"",SUM(M168:U168))</f>
        <v/>
      </c>
      <c r="W168" s="19">
        <f>IF(COUNT(L168,V168)&gt;0,SUM(L168,V168),0)</f>
        <v>0</v>
      </c>
    </row>
    <row r="169" spans="1:23" x14ac:dyDescent="0.2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 t="str">
        <f>IF(COUNTBLANK(C169:K169)&gt;0,"",SUM(C169:K169))</f>
        <v/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 t="str">
        <f>IF(COUNTBLANK(M169:U169)&gt;0,"",SUM(M169:U169))</f>
        <v/>
      </c>
      <c r="W169" s="19">
        <f>IF(COUNT(L169,V169)&gt;0,SUM(L169,V169),0)</f>
        <v>0</v>
      </c>
    </row>
    <row r="170" spans="1:23" x14ac:dyDescent="0.2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x14ac:dyDescent="0.25">
      <c r="A171" s="7" t="s">
        <v>13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x14ac:dyDescent="0.2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x14ac:dyDescent="0.2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 t="str">
        <f>IF(COUNTBLANK(C173:K173)&gt;0,"",SUM(C173:K173))</f>
        <v/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 t="str">
        <f>IF(COUNTBLANK(M173:U173)&gt;0,"",SUM(M173:U173))</f>
        <v/>
      </c>
      <c r="W173" s="19">
        <f>IF(COUNT(L173,V173)&gt;0,SUM(L173,V173),0)</f>
        <v>0</v>
      </c>
    </row>
    <row r="174" spans="1:23" x14ac:dyDescent="0.2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 t="str">
        <f>IF(COUNTBLANK(C174:K174)&gt;0,"",SUM(C174:K174))</f>
        <v/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 t="str">
        <f>IF(COUNTBLANK(M174:U174)&gt;0,"",SUM(M174:U174))</f>
        <v/>
      </c>
      <c r="W174" s="19">
        <f>IF(COUNT(L174,V174)&gt;0,SUM(L174,V174),0)</f>
        <v>0</v>
      </c>
    </row>
    <row r="175" spans="1:23" x14ac:dyDescent="0.2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 t="str">
        <f>IF(COUNTBLANK(C175:K175)&gt;0,"",SUM(C175:K175))</f>
        <v/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 t="str">
        <f>IF(COUNTBLANK(M175:U175)&gt;0,"",SUM(M175:U175))</f>
        <v/>
      </c>
      <c r="W175" s="19">
        <f>IF(COUNT(L175,V175)&gt;0,SUM(L175,V175),0)</f>
        <v>0</v>
      </c>
    </row>
    <row r="176" spans="1:23" x14ac:dyDescent="0.2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 t="str">
        <f>IF(COUNTBLANK(C176:K176)&gt;0,"",SUM(C176:K176))</f>
        <v/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 t="str">
        <f>IF(COUNTBLANK(M176:U176)&gt;0,"",SUM(M176:U176))</f>
        <v/>
      </c>
      <c r="W176" s="19">
        <f>IF(COUNT(L176,V176)&gt;0,SUM(L176,V176),0)</f>
        <v>0</v>
      </c>
    </row>
    <row r="177" spans="1:23" x14ac:dyDescent="0.2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x14ac:dyDescent="0.25">
      <c r="A178" s="7" t="s">
        <v>14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x14ac:dyDescent="0.2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x14ac:dyDescent="0.2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 t="str">
        <f>IF(COUNTBLANK(C180:K180)&gt;0,"",SUM(C180:K180))</f>
        <v/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 t="str">
        <f>IF(COUNTBLANK(M180:U180)&gt;0,"",SUM(M180:U180))</f>
        <v/>
      </c>
      <c r="W180" s="19">
        <f>IF(COUNT(L180,V180)&gt;0,SUM(L180,V180),0)</f>
        <v>0</v>
      </c>
    </row>
    <row r="181" spans="1:23" x14ac:dyDescent="0.2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 t="str">
        <f>IF(COUNTBLANK(C181:K181)&gt;0,"",SUM(C181:K181))</f>
        <v/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 t="str">
        <f>IF(COUNTBLANK(M181:U181)&gt;0,"",SUM(M181:U181))</f>
        <v/>
      </c>
      <c r="W181" s="19">
        <f>IF(COUNT(L181,V181)&gt;0,SUM(L181,V181),0)</f>
        <v>0</v>
      </c>
    </row>
    <row r="182" spans="1:23" x14ac:dyDescent="0.2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 t="str">
        <f>IF(COUNTBLANK(C182:K182)&gt;0,"",SUM(C182:K182))</f>
        <v/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 t="str">
        <f>IF(COUNTBLANK(M182:U182)&gt;0,"",SUM(M182:U182))</f>
        <v/>
      </c>
      <c r="W182" s="19">
        <f>IF(COUNT(L182,V182)&gt;0,SUM(L182,V182),0)</f>
        <v>0</v>
      </c>
    </row>
    <row r="183" spans="1:23" x14ac:dyDescent="0.2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 t="str">
        <f>IF(COUNTBLANK(C183:K183)&gt;0,"",SUM(C183:K183))</f>
        <v/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 t="str">
        <f>IF(COUNTBLANK(M183:U183)&gt;0,"",SUM(M183:U183))</f>
        <v/>
      </c>
      <c r="W183" s="19">
        <f>IF(COUNT(L183,V183)&gt;0,SUM(L183,V183),0)</f>
        <v>0</v>
      </c>
    </row>
    <row r="184" spans="1:23" x14ac:dyDescent="0.2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1:23" x14ac:dyDescent="0.2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23" x14ac:dyDescent="0.2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23" x14ac:dyDescent="0.2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23" x14ac:dyDescent="0.2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23" x14ac:dyDescent="0.2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23" x14ac:dyDescent="0.2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23" x14ac:dyDescent="0.2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23" x14ac:dyDescent="0.2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x14ac:dyDescent="0.2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x14ac:dyDescent="0.2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x14ac:dyDescent="0.2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x14ac:dyDescent="0.2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x14ac:dyDescent="0.2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x14ac:dyDescent="0.2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x14ac:dyDescent="0.2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x14ac:dyDescent="0.2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x14ac:dyDescent="0.2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x14ac:dyDescent="0.2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x14ac:dyDescent="0.2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x14ac:dyDescent="0.2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x14ac:dyDescent="0.2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x14ac:dyDescent="0.2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x14ac:dyDescent="0.2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x14ac:dyDescent="0.2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x14ac:dyDescent="0.2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x14ac:dyDescent="0.2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x14ac:dyDescent="0.2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x14ac:dyDescent="0.2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x14ac:dyDescent="0.2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x14ac:dyDescent="0.2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x14ac:dyDescent="0.2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x14ac:dyDescent="0.2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x14ac:dyDescent="0.2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x14ac:dyDescent="0.2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x14ac:dyDescent="0.2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x14ac:dyDescent="0.2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x14ac:dyDescent="0.2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x14ac:dyDescent="0.2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x14ac:dyDescent="0.2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x14ac:dyDescent="0.2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x14ac:dyDescent="0.2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x14ac:dyDescent="0.2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x14ac:dyDescent="0.2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x14ac:dyDescent="0.2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x14ac:dyDescent="0.2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x14ac:dyDescent="0.2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x14ac:dyDescent="0.2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x14ac:dyDescent="0.2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x14ac:dyDescent="0.2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x14ac:dyDescent="0.2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x14ac:dyDescent="0.2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x14ac:dyDescent="0.2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x14ac:dyDescent="0.2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x14ac:dyDescent="0.2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x14ac:dyDescent="0.2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x14ac:dyDescent="0.2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x14ac:dyDescent="0.2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x14ac:dyDescent="0.2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x14ac:dyDescent="0.2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x14ac:dyDescent="0.2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x14ac:dyDescent="0.2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x14ac:dyDescent="0.2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x14ac:dyDescent="0.2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x14ac:dyDescent="0.2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x14ac:dyDescent="0.2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x14ac:dyDescent="0.2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x14ac:dyDescent="0.2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x14ac:dyDescent="0.2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x14ac:dyDescent="0.2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x14ac:dyDescent="0.2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x14ac:dyDescent="0.2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x14ac:dyDescent="0.2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x14ac:dyDescent="0.2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x14ac:dyDescent="0.2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x14ac:dyDescent="0.2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x14ac:dyDescent="0.2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x14ac:dyDescent="0.2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x14ac:dyDescent="0.2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x14ac:dyDescent="0.2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x14ac:dyDescent="0.2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x14ac:dyDescent="0.2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x14ac:dyDescent="0.2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x14ac:dyDescent="0.2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x14ac:dyDescent="0.2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x14ac:dyDescent="0.2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x14ac:dyDescent="0.2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x14ac:dyDescent="0.2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x14ac:dyDescent="0.2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x14ac:dyDescent="0.2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x14ac:dyDescent="0.2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x14ac:dyDescent="0.2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x14ac:dyDescent="0.2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x14ac:dyDescent="0.2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x14ac:dyDescent="0.2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x14ac:dyDescent="0.2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x14ac:dyDescent="0.2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x14ac:dyDescent="0.2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x14ac:dyDescent="0.2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x14ac:dyDescent="0.2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x14ac:dyDescent="0.2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x14ac:dyDescent="0.2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x14ac:dyDescent="0.2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x14ac:dyDescent="0.2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x14ac:dyDescent="0.2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x14ac:dyDescent="0.2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x14ac:dyDescent="0.2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x14ac:dyDescent="0.2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x14ac:dyDescent="0.2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x14ac:dyDescent="0.2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x14ac:dyDescent="0.2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x14ac:dyDescent="0.2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x14ac:dyDescent="0.2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x14ac:dyDescent="0.2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x14ac:dyDescent="0.2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x14ac:dyDescent="0.2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x14ac:dyDescent="0.2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x14ac:dyDescent="0.2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x14ac:dyDescent="0.2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x14ac:dyDescent="0.2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x14ac:dyDescent="0.2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x14ac:dyDescent="0.2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x14ac:dyDescent="0.2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x14ac:dyDescent="0.2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x14ac:dyDescent="0.2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x14ac:dyDescent="0.2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x14ac:dyDescent="0.2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x14ac:dyDescent="0.2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x14ac:dyDescent="0.2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x14ac:dyDescent="0.2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x14ac:dyDescent="0.2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x14ac:dyDescent="0.2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x14ac:dyDescent="0.2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x14ac:dyDescent="0.2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x14ac:dyDescent="0.2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x14ac:dyDescent="0.2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x14ac:dyDescent="0.2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x14ac:dyDescent="0.2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x14ac:dyDescent="0.2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x14ac:dyDescent="0.2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x14ac:dyDescent="0.2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x14ac:dyDescent="0.2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x14ac:dyDescent="0.2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x14ac:dyDescent="0.2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x14ac:dyDescent="0.2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x14ac:dyDescent="0.2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x14ac:dyDescent="0.2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x14ac:dyDescent="0.2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x14ac:dyDescent="0.2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x14ac:dyDescent="0.2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x14ac:dyDescent="0.2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x14ac:dyDescent="0.2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x14ac:dyDescent="0.2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x14ac:dyDescent="0.2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x14ac:dyDescent="0.2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x14ac:dyDescent="0.2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x14ac:dyDescent="0.2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x14ac:dyDescent="0.2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x14ac:dyDescent="0.2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x14ac:dyDescent="0.2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x14ac:dyDescent="0.2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x14ac:dyDescent="0.2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x14ac:dyDescent="0.2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x14ac:dyDescent="0.2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x14ac:dyDescent="0.2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x14ac:dyDescent="0.2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x14ac:dyDescent="0.2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x14ac:dyDescent="0.2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x14ac:dyDescent="0.2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x14ac:dyDescent="0.2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x14ac:dyDescent="0.2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x14ac:dyDescent="0.2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x14ac:dyDescent="0.2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x14ac:dyDescent="0.2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x14ac:dyDescent="0.2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x14ac:dyDescent="0.2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x14ac:dyDescent="0.2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x14ac:dyDescent="0.2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x14ac:dyDescent="0.2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x14ac:dyDescent="0.2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x14ac:dyDescent="0.2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x14ac:dyDescent="0.2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x14ac:dyDescent="0.2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x14ac:dyDescent="0.2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x14ac:dyDescent="0.2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x14ac:dyDescent="0.2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x14ac:dyDescent="0.2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x14ac:dyDescent="0.2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x14ac:dyDescent="0.2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x14ac:dyDescent="0.2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x14ac:dyDescent="0.2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x14ac:dyDescent="0.2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x14ac:dyDescent="0.2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x14ac:dyDescent="0.2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x14ac:dyDescent="0.2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x14ac:dyDescent="0.2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x14ac:dyDescent="0.2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x14ac:dyDescent="0.2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x14ac:dyDescent="0.2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x14ac:dyDescent="0.2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x14ac:dyDescent="0.2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x14ac:dyDescent="0.2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x14ac:dyDescent="0.2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x14ac:dyDescent="0.2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x14ac:dyDescent="0.2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x14ac:dyDescent="0.2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x14ac:dyDescent="0.2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x14ac:dyDescent="0.2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x14ac:dyDescent="0.2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x14ac:dyDescent="0.2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x14ac:dyDescent="0.2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x14ac:dyDescent="0.2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x14ac:dyDescent="0.2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x14ac:dyDescent="0.2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x14ac:dyDescent="0.2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x14ac:dyDescent="0.2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x14ac:dyDescent="0.2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x14ac:dyDescent="0.2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x14ac:dyDescent="0.2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x14ac:dyDescent="0.2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x14ac:dyDescent="0.2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x14ac:dyDescent="0.2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x14ac:dyDescent="0.2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x14ac:dyDescent="0.2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x14ac:dyDescent="0.2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x14ac:dyDescent="0.2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x14ac:dyDescent="0.2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x14ac:dyDescent="0.2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x14ac:dyDescent="0.2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x14ac:dyDescent="0.2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x14ac:dyDescent="0.2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x14ac:dyDescent="0.2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x14ac:dyDescent="0.2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x14ac:dyDescent="0.2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x14ac:dyDescent="0.2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x14ac:dyDescent="0.2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x14ac:dyDescent="0.2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x14ac:dyDescent="0.2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x14ac:dyDescent="0.2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x14ac:dyDescent="0.2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x14ac:dyDescent="0.2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x14ac:dyDescent="0.2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x14ac:dyDescent="0.2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x14ac:dyDescent="0.2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x14ac:dyDescent="0.2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x14ac:dyDescent="0.2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x14ac:dyDescent="0.2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x14ac:dyDescent="0.2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x14ac:dyDescent="0.2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x14ac:dyDescent="0.2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x14ac:dyDescent="0.2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x14ac:dyDescent="0.2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x14ac:dyDescent="0.2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x14ac:dyDescent="0.2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x14ac:dyDescent="0.2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x14ac:dyDescent="0.2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x14ac:dyDescent="0.2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x14ac:dyDescent="0.2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x14ac:dyDescent="0.2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x14ac:dyDescent="0.2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x14ac:dyDescent="0.2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x14ac:dyDescent="0.2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x14ac:dyDescent="0.2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x14ac:dyDescent="0.2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x14ac:dyDescent="0.2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x14ac:dyDescent="0.2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x14ac:dyDescent="0.2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x14ac:dyDescent="0.2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x14ac:dyDescent="0.2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x14ac:dyDescent="0.2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x14ac:dyDescent="0.2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x14ac:dyDescent="0.2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x14ac:dyDescent="0.2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x14ac:dyDescent="0.2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x14ac:dyDescent="0.2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x14ac:dyDescent="0.2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x14ac:dyDescent="0.2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x14ac:dyDescent="0.2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x14ac:dyDescent="0.2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x14ac:dyDescent="0.2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x14ac:dyDescent="0.2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x14ac:dyDescent="0.2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x14ac:dyDescent="0.2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x14ac:dyDescent="0.2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x14ac:dyDescent="0.2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x14ac:dyDescent="0.2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x14ac:dyDescent="0.2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x14ac:dyDescent="0.2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x14ac:dyDescent="0.2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x14ac:dyDescent="0.2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x14ac:dyDescent="0.2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x14ac:dyDescent="0.2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x14ac:dyDescent="0.2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x14ac:dyDescent="0.2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x14ac:dyDescent="0.2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x14ac:dyDescent="0.2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x14ac:dyDescent="0.2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x14ac:dyDescent="0.2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x14ac:dyDescent="0.2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x14ac:dyDescent="0.2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x14ac:dyDescent="0.2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x14ac:dyDescent="0.2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x14ac:dyDescent="0.2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x14ac:dyDescent="0.2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x14ac:dyDescent="0.2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x14ac:dyDescent="0.2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x14ac:dyDescent="0.2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x14ac:dyDescent="0.2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x14ac:dyDescent="0.2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x14ac:dyDescent="0.2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x14ac:dyDescent="0.2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mergeCells count="6">
    <mergeCell ref="B6:L6"/>
    <mergeCell ref="B5:L5"/>
    <mergeCell ref="B1:L1"/>
    <mergeCell ref="B2:L2"/>
    <mergeCell ref="B3:L3"/>
    <mergeCell ref="B4:L4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9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D22" sqref="D22"/>
    </sheetView>
  </sheetViews>
  <sheetFormatPr defaultColWidth="8.44140625" defaultRowHeight="13.2" x14ac:dyDescent="0.25"/>
  <cols>
    <col min="1" max="1" width="4.44140625" style="33" hidden="1" customWidth="1"/>
    <col min="2" max="2" width="20.6640625" customWidth="1"/>
    <col min="3" max="3" width="9.109375" style="5" bestFit="1" customWidth="1"/>
  </cols>
  <sheetData>
    <row r="1" spans="1:3" s="3" customFormat="1" x14ac:dyDescent="0.25">
      <c r="A1" s="31" t="s">
        <v>15</v>
      </c>
      <c r="B1" s="3" t="s">
        <v>6</v>
      </c>
      <c r="C1" s="4" t="s">
        <v>7</v>
      </c>
    </row>
    <row r="2" spans="1:3" x14ac:dyDescent="0.25">
      <c r="A2" s="33">
        <v>1</v>
      </c>
      <c r="B2" t="str">
        <f>IF('Automatic Scoresheet'!W23&gt;0,'Automatic Scoresheet'!A17,"")</f>
        <v>Burlington</v>
      </c>
      <c r="C2" s="5">
        <f>IF(COUNTBLANK(B2)=0,'Automatic Scoresheet'!W23,"")</f>
        <v>333</v>
      </c>
    </row>
    <row r="3" spans="1:3" x14ac:dyDescent="0.25">
      <c r="A3" s="33">
        <v>2</v>
      </c>
      <c r="B3" t="str">
        <f>IF('Automatic Scoresheet'!W51&gt;0,'Automatic Scoresheet'!A45,"")</f>
        <v>Fort Atkinson</v>
      </c>
      <c r="C3" s="5">
        <f>IF(COUNTBLANK(B3)=0,'Automatic Scoresheet'!W51,"")</f>
        <v>335</v>
      </c>
    </row>
    <row r="4" spans="1:3" x14ac:dyDescent="0.25">
      <c r="A4" s="33">
        <v>3</v>
      </c>
      <c r="B4" t="str">
        <f>IF('Automatic Scoresheet'!W107&gt;0,'Automatic Scoresheet'!A101,"")</f>
        <v>Westosha Central</v>
      </c>
      <c r="C4" s="5">
        <f>IF(COUNTBLANK(B4)=0,'Automatic Scoresheet'!W107,"")</f>
        <v>336</v>
      </c>
    </row>
    <row r="5" spans="1:3" x14ac:dyDescent="0.25">
      <c r="A5" s="33">
        <v>4</v>
      </c>
      <c r="B5" t="str">
        <f>IF('Automatic Scoresheet'!W44&gt;0,'Automatic Scoresheet'!A38,"")</f>
        <v>Edgerton</v>
      </c>
      <c r="C5" s="5">
        <f>IF(COUNTBLANK(B5)=0,'Automatic Scoresheet'!W44,"")</f>
        <v>339</v>
      </c>
    </row>
    <row r="6" spans="1:3" x14ac:dyDescent="0.25">
      <c r="A6" s="33">
        <v>5</v>
      </c>
      <c r="B6" t="str">
        <f>IF('Automatic Scoresheet'!W58&gt;0,'Automatic Scoresheet'!A52,"")</f>
        <v>Grafton</v>
      </c>
      <c r="C6" s="5">
        <f>IF(COUNTBLANK(B6)=0,'Automatic Scoresheet'!W58,"")</f>
        <v>343</v>
      </c>
    </row>
    <row r="7" spans="1:3" x14ac:dyDescent="0.25">
      <c r="A7" s="33">
        <v>6</v>
      </c>
      <c r="B7" t="str">
        <f>IF('Automatic Scoresheet'!W86&gt;0,'Automatic Scoresheet'!A80,"")</f>
        <v>The Prairie School</v>
      </c>
      <c r="C7" s="5">
        <f>IF(COUNTBLANK(B7)=0,'Automatic Scoresheet'!W86,"")</f>
        <v>349</v>
      </c>
    </row>
    <row r="8" spans="1:3" x14ac:dyDescent="0.25">
      <c r="A8" s="33">
        <v>7</v>
      </c>
      <c r="B8" t="str">
        <f>IF('Automatic Scoresheet'!W30&gt;0,'Automatic Scoresheet'!A24,"")</f>
        <v>Catholic Memorial</v>
      </c>
      <c r="C8" s="5">
        <f>IF(COUNTBLANK(B8)=0,'Automatic Scoresheet'!W30,"")</f>
        <v>350</v>
      </c>
    </row>
    <row r="9" spans="1:3" x14ac:dyDescent="0.25">
      <c r="A9" s="33">
        <v>8</v>
      </c>
      <c r="B9" t="str">
        <f>IF('Automatic Scoresheet'!W93&gt;0,'Automatic Scoresheet'!A87,"")</f>
        <v>Waterford</v>
      </c>
      <c r="C9" s="5">
        <f>IF(COUNTBLANK(B9)=0,'Automatic Scoresheet'!W93,"")</f>
        <v>350</v>
      </c>
    </row>
    <row r="10" spans="1:3" x14ac:dyDescent="0.25">
      <c r="A10" s="33">
        <v>9</v>
      </c>
      <c r="B10" t="str">
        <f>IF('Automatic Scoresheet'!W16&gt;0,'Automatic Scoresheet'!A10,"")</f>
        <v>Beaver Dam</v>
      </c>
      <c r="C10" s="5">
        <f>IF(COUNTBLANK(B10)=0,'Automatic Scoresheet'!W16,"")</f>
        <v>361</v>
      </c>
    </row>
    <row r="11" spans="1:3" x14ac:dyDescent="0.25">
      <c r="A11" s="33">
        <v>10</v>
      </c>
      <c r="B11" t="str">
        <f>IF('Automatic Scoresheet'!W65&gt;0,'Automatic Scoresheet'!A59,"")</f>
        <v xml:space="preserve">Milwaukee Pius XI </v>
      </c>
      <c r="C11" s="5">
        <f>IF(COUNTBLANK(B11)=0,'Automatic Scoresheet'!W65,"")</f>
        <v>366</v>
      </c>
    </row>
    <row r="12" spans="1:3" x14ac:dyDescent="0.25">
      <c r="A12" s="33">
        <v>11</v>
      </c>
      <c r="B12" t="str">
        <f>IF('Automatic Scoresheet'!W114&gt;0,'Automatic Scoresheet'!A108,"")</f>
        <v>Whitnall</v>
      </c>
      <c r="C12" s="5">
        <f>IF(COUNTBLANK(B12)=0,'Automatic Scoresheet'!W114,"")</f>
        <v>368</v>
      </c>
    </row>
    <row r="13" spans="1:3" x14ac:dyDescent="0.25">
      <c r="A13" s="33">
        <v>12</v>
      </c>
      <c r="B13" t="str">
        <f>IF('Automatic Scoresheet'!W37&gt;0,'Automatic Scoresheet'!A31,"")</f>
        <v>Delavan/ Darien</v>
      </c>
      <c r="C13" s="5">
        <f>IF(COUNTBLANK(B13)=0,'Automatic Scoresheet'!W37,"")</f>
        <v>382</v>
      </c>
    </row>
    <row r="14" spans="1:3" x14ac:dyDescent="0.25">
      <c r="A14" s="33">
        <v>13</v>
      </c>
      <c r="B14" t="str">
        <f>IF('Automatic Scoresheet'!W79&gt;0,'Automatic Scoresheet'!A73,"")</f>
        <v>South Milwaukee</v>
      </c>
      <c r="C14" s="5">
        <f>IF(COUNTBLANK(B14)=0,'Automatic Scoresheet'!W79,"")</f>
        <v>383</v>
      </c>
    </row>
    <row r="15" spans="1:3" x14ac:dyDescent="0.25">
      <c r="A15" s="33">
        <v>14</v>
      </c>
      <c r="B15" t="str">
        <f>IF('Automatic Scoresheet'!W100&gt;0,'Automatic Scoresheet'!A94,"")</f>
        <v>Waukesha North</v>
      </c>
      <c r="C15" s="5">
        <f>IF(COUNTBLANK(B15)=0,'Automatic Scoresheet'!W100,"")</f>
        <v>385</v>
      </c>
    </row>
    <row r="16" spans="1:3" x14ac:dyDescent="0.25">
      <c r="A16" s="33">
        <v>15</v>
      </c>
      <c r="B16" t="str">
        <f>IF('Automatic Scoresheet'!W121&gt;0,'Automatic Scoresheet'!A115,"")</f>
        <v>Racine Lutheran</v>
      </c>
      <c r="C16" s="5">
        <f>IF(COUNTBLANK(B16)=0,'Automatic Scoresheet'!W121,"")</f>
        <v>388</v>
      </c>
    </row>
    <row r="17" spans="1:3" x14ac:dyDescent="0.25">
      <c r="A17" s="33">
        <v>16</v>
      </c>
      <c r="B17" t="str">
        <f>IF('Automatic Scoresheet'!W72&gt;0,'Automatic Scoresheet'!A66,"")</f>
        <v xml:space="preserve">Orfordville Parkview </v>
      </c>
      <c r="C17" s="5">
        <f>IF(COUNTBLANK(B17)=0,'Automatic Scoresheet'!W72,"")</f>
        <v>410</v>
      </c>
    </row>
    <row r="18" spans="1:3" x14ac:dyDescent="0.25">
      <c r="A18" s="33">
        <v>17</v>
      </c>
      <c r="B18" t="str">
        <f>IF('Automatic Scoresheet'!A128&gt;0,'Automatic Scoresheet'!A122,"")</f>
        <v/>
      </c>
      <c r="C18" s="5" t="str">
        <f>IF(COUNTBLANK(B18)=0,'Automatic Scoresheet'!W128,"")</f>
        <v/>
      </c>
    </row>
    <row r="19" spans="1:3" x14ac:dyDescent="0.25">
      <c r="A19" s="33">
        <v>18</v>
      </c>
      <c r="B19" t="str">
        <f>IF('Automatic Scoresheet'!W135&gt;0,'Automatic Scoresheet'!A129,"")</f>
        <v/>
      </c>
      <c r="C19" s="5" t="str">
        <f>IF(COUNTBLANK(B19)=0,'Automatic Scoresheet'!W135,"")</f>
        <v/>
      </c>
    </row>
    <row r="20" spans="1:3" x14ac:dyDescent="0.25">
      <c r="A20" s="33">
        <v>19</v>
      </c>
      <c r="B20" t="str">
        <f>IF('Automatic Scoresheet'!W142&gt;0,'Automatic Scoresheet'!A136,"")</f>
        <v/>
      </c>
      <c r="C20" s="5" t="str">
        <f>IF(COUNTBLANK(B20)=0,'Automatic Scoresheet'!W142,"")</f>
        <v/>
      </c>
    </row>
    <row r="21" spans="1:3" x14ac:dyDescent="0.25">
      <c r="A21" s="33">
        <v>20</v>
      </c>
      <c r="B21" t="str">
        <f>IF('Automatic Scoresheet'!W149&gt;0,'Automatic Scoresheet'!A143,"")</f>
        <v/>
      </c>
      <c r="C21" s="5" t="str">
        <f>IF(COUNTBLANK(B21)=0,'Automatic Scoresheet'!W149,"")</f>
        <v/>
      </c>
    </row>
    <row r="22" spans="1:3" x14ac:dyDescent="0.25">
      <c r="A22" s="33">
        <v>21</v>
      </c>
      <c r="B22" t="str">
        <f>IF('Automatic Scoresheet'!W156&gt;0,'Automatic Scoresheet'!A150,"")</f>
        <v/>
      </c>
      <c r="C22" s="5" t="str">
        <f>IF(COUNTBLANK(B22)=0,'Automatic Scoresheet'!W156,"")</f>
        <v/>
      </c>
    </row>
    <row r="23" spans="1:3" x14ac:dyDescent="0.25">
      <c r="A23" s="33">
        <v>22</v>
      </c>
      <c r="B23" t="str">
        <f>IF('Automatic Scoresheet'!W163&gt;0,'Automatic Scoresheet'!A157,"")</f>
        <v/>
      </c>
      <c r="C23" s="5" t="str">
        <f>IF(COUNTBLANK(B23)=0,'Automatic Scoresheet'!W163,"")</f>
        <v/>
      </c>
    </row>
    <row r="24" spans="1:3" x14ac:dyDescent="0.25">
      <c r="A24" s="33">
        <v>23</v>
      </c>
      <c r="B24" t="str">
        <f>IF('Automatic Scoresheet'!W170&gt;0,'Automatic Scoresheet'!A164,"")</f>
        <v/>
      </c>
      <c r="C24" s="5" t="str">
        <f>IF(COUNTBLANK(B24)=0,'Automatic Scoresheet'!W170,"")</f>
        <v/>
      </c>
    </row>
    <row r="25" spans="1:3" x14ac:dyDescent="0.25">
      <c r="A25" s="33">
        <v>24</v>
      </c>
      <c r="B25" t="str">
        <f>IF('Automatic Scoresheet'!W177&gt;0,'Automatic Scoresheet'!A171,"")</f>
        <v/>
      </c>
      <c r="C25" s="5" t="str">
        <f>IF(COUNTBLANK(B25)=0,'Automatic Scoresheet'!W177,"")</f>
        <v/>
      </c>
    </row>
    <row r="26" spans="1:3" x14ac:dyDescent="0.25">
      <c r="A26" s="33">
        <v>25</v>
      </c>
      <c r="B26" t="str">
        <f>IF('Automatic Scoresheet'!W184&gt;0,'Automatic Scoresheet'!A178,"")</f>
        <v/>
      </c>
      <c r="C26" s="5" t="str">
        <f>IF(COUNTBLANK(B26)=0,'Automatic Scoresheet'!W184,"")</f>
        <v/>
      </c>
    </row>
  </sheetData>
  <sortState ref="B2:C17">
    <sortCondition ref="C2:C17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44140625" defaultRowHeight="13.2" x14ac:dyDescent="0.25"/>
  <cols>
    <col min="1" max="1" width="3.88671875" style="33" hidden="1" customWidth="1"/>
    <col min="2" max="3" width="20.6640625" customWidth="1"/>
    <col min="4" max="4" width="9.109375" style="5" bestFit="1" customWidth="1"/>
  </cols>
  <sheetData>
    <row r="1" spans="1:4" s="3" customFormat="1" x14ac:dyDescent="0.25">
      <c r="A1" s="31" t="s">
        <v>15</v>
      </c>
      <c r="B1" s="3" t="s">
        <v>0</v>
      </c>
      <c r="C1" s="3" t="s">
        <v>6</v>
      </c>
      <c r="D1" s="4" t="s">
        <v>7</v>
      </c>
    </row>
    <row r="2" spans="1:4" s="3" customFormat="1" x14ac:dyDescent="0.25">
      <c r="A2" s="32">
        <v>1</v>
      </c>
      <c r="B2" t="str">
        <f>IF('Automatic Scoresheet'!W47&gt;0,'Automatic Scoresheet'!B47,"")</f>
        <v>Bentley Glass</v>
      </c>
      <c r="C2" t="str">
        <f>IF(COUNTBLANK(B2)=1,"",'Automatic Scoresheet'!$A$45)</f>
        <v>Fort Atkinson</v>
      </c>
      <c r="D2" s="5">
        <f>IF(COUNTBLANK(B2)=1,"",'Automatic Scoresheet'!W47)</f>
        <v>75</v>
      </c>
    </row>
    <row r="3" spans="1:4" x14ac:dyDescent="0.25">
      <c r="A3" s="33">
        <v>2</v>
      </c>
      <c r="B3" t="str">
        <f>IF('Automatic Scoresheet'!W20&gt;0,'Automatic Scoresheet'!B20,"")</f>
        <v>Justin Meseberg</v>
      </c>
      <c r="C3" t="str">
        <f>IF(COUNTBLANK(B3)=1,"",'Automatic Scoresheet'!$A$17)</f>
        <v>Burlington</v>
      </c>
      <c r="D3" s="5">
        <f>IF(COUNTBLANK(B3)=1,"",'Automatic Scoresheet'!W20)</f>
        <v>77</v>
      </c>
    </row>
    <row r="4" spans="1:4" x14ac:dyDescent="0.25">
      <c r="A4" s="32">
        <v>3</v>
      </c>
      <c r="B4" t="str">
        <f>IF('Automatic Scoresheet'!W26&gt;0,'Automatic Scoresheet'!B26,"")</f>
        <v>Nolan Conniff</v>
      </c>
      <c r="C4" t="str">
        <f>IF(COUNTBLANK(B4)=1,"",'Automatic Scoresheet'!$A$24)</f>
        <v>Catholic Memorial</v>
      </c>
      <c r="D4" s="5">
        <f>IF(COUNTBLANK(B4)=1,"",'Automatic Scoresheet'!W26)</f>
        <v>77</v>
      </c>
    </row>
    <row r="5" spans="1:4" x14ac:dyDescent="0.25">
      <c r="A5" s="33">
        <v>4</v>
      </c>
      <c r="B5" t="str">
        <f>IF('Automatic Scoresheet'!W62&gt;0,'Automatic Scoresheet'!B62,"")</f>
        <v>Victor Cain</v>
      </c>
      <c r="C5" t="str">
        <f>IF(COUNTBLANK(B5)=1,"",'Automatic Scoresheet'!$A$59)</f>
        <v xml:space="preserve">Milwaukee Pius XI </v>
      </c>
      <c r="D5" s="5">
        <f>IF(COUNTBLANK(B5)=1,"",'Automatic Scoresheet'!W62)</f>
        <v>77</v>
      </c>
    </row>
    <row r="6" spans="1:4" x14ac:dyDescent="0.25">
      <c r="A6" s="32">
        <v>5</v>
      </c>
      <c r="B6" t="str">
        <f>IF('Automatic Scoresheet'!W82&gt;0,'Automatic Scoresheet'!B82,"")</f>
        <v>Samuel Chapman</v>
      </c>
      <c r="C6" t="str">
        <f>IF(COUNTBLANK(B6)=1,"",'Automatic Scoresheet'!$A$80)</f>
        <v>The Prairie School</v>
      </c>
      <c r="D6" s="5">
        <f>IF(COUNTBLANK(B6)=1,"",'Automatic Scoresheet'!W82)</f>
        <v>78</v>
      </c>
    </row>
    <row r="7" spans="1:4" x14ac:dyDescent="0.25">
      <c r="A7" s="33">
        <v>6</v>
      </c>
      <c r="B7" t="str">
        <f>IF('Automatic Scoresheet'!W89&gt;0,'Automatic Scoresheet'!B89,"")</f>
        <v>Matt Puetz</v>
      </c>
      <c r="C7" t="str">
        <f>IF(COUNTBLANK(B7)=1,"",'Automatic Scoresheet'!$A$87)</f>
        <v>Waterford</v>
      </c>
      <c r="D7" s="5">
        <f>IF(COUNTBLANK(B7)=1,"",'Automatic Scoresheet'!W89)</f>
        <v>78</v>
      </c>
    </row>
    <row r="8" spans="1:4" x14ac:dyDescent="0.25">
      <c r="A8" s="32">
        <v>7</v>
      </c>
      <c r="B8" t="str">
        <f>IF('Automatic Scoresheet'!W19&gt;0,'Automatic Scoresheet'!B19,"")</f>
        <v>Brian Dankle</v>
      </c>
      <c r="C8" t="str">
        <f>IF(COUNTBLANK(B8)=1,"",'Automatic Scoresheet'!$A$17)</f>
        <v>Burlington</v>
      </c>
      <c r="D8" s="5">
        <f>IF(COUNTBLANK(B8)=1,"",'Automatic Scoresheet'!W19)</f>
        <v>79</v>
      </c>
    </row>
    <row r="9" spans="1:4" x14ac:dyDescent="0.25">
      <c r="A9" s="33">
        <v>8</v>
      </c>
      <c r="B9" t="str">
        <f>IF('Automatic Scoresheet'!W55&gt;0,'Automatic Scoresheet'!B55,"")</f>
        <v>Bailey Colbert</v>
      </c>
      <c r="C9" t="str">
        <f>IF(COUNTBLANK(B9)=1,"",'Automatic Scoresheet'!$A$52)</f>
        <v>Grafton</v>
      </c>
      <c r="D9" s="5">
        <f>IF(COUNTBLANK(B9)=1,"",'Automatic Scoresheet'!W55)</f>
        <v>80</v>
      </c>
    </row>
    <row r="10" spans="1:4" x14ac:dyDescent="0.25">
      <c r="A10" s="32">
        <v>9</v>
      </c>
      <c r="B10" t="str">
        <f>IF('Automatic Scoresheet'!W90&gt;0,'Automatic Scoresheet'!B90,"")</f>
        <v>James Maney</v>
      </c>
      <c r="C10" t="str">
        <f>IF(COUNTBLANK(B10)=1,"",'Automatic Scoresheet'!$A$87)</f>
        <v>Waterford</v>
      </c>
      <c r="D10" s="5">
        <f>IF(COUNTBLANK(B10)=1,"",'Automatic Scoresheet'!W90)</f>
        <v>80</v>
      </c>
    </row>
    <row r="11" spans="1:4" x14ac:dyDescent="0.25">
      <c r="A11" s="33">
        <v>10</v>
      </c>
      <c r="B11" t="str">
        <f>IF('Automatic Scoresheet'!W43&gt;0,'Automatic Scoresheet'!B43,"")</f>
        <v>Daniel McCue</v>
      </c>
      <c r="C11" t="str">
        <f>IF(COUNTBLANK(B11)=1,"",'Automatic Scoresheet'!$A$38)</f>
        <v>Edgerton</v>
      </c>
      <c r="D11" s="5">
        <f>IF(COUNTBLANK(B11)=1,"",'Automatic Scoresheet'!W43)</f>
        <v>81</v>
      </c>
    </row>
    <row r="12" spans="1:4" x14ac:dyDescent="0.25">
      <c r="A12" s="32">
        <v>11</v>
      </c>
      <c r="B12" t="str">
        <f>IF('Automatic Scoresheet'!W76&gt;0,'Automatic Scoresheet'!B76,"")</f>
        <v>Ryan Graber</v>
      </c>
      <c r="C12" t="str">
        <f>IF(COUNTBLANK(B12)=1,"",'Automatic Scoresheet'!$A$73)</f>
        <v>South Milwaukee</v>
      </c>
      <c r="D12" s="5">
        <f>IF(COUNTBLANK(B12)=1,"",'Automatic Scoresheet'!W76)</f>
        <v>81</v>
      </c>
    </row>
    <row r="13" spans="1:4" x14ac:dyDescent="0.25">
      <c r="A13" s="33">
        <v>12</v>
      </c>
      <c r="B13" t="str">
        <f>IF('Automatic Scoresheet'!W103&gt;0,'Automatic Scoresheet'!B103,"")</f>
        <v>Zach Kramer</v>
      </c>
      <c r="C13" t="str">
        <f>IF(COUNTBLANK(B13)=1,"",'Automatic Scoresheet'!$A$73)</f>
        <v>South Milwaukee</v>
      </c>
      <c r="D13" s="5">
        <f>IF(COUNTBLANK(B13)=1,"",'Automatic Scoresheet'!W103)</f>
        <v>81</v>
      </c>
    </row>
    <row r="14" spans="1:4" x14ac:dyDescent="0.25">
      <c r="A14" s="32">
        <v>13</v>
      </c>
      <c r="B14" t="str">
        <f>IF('Automatic Scoresheet'!W49&gt;0,'Automatic Scoresheet'!B49,"")</f>
        <v>Mason Kent</v>
      </c>
      <c r="C14" t="str">
        <f>IF(COUNTBLANK(B14)=1,"",'Automatic Scoresheet'!$A$45)</f>
        <v>Fort Atkinson</v>
      </c>
      <c r="D14" s="5">
        <f>IF(COUNTBLANK(B14)=1,"",'Automatic Scoresheet'!W49)</f>
        <v>82</v>
      </c>
    </row>
    <row r="15" spans="1:4" x14ac:dyDescent="0.25">
      <c r="A15" s="33">
        <v>14</v>
      </c>
      <c r="B15" t="str">
        <f>IF('Automatic Scoresheet'!W104&gt;0,'Automatic Scoresheet'!B104,"")</f>
        <v>Jonah Arbet</v>
      </c>
      <c r="C15" t="str">
        <f>IF(COUNTBLANK(B15)=1,"",'Automatic Scoresheet'!$A$73)</f>
        <v>South Milwaukee</v>
      </c>
      <c r="D15" s="5">
        <f>IF(COUNTBLANK(B15)=1,"",'Automatic Scoresheet'!W104)</f>
        <v>82</v>
      </c>
    </row>
    <row r="16" spans="1:4" x14ac:dyDescent="0.25">
      <c r="A16" s="32">
        <v>15</v>
      </c>
      <c r="B16" t="str">
        <f>IF('Automatic Scoresheet'!W28&gt;0,'Automatic Scoresheet'!B28,"")</f>
        <v>Nate Sims</v>
      </c>
      <c r="C16" t="str">
        <f>IF(COUNTBLANK(B16)=1,"",'Automatic Scoresheet'!$A$24)</f>
        <v>Catholic Memorial</v>
      </c>
      <c r="D16" s="5">
        <f>IF(COUNTBLANK(B16)=1,"",'Automatic Scoresheet'!W28)</f>
        <v>83</v>
      </c>
    </row>
    <row r="17" spans="1:4" x14ac:dyDescent="0.25">
      <c r="A17" s="33">
        <v>16</v>
      </c>
      <c r="B17" t="str">
        <f>IF('Automatic Scoresheet'!W117&gt;0,'Automatic Scoresheet'!B117,"")</f>
        <v>Austin Molonor-Brack</v>
      </c>
      <c r="C17" t="str">
        <f>IF(COUNTBLANK(B17)=1,"",'Automatic Scoresheet'!$A$115)</f>
        <v>Racine Lutheran</v>
      </c>
      <c r="D17" s="5">
        <f>IF(COUNTBLANK(B17)=1,"",'Automatic Scoresheet'!W117)</f>
        <v>83</v>
      </c>
    </row>
    <row r="18" spans="1:4" x14ac:dyDescent="0.25">
      <c r="A18" s="32">
        <v>17</v>
      </c>
      <c r="B18" t="str">
        <f>IF('Automatic Scoresheet'!W41&gt;0,'Automatic Scoresheet'!B41,"")</f>
        <v>Pokie Hanson</v>
      </c>
      <c r="C18" t="str">
        <f>IF(COUNTBLANK(B18)=1,"",'Automatic Scoresheet'!$A$38)</f>
        <v>Edgerton</v>
      </c>
      <c r="D18" s="5">
        <f>IF(COUNTBLANK(B18)=1,"",'Automatic Scoresheet'!W41)</f>
        <v>84</v>
      </c>
    </row>
    <row r="19" spans="1:4" x14ac:dyDescent="0.25">
      <c r="A19" s="33">
        <v>18</v>
      </c>
      <c r="B19" t="str">
        <f>IF('Automatic Scoresheet'!W54&gt;0,'Automatic Scoresheet'!B54,"")</f>
        <v>Ryan Stochorski</v>
      </c>
      <c r="C19" t="str">
        <f>IF(COUNTBLANK(B19)=1,"",'Automatic Scoresheet'!$A$52)</f>
        <v>Grafton</v>
      </c>
      <c r="D19" s="5">
        <f>IF(COUNTBLANK(B19)=1,"",'Automatic Scoresheet'!W54)</f>
        <v>84</v>
      </c>
    </row>
    <row r="20" spans="1:4" x14ac:dyDescent="0.25">
      <c r="A20" s="32">
        <v>19</v>
      </c>
      <c r="B20" t="str">
        <f>IF('Automatic Scoresheet'!W57&gt;0,'Automatic Scoresheet'!B57,"")</f>
        <v>Justin Peters</v>
      </c>
      <c r="C20" t="str">
        <f>IF(COUNTBLANK(B20)=1,"",'Automatic Scoresheet'!$A$52)</f>
        <v>Grafton</v>
      </c>
      <c r="D20" s="5">
        <f>IF(COUNTBLANK(B20)=1,"",'Automatic Scoresheet'!W57)</f>
        <v>85</v>
      </c>
    </row>
    <row r="21" spans="1:4" x14ac:dyDescent="0.25">
      <c r="A21" s="33">
        <v>20</v>
      </c>
      <c r="B21" t="str">
        <f>IF('Automatic Scoresheet'!W12&gt;0,'Automatic Scoresheet'!B12,"")</f>
        <v>Koby Jones</v>
      </c>
      <c r="C21" t="str">
        <f>IF(COUNTBLANK(B21)=1,"",'Automatic Scoresheet'!$A$10)</f>
        <v>Beaver Dam</v>
      </c>
      <c r="D21" s="28">
        <f>IF(COUNTBLANK(B21)=1,"",'Automatic Scoresheet'!W12)</f>
        <v>86</v>
      </c>
    </row>
    <row r="22" spans="1:4" x14ac:dyDescent="0.25">
      <c r="A22" s="32">
        <v>21</v>
      </c>
      <c r="B22" t="str">
        <f>IF('Automatic Scoresheet'!W21&gt;0,'Automatic Scoresheet'!B21,"")</f>
        <v>Josh Ketterhagen</v>
      </c>
      <c r="C22" t="str">
        <f>IF(COUNTBLANK(B22)=1,"",'Automatic Scoresheet'!$A$17)</f>
        <v>Burlington</v>
      </c>
      <c r="D22" s="5">
        <f>IF(COUNTBLANK(B22)=1,"",'Automatic Scoresheet'!W21)</f>
        <v>86</v>
      </c>
    </row>
    <row r="23" spans="1:4" x14ac:dyDescent="0.25">
      <c r="A23" s="33">
        <v>22</v>
      </c>
      <c r="B23" t="str">
        <f>IF('Automatic Scoresheet'!W42&gt;0,'Automatic Scoresheet'!B42,"")</f>
        <v>Reed Wieterson</v>
      </c>
      <c r="C23" t="str">
        <f>IF(COUNTBLANK(B23)=1,"",'Automatic Scoresheet'!$A$38)</f>
        <v>Edgerton</v>
      </c>
      <c r="D23" s="5">
        <f>IF(COUNTBLANK(B23)=1,"",'Automatic Scoresheet'!W42)</f>
        <v>86</v>
      </c>
    </row>
    <row r="24" spans="1:4" x14ac:dyDescent="0.25">
      <c r="A24" s="32">
        <v>23</v>
      </c>
      <c r="B24" t="str">
        <f>IF('Automatic Scoresheet'!W83&gt;0,'Automatic Scoresheet'!B83,"")</f>
        <v>Ben Sellers</v>
      </c>
      <c r="C24" t="str">
        <f>IF(COUNTBLANK(B24)=1,"",'Automatic Scoresheet'!$A$80)</f>
        <v>The Prairie School</v>
      </c>
      <c r="D24" s="5">
        <f>IF(COUNTBLANK(B24)=1,"",'Automatic Scoresheet'!W83)</f>
        <v>86</v>
      </c>
    </row>
    <row r="25" spans="1:4" x14ac:dyDescent="0.25">
      <c r="A25" s="33">
        <v>24</v>
      </c>
      <c r="B25" t="str">
        <f>IF('Automatic Scoresheet'!W106&gt;0,'Automatic Scoresheet'!B106,"")</f>
        <v>Bailey Menarek</v>
      </c>
      <c r="C25" t="str">
        <f>IF(COUNTBLANK(B25)=1,"",'Automatic Scoresheet'!$A$73)</f>
        <v>South Milwaukee</v>
      </c>
      <c r="D25" s="5">
        <f>IF(COUNTBLANK(B25)=1,"",'Automatic Scoresheet'!W106)</f>
        <v>86</v>
      </c>
    </row>
    <row r="26" spans="1:4" x14ac:dyDescent="0.25">
      <c r="A26" s="32">
        <v>25</v>
      </c>
      <c r="B26" t="str">
        <f>IF('Automatic Scoresheet'!W13&gt;0,'Automatic Scoresheet'!B13,"")</f>
        <v>Cody Trotter</v>
      </c>
      <c r="C26" t="str">
        <f>IF(COUNTBLANK(B26)=1,"",'Automatic Scoresheet'!$A$10)</f>
        <v>Beaver Dam</v>
      </c>
      <c r="D26" s="5">
        <f>IF(COUNTBLANK(B26)=1,"",'Automatic Scoresheet'!W13)</f>
        <v>87</v>
      </c>
    </row>
    <row r="27" spans="1:4" x14ac:dyDescent="0.25">
      <c r="A27" s="33">
        <v>26</v>
      </c>
      <c r="B27" t="str">
        <f>IF('Automatic Scoresheet'!W33&gt;0,'Automatic Scoresheet'!B33,"")</f>
        <v>Alex Grover</v>
      </c>
      <c r="C27" t="str">
        <f>IF(COUNTBLANK(B27)=1,"",'Automatic Scoresheet'!$A$31)</f>
        <v>Delavan/ Darien</v>
      </c>
      <c r="D27" s="5">
        <f>IF(COUNTBLANK(B27)=1,"",'Automatic Scoresheet'!W33)</f>
        <v>87</v>
      </c>
    </row>
    <row r="28" spans="1:4" x14ac:dyDescent="0.25">
      <c r="A28" s="32">
        <v>27</v>
      </c>
      <c r="B28" t="str">
        <f>IF('Automatic Scoresheet'!W61&gt;0,'Automatic Scoresheet'!B61,"")</f>
        <v xml:space="preserve">Andrew Loth </v>
      </c>
      <c r="C28" t="str">
        <f>IF(COUNTBLANK(B28)=1,"",'Automatic Scoresheet'!$A$59)</f>
        <v xml:space="preserve">Milwaukee Pius XI </v>
      </c>
      <c r="D28" s="5">
        <f>IF(COUNTBLANK(B28)=1,"",'Automatic Scoresheet'!W61)</f>
        <v>87</v>
      </c>
    </row>
    <row r="29" spans="1:4" x14ac:dyDescent="0.25">
      <c r="A29" s="33">
        <v>28</v>
      </c>
      <c r="B29" t="str">
        <f>IF('Automatic Scoresheet'!W105&gt;0,'Automatic Scoresheet'!B105,"")</f>
        <v>Jack Polick</v>
      </c>
      <c r="C29" t="str">
        <f>IF(COUNTBLANK(B29)=1,"",'Automatic Scoresheet'!$A$73)</f>
        <v>South Milwaukee</v>
      </c>
      <c r="D29" s="5">
        <f>IF(COUNTBLANK(B29)=1,"",'Automatic Scoresheet'!W105)</f>
        <v>87</v>
      </c>
    </row>
    <row r="30" spans="1:4" x14ac:dyDescent="0.25">
      <c r="A30" s="32">
        <v>29</v>
      </c>
      <c r="B30" t="str">
        <f>IF('Automatic Scoresheet'!W29&gt;0,'Automatic Scoresheet'!B29,"")</f>
        <v>David Grau</v>
      </c>
      <c r="C30" t="str">
        <f>IF(COUNTBLANK(B30)=1,"",'Automatic Scoresheet'!$A$24)</f>
        <v>Catholic Memorial</v>
      </c>
      <c r="D30" s="5">
        <f>IF(COUNTBLANK(B30)=1,"",'Automatic Scoresheet'!W29)</f>
        <v>88</v>
      </c>
    </row>
    <row r="31" spans="1:4" x14ac:dyDescent="0.25">
      <c r="A31" s="33">
        <v>30</v>
      </c>
      <c r="B31" t="str">
        <f>IF('Automatic Scoresheet'!W40&gt;0,'Automatic Scoresheet'!B40,"")</f>
        <v>Caleb Johnson</v>
      </c>
      <c r="C31" t="str">
        <f>IF(COUNTBLANK(B31)=1,"",'Automatic Scoresheet'!$A$38)</f>
        <v>Edgerton</v>
      </c>
      <c r="D31" s="5">
        <f>IF(COUNTBLANK(B31)=1,"",'Automatic Scoresheet'!W40)</f>
        <v>88</v>
      </c>
    </row>
    <row r="32" spans="1:4" x14ac:dyDescent="0.25">
      <c r="A32" s="32">
        <v>31</v>
      </c>
      <c r="B32" t="str">
        <f>IF('Automatic Scoresheet'!W50&gt;0,'Automatic Scoresheet'!B50,"")</f>
        <v>Sam Majewski</v>
      </c>
      <c r="C32" t="str">
        <f>IF(COUNTBLANK(B32)=1,"",'Automatic Scoresheet'!$A$45)</f>
        <v>Fort Atkinson</v>
      </c>
      <c r="D32" s="5">
        <f>IF(COUNTBLANK(B32)=1,"",'Automatic Scoresheet'!W50)</f>
        <v>88</v>
      </c>
    </row>
    <row r="33" spans="1:4" x14ac:dyDescent="0.25">
      <c r="A33" s="33">
        <v>32</v>
      </c>
      <c r="B33" t="str">
        <f>IF('Automatic Scoresheet'!W96&gt;0,'Automatic Scoresheet'!B96,"")</f>
        <v xml:space="preserve">Gavin Stutz </v>
      </c>
      <c r="C33" t="str">
        <f>IF(COUNTBLANK(B33)=1,"",'Automatic Scoresheet'!$A$80)</f>
        <v>The Prairie School</v>
      </c>
      <c r="D33" s="5">
        <f>IF(COUNTBLANK(B33)=1,"",'Automatic Scoresheet'!W96)</f>
        <v>88</v>
      </c>
    </row>
    <row r="34" spans="1:4" x14ac:dyDescent="0.25">
      <c r="A34" s="32">
        <v>33</v>
      </c>
      <c r="B34" t="str">
        <f>IF('Automatic Scoresheet'!W111&gt;0,'Automatic Scoresheet'!B111,"")</f>
        <v>Tyler Merritt</v>
      </c>
      <c r="C34" t="str">
        <f>IF(COUNTBLANK(B34)=1,"",'Automatic Scoresheet'!$A$80)</f>
        <v>The Prairie School</v>
      </c>
      <c r="D34" s="5">
        <f>IF(COUNTBLANK(B34)=1,"",'Automatic Scoresheet'!W111)</f>
        <v>88</v>
      </c>
    </row>
    <row r="35" spans="1:4" x14ac:dyDescent="0.25">
      <c r="A35" s="33">
        <v>34</v>
      </c>
      <c r="B35" t="str">
        <f>IF('Automatic Scoresheet'!W112&gt;0,'Automatic Scoresheet'!B112,"")</f>
        <v>Kyle Radavich</v>
      </c>
      <c r="C35" t="str">
        <f>IF(COUNTBLANK(B35)=1,"",'Automatic Scoresheet'!$A$80)</f>
        <v>The Prairie School</v>
      </c>
      <c r="D35" s="5">
        <f>IF(COUNTBLANK(B35)=1,"",'Automatic Scoresheet'!W112)</f>
        <v>88</v>
      </c>
    </row>
    <row r="36" spans="1:4" x14ac:dyDescent="0.25">
      <c r="A36" s="32">
        <v>35</v>
      </c>
      <c r="B36" t="str">
        <f>IF('Automatic Scoresheet'!W36&gt;0,'Automatic Scoresheet'!B36,"")</f>
        <v>Drew Pierson</v>
      </c>
      <c r="C36" t="str">
        <f>IF(COUNTBLANK(B36)=1,"",'Automatic Scoresheet'!$A$31)</f>
        <v>Delavan/ Darien</v>
      </c>
      <c r="D36" s="5">
        <f>IF(COUNTBLANK(B36)=1,"",'Automatic Scoresheet'!W36)</f>
        <v>89</v>
      </c>
    </row>
    <row r="37" spans="1:4" x14ac:dyDescent="0.25">
      <c r="A37" s="33">
        <v>36</v>
      </c>
      <c r="B37" t="str">
        <f>IF('Automatic Scoresheet'!W68&gt;0,'Automatic Scoresheet'!B68,"")</f>
        <v>Nolan Masterson</v>
      </c>
      <c r="C37" t="str">
        <f>IF(COUNTBLANK(B37)=1,"",'Automatic Scoresheet'!$A$66)</f>
        <v xml:space="preserve">Orfordville Parkview </v>
      </c>
      <c r="D37" s="5">
        <f>IF(COUNTBLANK(B37)=1,"",'Automatic Scoresheet'!W68)</f>
        <v>89</v>
      </c>
    </row>
    <row r="38" spans="1:4" x14ac:dyDescent="0.25">
      <c r="A38" s="32">
        <v>37</v>
      </c>
      <c r="B38" t="str">
        <f>IF('Automatic Scoresheet'!W110&gt;0,'Automatic Scoresheet'!B110,"")</f>
        <v>Austin Jenk</v>
      </c>
      <c r="C38" t="str">
        <f>IF(COUNTBLANK(B38)=1,"",'Automatic Scoresheet'!$A$80)</f>
        <v>The Prairie School</v>
      </c>
      <c r="D38" s="5">
        <f>IF(COUNTBLANK(B38)=1,"",'Automatic Scoresheet'!W110)</f>
        <v>89</v>
      </c>
    </row>
    <row r="39" spans="1:4" x14ac:dyDescent="0.25">
      <c r="A39" s="33">
        <v>38</v>
      </c>
      <c r="B39" t="str">
        <f>IF('Automatic Scoresheet'!W48&gt;0,'Automatic Scoresheet'!B48,"")</f>
        <v>Kyle Schneider</v>
      </c>
      <c r="C39" t="str">
        <f>IF(COUNTBLANK(B39)=1,"",'Automatic Scoresheet'!$A$45)</f>
        <v>Fort Atkinson</v>
      </c>
      <c r="D39" s="5">
        <f>IF(COUNTBLANK(B39)=1,"",'Automatic Scoresheet'!W48)</f>
        <v>90</v>
      </c>
    </row>
    <row r="40" spans="1:4" x14ac:dyDescent="0.25">
      <c r="A40" s="32">
        <v>39</v>
      </c>
      <c r="B40" t="str">
        <f>IF('Automatic Scoresheet'!W22&gt;0,'Automatic Scoresheet'!B22,"")</f>
        <v>Danny Capozzi</v>
      </c>
      <c r="C40" t="str">
        <f>IF(COUNTBLANK(B40)=1,"",'Automatic Scoresheet'!$A$17)</f>
        <v>Burlington</v>
      </c>
      <c r="D40" s="5">
        <f>IF(COUNTBLANK(B40)=1,"",'Automatic Scoresheet'!W22)</f>
        <v>91</v>
      </c>
    </row>
    <row r="41" spans="1:4" x14ac:dyDescent="0.25">
      <c r="A41" s="33">
        <v>40</v>
      </c>
      <c r="B41" t="str">
        <f>IF('Automatic Scoresheet'!W75&gt;0,'Automatic Scoresheet'!B75,"")</f>
        <v>Matthew Boyle</v>
      </c>
      <c r="C41" t="str">
        <f>IF(COUNTBLANK(B41)=1,"",'Automatic Scoresheet'!$A$73)</f>
        <v>South Milwaukee</v>
      </c>
      <c r="D41" s="5">
        <f>IF(COUNTBLANK(B41)=1,"",'Automatic Scoresheet'!W75)</f>
        <v>91</v>
      </c>
    </row>
    <row r="42" spans="1:4" x14ac:dyDescent="0.25">
      <c r="A42" s="32">
        <v>41</v>
      </c>
      <c r="B42" t="str">
        <f>IF('Automatic Scoresheet'!W84&gt;0,'Automatic Scoresheet'!B84,"")</f>
        <v>Michael Andreucci</v>
      </c>
      <c r="C42" t="str">
        <f>IF(COUNTBLANK(B42)=1,"",'Automatic Scoresheet'!$A$80)</f>
        <v>The Prairie School</v>
      </c>
      <c r="D42" s="5">
        <f>IF(COUNTBLANK(B42)=1,"",'Automatic Scoresheet'!W84)</f>
        <v>91</v>
      </c>
    </row>
    <row r="43" spans="1:4" x14ac:dyDescent="0.25">
      <c r="A43" s="33">
        <v>42</v>
      </c>
      <c r="B43" t="str">
        <f>IF('Automatic Scoresheet'!W14&gt;0,'Automatic Scoresheet'!B14,"")</f>
        <v>Carter Smith</v>
      </c>
      <c r="C43" t="str">
        <f>IF(COUNTBLANK(B43)=1,"",'Automatic Scoresheet'!$A$10)</f>
        <v>Beaver Dam</v>
      </c>
      <c r="D43" s="5">
        <f>IF(COUNTBLANK(B43)=1,"",'Automatic Scoresheet'!W14)</f>
        <v>92</v>
      </c>
    </row>
    <row r="44" spans="1:4" x14ac:dyDescent="0.25">
      <c r="A44" s="32">
        <v>43</v>
      </c>
      <c r="B44" t="str">
        <f>IF('Automatic Scoresheet'!W97&gt;0,'Automatic Scoresheet'!B97,"")</f>
        <v>Tyler Grady</v>
      </c>
      <c r="C44" t="str">
        <f>IF(COUNTBLANK(B44)=1,"",'Automatic Scoresheet'!$A$80)</f>
        <v>The Prairie School</v>
      </c>
      <c r="D44" s="5">
        <f>IF(COUNTBLANK(B44)=1,"",'Automatic Scoresheet'!W97)</f>
        <v>93</v>
      </c>
    </row>
    <row r="45" spans="1:4" x14ac:dyDescent="0.25">
      <c r="A45" s="33">
        <v>44</v>
      </c>
      <c r="B45" t="str">
        <f>IF('Automatic Scoresheet'!W56&gt;0,'Automatic Scoresheet'!B56,"")</f>
        <v>Matt Silasiri</v>
      </c>
      <c r="C45" t="str">
        <f>IF(COUNTBLANK(B45)=1,"",'Automatic Scoresheet'!$A$52)</f>
        <v>Grafton</v>
      </c>
      <c r="D45" s="5">
        <f>IF(COUNTBLANK(B45)=1,"",'Automatic Scoresheet'!W56)</f>
        <v>94</v>
      </c>
    </row>
    <row r="46" spans="1:4" x14ac:dyDescent="0.25">
      <c r="A46" s="32">
        <v>45</v>
      </c>
      <c r="B46" t="str">
        <f>IF('Automatic Scoresheet'!W85&gt;0,'Automatic Scoresheet'!B85,"")</f>
        <v>Erik Wirtz</v>
      </c>
      <c r="C46" t="str">
        <f>IF(COUNTBLANK(B46)=1,"",'Automatic Scoresheet'!$A$80)</f>
        <v>The Prairie School</v>
      </c>
      <c r="D46" s="5">
        <f>IF(COUNTBLANK(B46)=1,"",'Automatic Scoresheet'!W85)</f>
        <v>94</v>
      </c>
    </row>
    <row r="47" spans="1:4" x14ac:dyDescent="0.25">
      <c r="A47" s="33">
        <v>46</v>
      </c>
      <c r="B47" t="str">
        <f>IF('Automatic Scoresheet'!W91&gt;0,'Automatic Scoresheet'!B91,"")</f>
        <v>Darren Romberg</v>
      </c>
      <c r="C47" t="str">
        <f>IF(COUNTBLANK(B47)=1,"",'Automatic Scoresheet'!$A$87)</f>
        <v>Waterford</v>
      </c>
      <c r="D47" s="5">
        <f>IF(COUNTBLANK(B47)=1,"",'Automatic Scoresheet'!W91)</f>
        <v>94</v>
      </c>
    </row>
    <row r="48" spans="1:4" x14ac:dyDescent="0.25">
      <c r="A48" s="32">
        <v>47</v>
      </c>
      <c r="B48" t="str">
        <f>IF('Automatic Scoresheet'!W99&gt;0,'Automatic Scoresheet'!B99,"")</f>
        <v>Blake Johnson</v>
      </c>
      <c r="C48" t="str">
        <f>IF(COUNTBLANK(B48)=1,"",'Automatic Scoresheet'!$A$80)</f>
        <v>The Prairie School</v>
      </c>
      <c r="D48" s="5">
        <f>IF(COUNTBLANK(B48)=1,"",'Automatic Scoresheet'!W99)</f>
        <v>94</v>
      </c>
    </row>
    <row r="49" spans="1:4" x14ac:dyDescent="0.25">
      <c r="A49" s="33">
        <v>48</v>
      </c>
      <c r="B49" t="str">
        <f>IF('Automatic Scoresheet'!W119&gt;0,'Automatic Scoresheet'!B119,"")</f>
        <v>Aaron Palmer</v>
      </c>
      <c r="C49" t="str">
        <f>IF(COUNTBLANK(B49)=1,"",'Automatic Scoresheet'!$A$115)</f>
        <v>Racine Lutheran</v>
      </c>
      <c r="D49" s="5">
        <f>IF(COUNTBLANK(B49)=1,"",'Automatic Scoresheet'!W119)</f>
        <v>94</v>
      </c>
    </row>
    <row r="50" spans="1:4" x14ac:dyDescent="0.25">
      <c r="A50" s="32">
        <v>49</v>
      </c>
      <c r="B50" t="str">
        <f>IF('Automatic Scoresheet'!W77&gt;0,'Automatic Scoresheet'!B77,"")</f>
        <v>Nathan Wester</v>
      </c>
      <c r="C50" t="str">
        <f>IF(COUNTBLANK(B50)=1,"",'Automatic Scoresheet'!$A$73)</f>
        <v>South Milwaukee</v>
      </c>
      <c r="D50" s="5">
        <f>IF(COUNTBLANK(B50)=1,"",'Automatic Scoresheet'!W77)</f>
        <v>95</v>
      </c>
    </row>
    <row r="51" spans="1:4" x14ac:dyDescent="0.25">
      <c r="A51" s="33">
        <v>50</v>
      </c>
      <c r="B51" t="str">
        <f>IF('Automatic Scoresheet'!W15&gt;0,'Automatic Scoresheet'!B15,"")</f>
        <v>Peter Puleo</v>
      </c>
      <c r="C51" t="str">
        <f>IF(COUNTBLANK(B51)=1,"",'Automatic Scoresheet'!$A$10)</f>
        <v>Beaver Dam</v>
      </c>
      <c r="D51" s="5">
        <f>IF(COUNTBLANK(B51)=1,"",'Automatic Scoresheet'!W15)</f>
        <v>96</v>
      </c>
    </row>
    <row r="52" spans="1:4" x14ac:dyDescent="0.25">
      <c r="A52" s="32">
        <v>51</v>
      </c>
      <c r="B52" t="str">
        <f>IF('Automatic Scoresheet'!W118&gt;0,'Automatic Scoresheet'!B118,"")</f>
        <v>Tanner Naegeli</v>
      </c>
      <c r="C52" t="str">
        <f>IF(COUNTBLANK(B52)=1,"",'Automatic Scoresheet'!$A$115)</f>
        <v>Racine Lutheran</v>
      </c>
      <c r="D52" s="5">
        <f>IF(COUNTBLANK(B52)=1,"",'Automatic Scoresheet'!W118)</f>
        <v>96</v>
      </c>
    </row>
    <row r="53" spans="1:4" x14ac:dyDescent="0.25">
      <c r="A53" s="33">
        <v>52</v>
      </c>
      <c r="B53" t="str">
        <f>IF('Automatic Scoresheet'!W63&gt;0,'Automatic Scoresheet'!B63,"")</f>
        <v>John Schraith</v>
      </c>
      <c r="C53" t="str">
        <f>IF(COUNTBLANK(B53)=1,"",'Automatic Scoresheet'!$A$59)</f>
        <v xml:space="preserve">Milwaukee Pius XI </v>
      </c>
      <c r="D53" s="5">
        <f>IF(COUNTBLANK(B53)=1,"",'Automatic Scoresheet'!W63)</f>
        <v>97</v>
      </c>
    </row>
    <row r="54" spans="1:4" x14ac:dyDescent="0.25">
      <c r="A54" s="32">
        <v>53</v>
      </c>
      <c r="B54" t="str">
        <f>IF('Automatic Scoresheet'!W92&gt;0,'Automatic Scoresheet'!B92,"")</f>
        <v>Lucas Singer</v>
      </c>
      <c r="C54" t="str">
        <f>IF(COUNTBLANK(B54)=1,"",'Automatic Scoresheet'!$A$87)</f>
        <v>Waterford</v>
      </c>
      <c r="D54" s="5">
        <f>IF(COUNTBLANK(B54)=1,"",'Automatic Scoresheet'!W92)</f>
        <v>98</v>
      </c>
    </row>
    <row r="55" spans="1:4" x14ac:dyDescent="0.25">
      <c r="A55" s="33">
        <v>54</v>
      </c>
      <c r="B55" t="str">
        <f>IF('Automatic Scoresheet'!W34&gt;0,'Automatic Scoresheet'!B34,"")</f>
        <v>Julius Kursatz</v>
      </c>
      <c r="C55" t="str">
        <f>IF(COUNTBLANK(B55)=1,"",'Automatic Scoresheet'!$A$31)</f>
        <v>Delavan/ Darien</v>
      </c>
      <c r="D55" s="5">
        <f>IF(COUNTBLANK(B55)=1,"",'Automatic Scoresheet'!W34)</f>
        <v>99</v>
      </c>
    </row>
    <row r="56" spans="1:4" x14ac:dyDescent="0.25">
      <c r="A56" s="32">
        <v>55</v>
      </c>
      <c r="B56" t="str">
        <f>IF('Automatic Scoresheet'!W27&gt;0,'Automatic Scoresheet'!B27,"")</f>
        <v>Kevin Kuklinski</v>
      </c>
      <c r="C56" t="str">
        <f>IF(COUNTBLANK(B56)=1,"",'Automatic Scoresheet'!$A$24)</f>
        <v>Catholic Memorial</v>
      </c>
      <c r="D56" s="5">
        <f>IF(COUNTBLANK(B56)=1,"",'Automatic Scoresheet'!W27)</f>
        <v>102</v>
      </c>
    </row>
    <row r="57" spans="1:4" x14ac:dyDescent="0.25">
      <c r="A57" s="33">
        <v>56</v>
      </c>
      <c r="B57" t="str">
        <f>IF('Automatic Scoresheet'!W71&gt;0,'Automatic Scoresheet'!B71,"")</f>
        <v>Mike Barde</v>
      </c>
      <c r="C57" t="str">
        <f>IF(COUNTBLANK(B57)=1,"",'Automatic Scoresheet'!$A$66)</f>
        <v xml:space="preserve">Orfordville Parkview </v>
      </c>
      <c r="D57" s="5">
        <f>IF(COUNTBLANK(B57)=1,"",'Automatic Scoresheet'!W71)</f>
        <v>102</v>
      </c>
    </row>
    <row r="58" spans="1:4" x14ac:dyDescent="0.25">
      <c r="A58" s="32">
        <v>57</v>
      </c>
      <c r="B58" t="str">
        <f>IF('Automatic Scoresheet'!W113&gt;0,'Automatic Scoresheet'!B113,"")</f>
        <v>Brady Cunningham</v>
      </c>
      <c r="C58" t="str">
        <f>IF(COUNTBLANK(B58)=1,"",'Automatic Scoresheet'!$A$80)</f>
        <v>The Prairie School</v>
      </c>
      <c r="D58" s="5">
        <f>IF(COUNTBLANK(B58)=1,"",'Automatic Scoresheet'!W113)</f>
        <v>103</v>
      </c>
    </row>
    <row r="59" spans="1:4" x14ac:dyDescent="0.25">
      <c r="A59" s="33">
        <v>58</v>
      </c>
      <c r="B59" t="str">
        <f>IF('Automatic Scoresheet'!W64&gt;0,'Automatic Scoresheet'!B64,"")</f>
        <v>Kayde Thiele</v>
      </c>
      <c r="C59" t="str">
        <f>IF(COUNTBLANK(B59)=1,"",'Automatic Scoresheet'!$A$59)</f>
        <v xml:space="preserve">Milwaukee Pius XI </v>
      </c>
      <c r="D59" s="5">
        <f>IF(COUNTBLANK(B59)=1,"",'Automatic Scoresheet'!W64)</f>
        <v>105</v>
      </c>
    </row>
    <row r="60" spans="1:4" x14ac:dyDescent="0.25">
      <c r="A60" s="32">
        <v>59</v>
      </c>
      <c r="B60" t="str">
        <f>IF('Automatic Scoresheet'!W69&gt;0,'Automatic Scoresheet'!B69,"")</f>
        <v xml:space="preserve">Andrew Johnson </v>
      </c>
      <c r="C60" t="str">
        <f>IF(COUNTBLANK(B60)=1,"",'Automatic Scoresheet'!$A$66)</f>
        <v xml:space="preserve">Orfordville Parkview </v>
      </c>
      <c r="D60" s="5">
        <f>IF(COUNTBLANK(B60)=1,"",'Automatic Scoresheet'!W69)</f>
        <v>105</v>
      </c>
    </row>
    <row r="61" spans="1:4" x14ac:dyDescent="0.25">
      <c r="A61" s="33">
        <v>60</v>
      </c>
      <c r="B61" t="str">
        <f>IF('Automatic Scoresheet'!W35&gt;0,'Automatic Scoresheet'!B35,"")</f>
        <v>Max Grover</v>
      </c>
      <c r="C61" t="str">
        <f>IF(COUNTBLANK(B61)=1,"",'Automatic Scoresheet'!$A$31)</f>
        <v>Delavan/ Darien</v>
      </c>
      <c r="D61" s="5">
        <f>IF(COUNTBLANK(B61)=1,"",'Automatic Scoresheet'!W35)</f>
        <v>107</v>
      </c>
    </row>
    <row r="62" spans="1:4" x14ac:dyDescent="0.25">
      <c r="A62" s="32">
        <v>61</v>
      </c>
      <c r="B62" t="str">
        <f>IF('Automatic Scoresheet'!W98&gt;0,'Automatic Scoresheet'!B98,"")</f>
        <v>Nic Mayhew</v>
      </c>
      <c r="C62" t="str">
        <f>IF(COUNTBLANK(B62)=1,"",'Automatic Scoresheet'!$A$80)</f>
        <v>The Prairie School</v>
      </c>
      <c r="D62" s="5">
        <f>IF(COUNTBLANK(B62)=1,"",'Automatic Scoresheet'!W98)</f>
        <v>110</v>
      </c>
    </row>
    <row r="63" spans="1:4" x14ac:dyDescent="0.25">
      <c r="A63" s="33">
        <v>62</v>
      </c>
      <c r="B63" t="str">
        <f>IF('Automatic Scoresheet'!W70&gt;0,'Automatic Scoresheet'!B70,"")</f>
        <v>Dalton Ryan</v>
      </c>
      <c r="C63" t="str">
        <f>IF(COUNTBLANK(B63)=1,"",'Automatic Scoresheet'!$A$66)</f>
        <v xml:space="preserve">Orfordville Parkview </v>
      </c>
      <c r="D63" s="5">
        <f>IF(COUNTBLANK(B63)=1,"",'Automatic Scoresheet'!W70)</f>
        <v>114</v>
      </c>
    </row>
    <row r="64" spans="1:4" x14ac:dyDescent="0.25">
      <c r="A64" s="32">
        <v>63</v>
      </c>
      <c r="B64" t="str">
        <f>IF('Automatic Scoresheet'!W120&gt;0,'Automatic Scoresheet'!B120,"")</f>
        <v>Bobby Tate</v>
      </c>
      <c r="C64" t="str">
        <f>IF(COUNTBLANK(B64)=1,"",'Automatic Scoresheet'!$A$115)</f>
        <v>Racine Lutheran</v>
      </c>
      <c r="D64" s="5">
        <f>IF(COUNTBLANK(B64)=1,"",'Automatic Scoresheet'!W120)</f>
        <v>115</v>
      </c>
    </row>
    <row r="65" spans="1:4" x14ac:dyDescent="0.25">
      <c r="A65" s="33">
        <v>64</v>
      </c>
      <c r="B65" t="str">
        <f>IF('Automatic Scoresheet'!W78&gt;0,'Automatic Scoresheet'!B78,"")</f>
        <v xml:space="preserve">Conrad Shilling </v>
      </c>
      <c r="C65" t="str">
        <f>IF(COUNTBLANK(B65)=1,"",'Automatic Scoresheet'!$A$73)</f>
        <v>South Milwaukee</v>
      </c>
      <c r="D65" s="5">
        <f>IF(COUNTBLANK(B65)=1,"",'Automatic Scoresheet'!W78)</f>
        <v>116</v>
      </c>
    </row>
    <row r="66" spans="1:4" x14ac:dyDescent="0.25">
      <c r="A66" s="32">
        <v>65</v>
      </c>
      <c r="B66" t="str">
        <f>IF('Automatic Scoresheet'!W124&gt;0,'Automatic Scoresheet'!B124,"")</f>
        <v/>
      </c>
      <c r="C66" t="str">
        <f>IF(COUNTBLANK(B66)=1,"",'Automatic Scoresheet'!$A$122)</f>
        <v/>
      </c>
      <c r="D66" s="5" t="str">
        <f>IF(COUNTBLANK(B66)=1,"",'Automatic Scoresheet'!W124)</f>
        <v/>
      </c>
    </row>
    <row r="67" spans="1:4" x14ac:dyDescent="0.25">
      <c r="A67" s="33">
        <v>66</v>
      </c>
      <c r="B67" t="str">
        <f>IF('Automatic Scoresheet'!W125&gt;0,'Automatic Scoresheet'!B125,"")</f>
        <v/>
      </c>
      <c r="C67" t="str">
        <f>IF(COUNTBLANK(B67)=1,"",'Automatic Scoresheet'!$A$122)</f>
        <v/>
      </c>
      <c r="D67" s="5" t="str">
        <f>IF(COUNTBLANK(B67)=1,"",'Automatic Scoresheet'!W125)</f>
        <v/>
      </c>
    </row>
    <row r="68" spans="1:4" x14ac:dyDescent="0.25">
      <c r="A68" s="32">
        <v>67</v>
      </c>
      <c r="B68" t="str">
        <f>IF('Automatic Scoresheet'!W126&gt;0,'Automatic Scoresheet'!B126,"")</f>
        <v/>
      </c>
      <c r="C68" t="str">
        <f>IF(COUNTBLANK(B68)=1,"",'Automatic Scoresheet'!$A$122)</f>
        <v/>
      </c>
      <c r="D68" s="5" t="str">
        <f>IF(COUNTBLANK(B68)=1,"",'Automatic Scoresheet'!W126)</f>
        <v/>
      </c>
    </row>
    <row r="69" spans="1:4" x14ac:dyDescent="0.25">
      <c r="A69" s="33">
        <v>68</v>
      </c>
      <c r="B69" t="str">
        <f>IF('Automatic Scoresheet'!W127&gt;0,'Automatic Scoresheet'!B127,"")</f>
        <v/>
      </c>
      <c r="C69" t="str">
        <f>IF(COUNTBLANK(B69)=1,"",'Automatic Scoresheet'!$A$122)</f>
        <v/>
      </c>
      <c r="D69" s="5" t="str">
        <f>IF(COUNTBLANK(B69)=1,"",'Automatic Scoresheet'!W127)</f>
        <v/>
      </c>
    </row>
    <row r="70" spans="1:4" x14ac:dyDescent="0.25">
      <c r="A70" s="32">
        <v>69</v>
      </c>
      <c r="B70" t="str">
        <f>IF('Automatic Scoresheet'!W131&gt;0,'Automatic Scoresheet'!B131,"")</f>
        <v/>
      </c>
      <c r="C70" t="str">
        <f>IF(COUNTBLANK(B70)=1,"",'Automatic Scoresheet'!$A$129)</f>
        <v/>
      </c>
      <c r="D70" s="5" t="str">
        <f>IF(COUNTBLANK(B70)=1,"",'Automatic Scoresheet'!W131)</f>
        <v/>
      </c>
    </row>
    <row r="71" spans="1:4" x14ac:dyDescent="0.25">
      <c r="A71" s="33">
        <v>70</v>
      </c>
      <c r="B71" t="str">
        <f>IF('Automatic Scoresheet'!W132&gt;0,'Automatic Scoresheet'!B132,"")</f>
        <v/>
      </c>
      <c r="C71" t="str">
        <f>IF(COUNTBLANK(B71)=1,"",'Automatic Scoresheet'!$A$129)</f>
        <v/>
      </c>
      <c r="D71" s="5" t="str">
        <f>IF(COUNTBLANK(B71)=1,"",'Automatic Scoresheet'!W132)</f>
        <v/>
      </c>
    </row>
    <row r="72" spans="1:4" x14ac:dyDescent="0.25">
      <c r="A72" s="32">
        <v>71</v>
      </c>
      <c r="B72" t="str">
        <f>IF('Automatic Scoresheet'!W133&gt;0,'Automatic Scoresheet'!B133,"")</f>
        <v/>
      </c>
      <c r="C72" t="str">
        <f>IF(COUNTBLANK(B72)=1,"",'Automatic Scoresheet'!$A$129)</f>
        <v/>
      </c>
      <c r="D72" s="5" t="str">
        <f>IF(COUNTBLANK(B72)=1,"",'Automatic Scoresheet'!W133)</f>
        <v/>
      </c>
    </row>
    <row r="73" spans="1:4" x14ac:dyDescent="0.25">
      <c r="A73" s="33">
        <v>72</v>
      </c>
      <c r="B73" t="str">
        <f>IF('Automatic Scoresheet'!W134&gt;0,'Automatic Scoresheet'!B134,"")</f>
        <v/>
      </c>
      <c r="C73" t="str">
        <f>IF(COUNTBLANK(B73)=1,"",'Automatic Scoresheet'!$A$129)</f>
        <v/>
      </c>
      <c r="D73" s="5" t="str">
        <f>IF(COUNTBLANK(B73)=1,"",'Automatic Scoresheet'!W134)</f>
        <v/>
      </c>
    </row>
    <row r="74" spans="1:4" x14ac:dyDescent="0.25">
      <c r="A74" s="32">
        <v>73</v>
      </c>
      <c r="B74" t="str">
        <f>IF('Automatic Scoresheet'!W138&gt;0,'Automatic Scoresheet'!B138,"")</f>
        <v/>
      </c>
      <c r="C74" t="str">
        <f>IF(COUNTBLANK(B74)=1,"",'Automatic Scoresheet'!$A$136)</f>
        <v/>
      </c>
      <c r="D74" s="5" t="str">
        <f>IF(COUNTBLANK(B74)=1,"",'Automatic Scoresheet'!W138)</f>
        <v/>
      </c>
    </row>
    <row r="75" spans="1:4" x14ac:dyDescent="0.25">
      <c r="A75" s="33">
        <v>74</v>
      </c>
      <c r="B75" t="str">
        <f>IF('Automatic Scoresheet'!W139&gt;0,'Automatic Scoresheet'!B139,"")</f>
        <v/>
      </c>
      <c r="C75" t="str">
        <f>IF(COUNTBLANK(B75)=1,"",'Automatic Scoresheet'!$A$136)</f>
        <v/>
      </c>
      <c r="D75" s="5" t="str">
        <f>IF(COUNTBLANK(B75)=1,"",'Automatic Scoresheet'!W139)</f>
        <v/>
      </c>
    </row>
    <row r="76" spans="1:4" x14ac:dyDescent="0.25">
      <c r="A76" s="32">
        <v>75</v>
      </c>
      <c r="B76" t="str">
        <f>IF('Automatic Scoresheet'!W140&gt;0,'Automatic Scoresheet'!B140,"")</f>
        <v/>
      </c>
      <c r="C76" t="str">
        <f>IF(COUNTBLANK(B76)=1,"",'Automatic Scoresheet'!$A$136)</f>
        <v/>
      </c>
      <c r="D76" s="5" t="str">
        <f>IF(COUNTBLANK(B76)=1,"",'Automatic Scoresheet'!W140)</f>
        <v/>
      </c>
    </row>
    <row r="77" spans="1:4" x14ac:dyDescent="0.25">
      <c r="A77" s="33">
        <v>76</v>
      </c>
      <c r="B77" t="str">
        <f>IF('Automatic Scoresheet'!W141&gt;0,'Automatic Scoresheet'!B141,"")</f>
        <v/>
      </c>
      <c r="C77" t="str">
        <f>IF(COUNTBLANK(B77)=1,"",'Automatic Scoresheet'!$A$136)</f>
        <v/>
      </c>
      <c r="D77" s="5" t="str">
        <f>IF(COUNTBLANK(B77)=1,"",'Automatic Scoresheet'!W141)</f>
        <v/>
      </c>
    </row>
    <row r="78" spans="1:4" x14ac:dyDescent="0.25">
      <c r="A78" s="32">
        <v>77</v>
      </c>
      <c r="B78" t="str">
        <f>IF('Automatic Scoresheet'!W145&gt;0,'Automatic Scoresheet'!B145,"")</f>
        <v/>
      </c>
      <c r="C78" t="str">
        <f>IF(COUNTBLANK(B78)=1,"",'Automatic Scoresheet'!$A$143)</f>
        <v/>
      </c>
      <c r="D78" s="5" t="str">
        <f>IF(COUNTBLANK(B78)=1,"",'Automatic Scoresheet'!W145)</f>
        <v/>
      </c>
    </row>
    <row r="79" spans="1:4" x14ac:dyDescent="0.25">
      <c r="A79" s="33">
        <v>78</v>
      </c>
      <c r="B79" t="str">
        <f>IF('Automatic Scoresheet'!W146&gt;0,'Automatic Scoresheet'!B146,"")</f>
        <v/>
      </c>
      <c r="C79" t="str">
        <f>IF(COUNTBLANK(B79)=1,"",'Automatic Scoresheet'!$A$143)</f>
        <v/>
      </c>
      <c r="D79" s="5" t="str">
        <f>IF(COUNTBLANK(B79)=1,"",'Automatic Scoresheet'!W146)</f>
        <v/>
      </c>
    </row>
    <row r="80" spans="1:4" x14ac:dyDescent="0.25">
      <c r="A80" s="32">
        <v>79</v>
      </c>
      <c r="B80" t="str">
        <f>IF('Automatic Scoresheet'!W147&gt;0,'Automatic Scoresheet'!B147,"")</f>
        <v/>
      </c>
      <c r="C80" t="str">
        <f>IF(COUNTBLANK(B80)=1,"",'Automatic Scoresheet'!$A$143)</f>
        <v/>
      </c>
      <c r="D80" s="5" t="str">
        <f>IF(COUNTBLANK(B80)=1,"",'Automatic Scoresheet'!W147)</f>
        <v/>
      </c>
    </row>
    <row r="81" spans="1:4" x14ac:dyDescent="0.25">
      <c r="A81" s="33">
        <v>80</v>
      </c>
      <c r="B81" t="str">
        <f>IF('Automatic Scoresheet'!W148&gt;0,'Automatic Scoresheet'!B148,"")</f>
        <v/>
      </c>
      <c r="C81" t="str">
        <f>IF(COUNTBLANK(B81)=1,"",'Automatic Scoresheet'!$A$143)</f>
        <v/>
      </c>
      <c r="D81" s="5" t="str">
        <f>IF(COUNTBLANK(B81)=1,"",'Automatic Scoresheet'!W148)</f>
        <v/>
      </c>
    </row>
    <row r="82" spans="1:4" x14ac:dyDescent="0.25">
      <c r="A82" s="32">
        <v>81</v>
      </c>
      <c r="B82" t="str">
        <f>IF('Automatic Scoresheet'!W152&gt;0,'Automatic Scoresheet'!B152,"")</f>
        <v/>
      </c>
      <c r="C82" t="str">
        <f>IF(COUNTBLANK(B82)=1,"",'Automatic Scoresheet'!$A$150)</f>
        <v/>
      </c>
      <c r="D82" s="5" t="str">
        <f>IF(COUNTBLANK(B82)=1,"",'Automatic Scoresheet'!W152)</f>
        <v/>
      </c>
    </row>
    <row r="83" spans="1:4" x14ac:dyDescent="0.25">
      <c r="A83" s="33">
        <v>82</v>
      </c>
      <c r="B83" t="str">
        <f>IF('Automatic Scoresheet'!W153&gt;0,'Automatic Scoresheet'!B153,"")</f>
        <v/>
      </c>
      <c r="C83" t="str">
        <f>IF(COUNTBLANK(B83)=1,"",'Automatic Scoresheet'!$A$150)</f>
        <v/>
      </c>
      <c r="D83" s="5" t="str">
        <f>IF(COUNTBLANK(B83)=1,"",'Automatic Scoresheet'!W153)</f>
        <v/>
      </c>
    </row>
    <row r="84" spans="1:4" x14ac:dyDescent="0.25">
      <c r="A84" s="32">
        <v>83</v>
      </c>
      <c r="B84" t="str">
        <f>IF('Automatic Scoresheet'!W154&gt;0,'Automatic Scoresheet'!B154,"")</f>
        <v/>
      </c>
      <c r="C84" t="str">
        <f>IF(COUNTBLANK(B84)=1,"",'Automatic Scoresheet'!$A$150)</f>
        <v/>
      </c>
      <c r="D84" s="5" t="str">
        <f>IF(COUNTBLANK(B84)=1,"",'Automatic Scoresheet'!W154)</f>
        <v/>
      </c>
    </row>
    <row r="85" spans="1:4" x14ac:dyDescent="0.25">
      <c r="A85" s="33">
        <v>84</v>
      </c>
      <c r="B85" t="str">
        <f>IF('Automatic Scoresheet'!W155&gt;0,'Automatic Scoresheet'!B155,"")</f>
        <v/>
      </c>
      <c r="C85" t="str">
        <f>IF(COUNTBLANK(B85)=1,"",'Automatic Scoresheet'!$A$150)</f>
        <v/>
      </c>
      <c r="D85" s="5" t="str">
        <f>IF(COUNTBLANK(B85)=1,"",'Automatic Scoresheet'!W155)</f>
        <v/>
      </c>
    </row>
    <row r="86" spans="1:4" x14ac:dyDescent="0.25">
      <c r="A86" s="32">
        <v>85</v>
      </c>
      <c r="B86" t="str">
        <f>IF('Automatic Scoresheet'!W159&gt;0,'Automatic Scoresheet'!B159,"")</f>
        <v/>
      </c>
      <c r="C86" t="str">
        <f>IF(COUNTBLANK(B86)=1,"",'Automatic Scoresheet'!$A$157)</f>
        <v/>
      </c>
      <c r="D86" s="5" t="str">
        <f>IF(COUNTBLANK(B86)=1,"",'Automatic Scoresheet'!W159)</f>
        <v/>
      </c>
    </row>
    <row r="87" spans="1:4" x14ac:dyDescent="0.25">
      <c r="A87" s="33">
        <v>86</v>
      </c>
      <c r="B87" t="str">
        <f>IF('Automatic Scoresheet'!W160&gt;0,'Automatic Scoresheet'!B160,"")</f>
        <v/>
      </c>
      <c r="C87" t="str">
        <f>IF(COUNTBLANK(B87)=1,"",'Automatic Scoresheet'!$A$157)</f>
        <v/>
      </c>
      <c r="D87" s="5" t="str">
        <f>IF(COUNTBLANK(B87)=1,"",'Automatic Scoresheet'!W160)</f>
        <v/>
      </c>
    </row>
    <row r="88" spans="1:4" x14ac:dyDescent="0.25">
      <c r="A88" s="32">
        <v>87</v>
      </c>
      <c r="B88" t="str">
        <f>IF('Automatic Scoresheet'!W161&gt;0,'Automatic Scoresheet'!B161,"")</f>
        <v/>
      </c>
      <c r="C88" t="str">
        <f>IF(COUNTBLANK(B88)=1,"",'Automatic Scoresheet'!$A$157)</f>
        <v/>
      </c>
      <c r="D88" s="5" t="str">
        <f>IF(COUNTBLANK(B88)=1,"",'Automatic Scoresheet'!W161)</f>
        <v/>
      </c>
    </row>
    <row r="89" spans="1:4" x14ac:dyDescent="0.25">
      <c r="A89" s="33">
        <v>88</v>
      </c>
      <c r="B89" t="str">
        <f>IF('Automatic Scoresheet'!W162&gt;0,'Automatic Scoresheet'!B162,"")</f>
        <v/>
      </c>
      <c r="C89" t="str">
        <f>IF(COUNTBLANK(B89)=1,"",'Automatic Scoresheet'!$A$157)</f>
        <v/>
      </c>
      <c r="D89" s="5" t="str">
        <f>IF(COUNTBLANK(B89)=1,"",'Automatic Scoresheet'!W162)</f>
        <v/>
      </c>
    </row>
    <row r="90" spans="1:4" x14ac:dyDescent="0.25">
      <c r="A90" s="32">
        <v>89</v>
      </c>
      <c r="B90" t="str">
        <f>IF('Automatic Scoresheet'!W166&gt;0,'Automatic Scoresheet'!B166,"")</f>
        <v/>
      </c>
      <c r="C90" t="str">
        <f>IF(COUNTBLANK(B90)=1,"",'Automatic Scoresheet'!$A$164)</f>
        <v/>
      </c>
      <c r="D90" s="5" t="str">
        <f>IF(COUNTBLANK(B90)=1,"",'Automatic Scoresheet'!W166)</f>
        <v/>
      </c>
    </row>
    <row r="91" spans="1:4" x14ac:dyDescent="0.25">
      <c r="A91" s="33">
        <v>90</v>
      </c>
      <c r="B91" t="str">
        <f>IF('Automatic Scoresheet'!W167&gt;0,'Automatic Scoresheet'!B167,"")</f>
        <v/>
      </c>
      <c r="C91" t="str">
        <f>IF(COUNTBLANK(B91)=1,"",'Automatic Scoresheet'!$A$164)</f>
        <v/>
      </c>
      <c r="D91" s="5" t="str">
        <f>IF(COUNTBLANK(B91)=1,"",'Automatic Scoresheet'!W167)</f>
        <v/>
      </c>
    </row>
    <row r="92" spans="1:4" x14ac:dyDescent="0.25">
      <c r="A92" s="32">
        <v>91</v>
      </c>
      <c r="B92" t="str">
        <f>IF('Automatic Scoresheet'!W168&gt;0,'Automatic Scoresheet'!B168,"")</f>
        <v/>
      </c>
      <c r="C92" t="str">
        <f>IF(COUNTBLANK(B92)=1,"",'Automatic Scoresheet'!$A$164)</f>
        <v/>
      </c>
      <c r="D92" s="5" t="str">
        <f>IF(COUNTBLANK(B92)=1,"",'Automatic Scoresheet'!W168)</f>
        <v/>
      </c>
    </row>
    <row r="93" spans="1:4" x14ac:dyDescent="0.25">
      <c r="A93" s="33">
        <v>92</v>
      </c>
      <c r="B93" t="str">
        <f>IF('Automatic Scoresheet'!W169&gt;0,'Automatic Scoresheet'!B169,"")</f>
        <v/>
      </c>
      <c r="C93" t="str">
        <f>IF(COUNTBLANK(B93)=1,"",'Automatic Scoresheet'!$A$164)</f>
        <v/>
      </c>
      <c r="D93" s="5" t="str">
        <f>IF(COUNTBLANK(B93)=1,"",'Automatic Scoresheet'!W169)</f>
        <v/>
      </c>
    </row>
    <row r="94" spans="1:4" x14ac:dyDescent="0.25">
      <c r="A94" s="32">
        <v>93</v>
      </c>
      <c r="B94" t="str">
        <f>IF('Automatic Scoresheet'!W173&gt;0,'Automatic Scoresheet'!B173,"")</f>
        <v/>
      </c>
      <c r="C94" t="str">
        <f>IF(COUNTBLANK(B94)=1,"",'Automatic Scoresheet'!$A$171)</f>
        <v/>
      </c>
      <c r="D94" s="5" t="str">
        <f>IF(COUNTBLANK(B94)=1,"",'Automatic Scoresheet'!W173)</f>
        <v/>
      </c>
    </row>
    <row r="95" spans="1:4" x14ac:dyDescent="0.25">
      <c r="A95" s="33">
        <v>94</v>
      </c>
      <c r="B95" t="str">
        <f>IF('Automatic Scoresheet'!W174&gt;0,'Automatic Scoresheet'!B174,"")</f>
        <v/>
      </c>
      <c r="C95" t="str">
        <f>IF(COUNTBLANK(B95)=1,"",'Automatic Scoresheet'!$A$171)</f>
        <v/>
      </c>
      <c r="D95" s="5" t="str">
        <f>IF(COUNTBLANK(B95)=1,"",'Automatic Scoresheet'!W174)</f>
        <v/>
      </c>
    </row>
    <row r="96" spans="1:4" x14ac:dyDescent="0.25">
      <c r="A96" s="32">
        <v>95</v>
      </c>
      <c r="B96" t="str">
        <f>IF('Automatic Scoresheet'!W175&gt;0,'Automatic Scoresheet'!B175,"")</f>
        <v/>
      </c>
      <c r="C96" t="str">
        <f>IF(COUNTBLANK(B96)=1,"",'Automatic Scoresheet'!$A$171)</f>
        <v/>
      </c>
      <c r="D96" s="5" t="str">
        <f>IF(COUNTBLANK(B96)=1,"",'Automatic Scoresheet'!W175)</f>
        <v/>
      </c>
    </row>
    <row r="97" spans="1:4" x14ac:dyDescent="0.25">
      <c r="A97" s="33">
        <v>96</v>
      </c>
      <c r="B97" t="str">
        <f>IF('Automatic Scoresheet'!W176&gt;0,'Automatic Scoresheet'!B176,"")</f>
        <v/>
      </c>
      <c r="C97" t="str">
        <f>IF(COUNTBLANK(B97)=1,"",'Automatic Scoresheet'!$A$171)</f>
        <v/>
      </c>
      <c r="D97" s="5" t="str">
        <f>IF(COUNTBLANK(B97)=1,"",'Automatic Scoresheet'!W176)</f>
        <v/>
      </c>
    </row>
    <row r="98" spans="1:4" x14ac:dyDescent="0.25">
      <c r="A98" s="32">
        <v>97</v>
      </c>
      <c r="B98" t="str">
        <f>IF('Automatic Scoresheet'!W181&gt;0,'Automatic Scoresheet'!B181,"")</f>
        <v/>
      </c>
      <c r="C98" t="str">
        <f>IF(COUNTBLANK(B98)=1,"",'Automatic Scoresheet'!$A$178)</f>
        <v/>
      </c>
      <c r="D98" s="5" t="str">
        <f>IF(COUNTBLANK(B98)=1,"",'Automatic Scoresheet'!W181)</f>
        <v/>
      </c>
    </row>
    <row r="99" spans="1:4" x14ac:dyDescent="0.25">
      <c r="A99" s="33">
        <v>98</v>
      </c>
      <c r="B99" t="str">
        <f>IF('Automatic Scoresheet'!W182&gt;0,'Automatic Scoresheet'!B182,"")</f>
        <v/>
      </c>
      <c r="C99" t="str">
        <f>IF(COUNTBLANK(B99)=1,"",'Automatic Scoresheet'!$A$178)</f>
        <v/>
      </c>
      <c r="D99" s="5" t="str">
        <f>IF(COUNTBLANK(B99)=1,"",'Automatic Scoresheet'!W182)</f>
        <v/>
      </c>
    </row>
    <row r="100" spans="1:4" x14ac:dyDescent="0.25">
      <c r="A100" s="32">
        <v>99</v>
      </c>
      <c r="B100" t="str">
        <f>IF('Automatic Scoresheet'!W183&gt;0,'Automatic Scoresheet'!B183,"")</f>
        <v/>
      </c>
      <c r="C100" t="str">
        <f>IF(COUNTBLANK(B100)=1,"",'Automatic Scoresheet'!$A$178)</f>
        <v/>
      </c>
      <c r="D100" s="5" t="str">
        <f>IF(COUNTBLANK(B100)=1,"",'Automatic Scoresheet'!W183)</f>
        <v/>
      </c>
    </row>
  </sheetData>
  <sortState ref="B2:D65">
    <sortCondition ref="D2:D65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2007-04-30T22:53:30Z</cp:lastPrinted>
  <dcterms:created xsi:type="dcterms:W3CDTF">2006-04-11T14:41:07Z</dcterms:created>
  <dcterms:modified xsi:type="dcterms:W3CDTF">2015-05-02T19:29:47Z</dcterms:modified>
</cp:coreProperties>
</file>