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240" windowHeight="13740" tabRatio="500"/>
  </bookViews>
  <sheets>
    <sheet name="Score Sheet (ENTER DATA)" sheetId="1" r:id="rId1"/>
    <sheet name="Individual Scores (SORT ONLY)" sheetId="2" r:id="rId2"/>
    <sheet name="Team Scores (SORT ONLY)" sheetId="3" r:id="rId3"/>
  </sheet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2" l="1"/>
  <c r="J31" i="3"/>
  <c r="I31" i="3"/>
  <c r="H31" i="3"/>
  <c r="G31" i="3"/>
  <c r="F31" i="3"/>
  <c r="E31" i="3"/>
  <c r="D31" i="3"/>
  <c r="C31" i="3"/>
  <c r="B31" i="3"/>
  <c r="A31" i="3"/>
  <c r="AF101" i="1"/>
  <c r="AF102" i="1"/>
  <c r="AF103" i="1"/>
  <c r="AF104" i="1"/>
  <c r="AF105" i="1"/>
  <c r="M101" i="1"/>
  <c r="W101" i="1"/>
  <c r="X101" i="1"/>
  <c r="M102" i="1"/>
  <c r="W102" i="1"/>
  <c r="X102" i="1"/>
  <c r="M103" i="1"/>
  <c r="W103" i="1"/>
  <c r="X103" i="1"/>
  <c r="M104" i="1"/>
  <c r="W104" i="1"/>
  <c r="X104" i="1"/>
  <c r="M105" i="1"/>
  <c r="W105" i="1"/>
  <c r="X105" i="1"/>
  <c r="X106" i="1"/>
  <c r="Y101" i="1"/>
  <c r="Y102" i="1"/>
  <c r="Y103" i="1"/>
  <c r="Y104" i="1"/>
  <c r="Y105" i="1"/>
  <c r="Y106" i="1"/>
  <c r="Z101" i="1"/>
  <c r="Z102" i="1"/>
  <c r="Z103" i="1"/>
  <c r="Z104" i="1"/>
  <c r="Z105" i="1"/>
  <c r="Z106" i="1"/>
  <c r="AA101" i="1"/>
  <c r="AA102" i="1"/>
  <c r="AA103" i="1"/>
  <c r="AA104" i="1"/>
  <c r="AA105" i="1"/>
  <c r="AA106" i="1"/>
  <c r="AB101" i="1"/>
  <c r="AB102" i="1"/>
  <c r="AB103" i="1"/>
  <c r="AB104" i="1"/>
  <c r="AB105" i="1"/>
  <c r="AB106" i="1"/>
  <c r="AC101" i="1"/>
  <c r="AC102" i="1"/>
  <c r="AC103" i="1"/>
  <c r="AC104" i="1"/>
  <c r="AC105" i="1"/>
  <c r="AC106" i="1"/>
  <c r="AD101" i="1"/>
  <c r="AD102" i="1"/>
  <c r="AD103" i="1"/>
  <c r="AD104" i="1"/>
  <c r="AD105" i="1"/>
  <c r="AD106" i="1"/>
  <c r="AE101" i="1"/>
  <c r="AE102" i="1"/>
  <c r="AE103" i="1"/>
  <c r="AE104" i="1"/>
  <c r="AE105" i="1"/>
  <c r="AE106" i="1"/>
  <c r="AF106" i="1"/>
  <c r="AF107" i="1"/>
  <c r="J24" i="3"/>
  <c r="AE107" i="1"/>
  <c r="I24" i="3"/>
  <c r="AD107" i="1"/>
  <c r="H24" i="3"/>
  <c r="AC107" i="1"/>
  <c r="G24" i="3"/>
  <c r="AB107" i="1"/>
  <c r="F24" i="3"/>
  <c r="AA107" i="1"/>
  <c r="E24" i="3"/>
  <c r="Z107" i="1"/>
  <c r="D24" i="3"/>
  <c r="Y107" i="1"/>
  <c r="C24" i="3"/>
  <c r="X107" i="1"/>
  <c r="B24" i="3"/>
  <c r="A24" i="3"/>
  <c r="J32" i="3"/>
  <c r="I32" i="3"/>
  <c r="H32" i="3"/>
  <c r="G32" i="3"/>
  <c r="F32" i="3"/>
  <c r="E32" i="3"/>
  <c r="D32" i="3"/>
  <c r="C32" i="3"/>
  <c r="B32" i="3"/>
  <c r="A32" i="3"/>
  <c r="AF155" i="1"/>
  <c r="AF156" i="1"/>
  <c r="AF157" i="1"/>
  <c r="AF158" i="1"/>
  <c r="AF159" i="1"/>
  <c r="M155" i="1"/>
  <c r="W155" i="1"/>
  <c r="X155" i="1"/>
  <c r="M156" i="1"/>
  <c r="W156" i="1"/>
  <c r="X156" i="1"/>
  <c r="M157" i="1"/>
  <c r="W157" i="1"/>
  <c r="X157" i="1"/>
  <c r="M158" i="1"/>
  <c r="W158" i="1"/>
  <c r="X158" i="1"/>
  <c r="M159" i="1"/>
  <c r="W159" i="1"/>
  <c r="X159" i="1"/>
  <c r="X160" i="1"/>
  <c r="Y155" i="1"/>
  <c r="Y158" i="1"/>
  <c r="Y156" i="1"/>
  <c r="Y157" i="1"/>
  <c r="Y159" i="1"/>
  <c r="Y160" i="1"/>
  <c r="Z155" i="1"/>
  <c r="Z158" i="1"/>
  <c r="Z156" i="1"/>
  <c r="Z157" i="1"/>
  <c r="Z159" i="1"/>
  <c r="Z160" i="1"/>
  <c r="AA155" i="1"/>
  <c r="AA158" i="1"/>
  <c r="AA156" i="1"/>
  <c r="AA157" i="1"/>
  <c r="AA159" i="1"/>
  <c r="AA160" i="1"/>
  <c r="AB155" i="1"/>
  <c r="AB158" i="1"/>
  <c r="AB156" i="1"/>
  <c r="AB157" i="1"/>
  <c r="AB159" i="1"/>
  <c r="AB160" i="1"/>
  <c r="AC155" i="1"/>
  <c r="AC158" i="1"/>
  <c r="AC156" i="1"/>
  <c r="AC157" i="1"/>
  <c r="AC159" i="1"/>
  <c r="AC160" i="1"/>
  <c r="AD155" i="1"/>
  <c r="AD158" i="1"/>
  <c r="AD156" i="1"/>
  <c r="AD157" i="1"/>
  <c r="AD159" i="1"/>
  <c r="AD160" i="1"/>
  <c r="AE155" i="1"/>
  <c r="AE158" i="1"/>
  <c r="AE156" i="1"/>
  <c r="AE157" i="1"/>
  <c r="AE159" i="1"/>
  <c r="AE160" i="1"/>
  <c r="AF160" i="1"/>
  <c r="AF161" i="1"/>
  <c r="J19" i="3"/>
  <c r="AE161" i="1"/>
  <c r="I19" i="3"/>
  <c r="AD161" i="1"/>
  <c r="H19" i="3"/>
  <c r="AC161" i="1"/>
  <c r="G19" i="3"/>
  <c r="AB161" i="1"/>
  <c r="F19" i="3"/>
  <c r="AA161" i="1"/>
  <c r="E19" i="3"/>
  <c r="Z161" i="1"/>
  <c r="D19" i="3"/>
  <c r="Y161" i="1"/>
  <c r="C19" i="3"/>
  <c r="X161" i="1"/>
  <c r="B19" i="3"/>
  <c r="A19" i="3"/>
  <c r="AF56" i="1"/>
  <c r="AF57" i="1"/>
  <c r="AF58" i="1"/>
  <c r="AF59" i="1"/>
  <c r="AF60" i="1"/>
  <c r="M56" i="1"/>
  <c r="W56" i="1"/>
  <c r="X56" i="1"/>
  <c r="M57" i="1"/>
  <c r="W57" i="1"/>
  <c r="X57" i="1"/>
  <c r="M58" i="1"/>
  <c r="W58" i="1"/>
  <c r="X58" i="1"/>
  <c r="M59" i="1"/>
  <c r="W59" i="1"/>
  <c r="X59" i="1"/>
  <c r="M60" i="1"/>
  <c r="W60" i="1"/>
  <c r="X60" i="1"/>
  <c r="X61" i="1"/>
  <c r="Y56" i="1"/>
  <c r="Y59" i="1"/>
  <c r="Y60" i="1"/>
  <c r="Y57" i="1"/>
  <c r="Y58" i="1"/>
  <c r="Y61" i="1"/>
  <c r="Z56" i="1"/>
  <c r="Z59" i="1"/>
  <c r="Z57" i="1"/>
  <c r="Z58" i="1"/>
  <c r="Z60" i="1"/>
  <c r="Z61" i="1"/>
  <c r="AA56" i="1"/>
  <c r="AA59" i="1"/>
  <c r="AA57" i="1"/>
  <c r="AA58" i="1"/>
  <c r="AA60" i="1"/>
  <c r="AA61" i="1"/>
  <c r="AB56" i="1"/>
  <c r="AB59" i="1"/>
  <c r="AB57" i="1"/>
  <c r="AB58" i="1"/>
  <c r="AB60" i="1"/>
  <c r="AB61" i="1"/>
  <c r="AC56" i="1"/>
  <c r="AC59" i="1"/>
  <c r="AC57" i="1"/>
  <c r="AC58" i="1"/>
  <c r="AC60" i="1"/>
  <c r="AC61" i="1"/>
  <c r="AD56" i="1"/>
  <c r="AD59" i="1"/>
  <c r="AD57" i="1"/>
  <c r="AD58" i="1"/>
  <c r="AD60" i="1"/>
  <c r="AD61" i="1"/>
  <c r="AE56" i="1"/>
  <c r="AE59" i="1"/>
  <c r="AE57" i="1"/>
  <c r="AE58" i="1"/>
  <c r="AE60" i="1"/>
  <c r="AE61" i="1"/>
  <c r="AF61" i="1"/>
  <c r="AF62" i="1"/>
  <c r="J20" i="3"/>
  <c r="AE62" i="1"/>
  <c r="I20" i="3"/>
  <c r="AD62" i="1"/>
  <c r="H20" i="3"/>
  <c r="AC62" i="1"/>
  <c r="G20" i="3"/>
  <c r="AB62" i="1"/>
  <c r="F20" i="3"/>
  <c r="AA62" i="1"/>
  <c r="E20" i="3"/>
  <c r="Z62" i="1"/>
  <c r="D20" i="3"/>
  <c r="Y62" i="1"/>
  <c r="C20" i="3"/>
  <c r="X62" i="1"/>
  <c r="B20" i="3"/>
  <c r="A20" i="3"/>
  <c r="AF65" i="1"/>
  <c r="AF66" i="1"/>
  <c r="AF67" i="1"/>
  <c r="AF68" i="1"/>
  <c r="AF69" i="1"/>
  <c r="M65" i="1"/>
  <c r="W65" i="1"/>
  <c r="X65" i="1"/>
  <c r="M66" i="1"/>
  <c r="W66" i="1"/>
  <c r="X66" i="1"/>
  <c r="M67" i="1"/>
  <c r="W67" i="1"/>
  <c r="X67" i="1"/>
  <c r="M68" i="1"/>
  <c r="X68" i="1"/>
  <c r="M69" i="1"/>
  <c r="W69" i="1"/>
  <c r="X69" i="1"/>
  <c r="X70" i="1"/>
  <c r="Y65" i="1"/>
  <c r="Y68" i="1"/>
  <c r="Y66" i="1"/>
  <c r="Y67" i="1"/>
  <c r="Y69" i="1"/>
  <c r="Y70" i="1"/>
  <c r="Z65" i="1"/>
  <c r="Z68" i="1"/>
  <c r="Z66" i="1"/>
  <c r="Z67" i="1"/>
  <c r="Z69" i="1"/>
  <c r="Z70" i="1"/>
  <c r="AA65" i="1"/>
  <c r="AA68" i="1"/>
  <c r="AA66" i="1"/>
  <c r="AA67" i="1"/>
  <c r="AA69" i="1"/>
  <c r="AA70" i="1"/>
  <c r="AB65" i="1"/>
  <c r="AB68" i="1"/>
  <c r="AB66" i="1"/>
  <c r="AB67" i="1"/>
  <c r="AB69" i="1"/>
  <c r="AB70" i="1"/>
  <c r="AC65" i="1"/>
  <c r="AC68" i="1"/>
  <c r="AC66" i="1"/>
  <c r="AC67" i="1"/>
  <c r="AC69" i="1"/>
  <c r="AC70" i="1"/>
  <c r="AD65" i="1"/>
  <c r="AD68" i="1"/>
  <c r="AD66" i="1"/>
  <c r="AD67" i="1"/>
  <c r="AD69" i="1"/>
  <c r="AD70" i="1"/>
  <c r="AE65" i="1"/>
  <c r="AE68" i="1"/>
  <c r="AE66" i="1"/>
  <c r="AE67" i="1"/>
  <c r="AE69" i="1"/>
  <c r="AE70" i="1"/>
  <c r="AF70" i="1"/>
  <c r="AF71" i="1"/>
  <c r="J18" i="3"/>
  <c r="AE71" i="1"/>
  <c r="I18" i="3"/>
  <c r="AD71" i="1"/>
  <c r="H18" i="3"/>
  <c r="AC71" i="1"/>
  <c r="G18" i="3"/>
  <c r="AB71" i="1"/>
  <c r="F18" i="3"/>
  <c r="AA71" i="1"/>
  <c r="E18" i="3"/>
  <c r="Z71" i="1"/>
  <c r="D18" i="3"/>
  <c r="Y71" i="1"/>
  <c r="C18" i="3"/>
  <c r="X71" i="1"/>
  <c r="B18" i="3"/>
  <c r="A18" i="3"/>
  <c r="AF119" i="1"/>
  <c r="AF120" i="1"/>
  <c r="AF121" i="1"/>
  <c r="AF122" i="1"/>
  <c r="AF123" i="1"/>
  <c r="M119" i="1"/>
  <c r="W119" i="1"/>
  <c r="X119" i="1"/>
  <c r="M120" i="1"/>
  <c r="W120" i="1"/>
  <c r="X120" i="1"/>
  <c r="M121" i="1"/>
  <c r="W121" i="1"/>
  <c r="X121" i="1"/>
  <c r="M122" i="1"/>
  <c r="W122" i="1"/>
  <c r="X122" i="1"/>
  <c r="M123" i="1"/>
  <c r="W123" i="1"/>
  <c r="X123" i="1"/>
  <c r="X124" i="1"/>
  <c r="Y119" i="1"/>
  <c r="Y121" i="1"/>
  <c r="Y120" i="1"/>
  <c r="Y122" i="1"/>
  <c r="Y123" i="1"/>
  <c r="Y124" i="1"/>
  <c r="Z119" i="1"/>
  <c r="Z121" i="1"/>
  <c r="Z120" i="1"/>
  <c r="Z122" i="1"/>
  <c r="Z123" i="1"/>
  <c r="Z124" i="1"/>
  <c r="AA119" i="1"/>
  <c r="AA121" i="1"/>
  <c r="AA120" i="1"/>
  <c r="AA122" i="1"/>
  <c r="AA123" i="1"/>
  <c r="AA124" i="1"/>
  <c r="AB119" i="1"/>
  <c r="AB121" i="1"/>
  <c r="AB120" i="1"/>
  <c r="AB122" i="1"/>
  <c r="AB123" i="1"/>
  <c r="AB124" i="1"/>
  <c r="AC119" i="1"/>
  <c r="AC121" i="1"/>
  <c r="AC120" i="1"/>
  <c r="AC122" i="1"/>
  <c r="AC123" i="1"/>
  <c r="AC124" i="1"/>
  <c r="AD119" i="1"/>
  <c r="AD121" i="1"/>
  <c r="AD120" i="1"/>
  <c r="AD122" i="1"/>
  <c r="AD123" i="1"/>
  <c r="AD124" i="1"/>
  <c r="AE119" i="1"/>
  <c r="AE121" i="1"/>
  <c r="AE120" i="1"/>
  <c r="AE122" i="1"/>
  <c r="AE123" i="1"/>
  <c r="AE124" i="1"/>
  <c r="AF124" i="1"/>
  <c r="AF125" i="1"/>
  <c r="J29" i="3"/>
  <c r="AE125" i="1"/>
  <c r="I29" i="3"/>
  <c r="AD125" i="1"/>
  <c r="H29" i="3"/>
  <c r="AC125" i="1"/>
  <c r="G29" i="3"/>
  <c r="AB125" i="1"/>
  <c r="F29" i="3"/>
  <c r="AA125" i="1"/>
  <c r="E29" i="3"/>
  <c r="Z125" i="1"/>
  <c r="D29" i="3"/>
  <c r="Y125" i="1"/>
  <c r="C29" i="3"/>
  <c r="X125" i="1"/>
  <c r="B29" i="3"/>
  <c r="A29" i="3"/>
  <c r="AF38" i="1"/>
  <c r="AF39" i="1"/>
  <c r="AF40" i="1"/>
  <c r="AF41" i="1"/>
  <c r="AF42" i="1"/>
  <c r="M38" i="1"/>
  <c r="W38" i="1"/>
  <c r="X38" i="1"/>
  <c r="M39" i="1"/>
  <c r="W39" i="1"/>
  <c r="X39" i="1"/>
  <c r="M40" i="1"/>
  <c r="W40" i="1"/>
  <c r="X40" i="1"/>
  <c r="M41" i="1"/>
  <c r="W41" i="1"/>
  <c r="X41" i="1"/>
  <c r="M42" i="1"/>
  <c r="W42" i="1"/>
  <c r="X42" i="1"/>
  <c r="X43" i="1"/>
  <c r="Y38" i="1"/>
  <c r="Y41" i="1"/>
  <c r="Y39" i="1"/>
  <c r="Y40" i="1"/>
  <c r="Y42" i="1"/>
  <c r="Y43" i="1"/>
  <c r="Z38" i="1"/>
  <c r="Z41" i="1"/>
  <c r="Z39" i="1"/>
  <c r="Z40" i="1"/>
  <c r="Z42" i="1"/>
  <c r="Z43" i="1"/>
  <c r="AA38" i="1"/>
  <c r="AA41" i="1"/>
  <c r="AA39" i="1"/>
  <c r="AA40" i="1"/>
  <c r="AA42" i="1"/>
  <c r="AA43" i="1"/>
  <c r="AB38" i="1"/>
  <c r="AB41" i="1"/>
  <c r="AB39" i="1"/>
  <c r="AB40" i="1"/>
  <c r="AB42" i="1"/>
  <c r="AB43" i="1"/>
  <c r="AC38" i="1"/>
  <c r="AC41" i="1"/>
  <c r="AC39" i="1"/>
  <c r="AC40" i="1"/>
  <c r="AC42" i="1"/>
  <c r="AC43" i="1"/>
  <c r="AD38" i="1"/>
  <c r="AD41" i="1"/>
  <c r="AD39" i="1"/>
  <c r="AD40" i="1"/>
  <c r="AD42" i="1"/>
  <c r="AD43" i="1"/>
  <c r="AE38" i="1"/>
  <c r="AE41" i="1"/>
  <c r="AE39" i="1"/>
  <c r="AE40" i="1"/>
  <c r="AE42" i="1"/>
  <c r="AE43" i="1"/>
  <c r="AF43" i="1"/>
  <c r="AF44" i="1"/>
  <c r="J22" i="3"/>
  <c r="AE44" i="1"/>
  <c r="I22" i="3"/>
  <c r="AD44" i="1"/>
  <c r="H22" i="3"/>
  <c r="AC44" i="1"/>
  <c r="G22" i="3"/>
  <c r="AB44" i="1"/>
  <c r="F22" i="3"/>
  <c r="AA44" i="1"/>
  <c r="E22" i="3"/>
  <c r="Z44" i="1"/>
  <c r="D22" i="3"/>
  <c r="Y44" i="1"/>
  <c r="C22" i="3"/>
  <c r="X44" i="1"/>
  <c r="B22" i="3"/>
  <c r="A22" i="3"/>
  <c r="AF83" i="1"/>
  <c r="AF84" i="1"/>
  <c r="AF85" i="1"/>
  <c r="AF86" i="1"/>
  <c r="AF87" i="1"/>
  <c r="M83" i="1"/>
  <c r="W83" i="1"/>
  <c r="X83" i="1"/>
  <c r="M84" i="1"/>
  <c r="W84" i="1"/>
  <c r="X84" i="1"/>
  <c r="M85" i="1"/>
  <c r="W85" i="1"/>
  <c r="X85" i="1"/>
  <c r="M86" i="1"/>
  <c r="W86" i="1"/>
  <c r="X86" i="1"/>
  <c r="M87" i="1"/>
  <c r="W87" i="1"/>
  <c r="X87" i="1"/>
  <c r="X88" i="1"/>
  <c r="Y83" i="1"/>
  <c r="Y86" i="1"/>
  <c r="Y84" i="1"/>
  <c r="Y85" i="1"/>
  <c r="Y87" i="1"/>
  <c r="Y88" i="1"/>
  <c r="Z83" i="1"/>
  <c r="Z86" i="1"/>
  <c r="Z84" i="1"/>
  <c r="Z85" i="1"/>
  <c r="Z87" i="1"/>
  <c r="Z88" i="1"/>
  <c r="AA83" i="1"/>
  <c r="AA86" i="1"/>
  <c r="AA84" i="1"/>
  <c r="AA85" i="1"/>
  <c r="AA87" i="1"/>
  <c r="AA88" i="1"/>
  <c r="AB83" i="1"/>
  <c r="AB86" i="1"/>
  <c r="AB84" i="1"/>
  <c r="AB85" i="1"/>
  <c r="AB87" i="1"/>
  <c r="AB88" i="1"/>
  <c r="AC83" i="1"/>
  <c r="AC86" i="1"/>
  <c r="AC84" i="1"/>
  <c r="AC85" i="1"/>
  <c r="AC87" i="1"/>
  <c r="AC88" i="1"/>
  <c r="AD83" i="1"/>
  <c r="AD86" i="1"/>
  <c r="AD84" i="1"/>
  <c r="AD85" i="1"/>
  <c r="AD87" i="1"/>
  <c r="AD88" i="1"/>
  <c r="AE83" i="1"/>
  <c r="AE86" i="1"/>
  <c r="AE84" i="1"/>
  <c r="AE85" i="1"/>
  <c r="AE87" i="1"/>
  <c r="AE88" i="1"/>
  <c r="AF88" i="1"/>
  <c r="AF89" i="1"/>
  <c r="J12" i="3"/>
  <c r="AE89" i="1"/>
  <c r="I12" i="3"/>
  <c r="AD89" i="1"/>
  <c r="H12" i="3"/>
  <c r="AC89" i="1"/>
  <c r="G12" i="3"/>
  <c r="AB89" i="1"/>
  <c r="F12" i="3"/>
  <c r="AA89" i="1"/>
  <c r="E12" i="3"/>
  <c r="Z89" i="1"/>
  <c r="D12" i="3"/>
  <c r="Y89" i="1"/>
  <c r="C12" i="3"/>
  <c r="X89" i="1"/>
  <c r="B12" i="3"/>
  <c r="A12" i="3"/>
  <c r="AF164" i="1"/>
  <c r="AF165" i="1"/>
  <c r="AF166" i="1"/>
  <c r="AF167" i="1"/>
  <c r="AF168" i="1"/>
  <c r="M164" i="1"/>
  <c r="W164" i="1"/>
  <c r="X164" i="1"/>
  <c r="M165" i="1"/>
  <c r="W165" i="1"/>
  <c r="X165" i="1"/>
  <c r="W166" i="1"/>
  <c r="X166" i="1"/>
  <c r="M167" i="1"/>
  <c r="W167" i="1"/>
  <c r="X167" i="1"/>
  <c r="M168" i="1"/>
  <c r="W168" i="1"/>
  <c r="X168" i="1"/>
  <c r="X169" i="1"/>
  <c r="Y164" i="1"/>
  <c r="Y166" i="1"/>
  <c r="Y165" i="1"/>
  <c r="Y167" i="1"/>
  <c r="Y168" i="1"/>
  <c r="Y169" i="1"/>
  <c r="Z164" i="1"/>
  <c r="Z166" i="1"/>
  <c r="Z165" i="1"/>
  <c r="Z167" i="1"/>
  <c r="Z168" i="1"/>
  <c r="Z169" i="1"/>
  <c r="AA164" i="1"/>
  <c r="AA166" i="1"/>
  <c r="AA165" i="1"/>
  <c r="AA167" i="1"/>
  <c r="AA168" i="1"/>
  <c r="AA169" i="1"/>
  <c r="AB164" i="1"/>
  <c r="AB166" i="1"/>
  <c r="AB165" i="1"/>
  <c r="AB167" i="1"/>
  <c r="AB168" i="1"/>
  <c r="AB169" i="1"/>
  <c r="AC164" i="1"/>
  <c r="AC166" i="1"/>
  <c r="AC165" i="1"/>
  <c r="AC167" i="1"/>
  <c r="AC168" i="1"/>
  <c r="AC169" i="1"/>
  <c r="AD164" i="1"/>
  <c r="AD166" i="1"/>
  <c r="AD165" i="1"/>
  <c r="AD167" i="1"/>
  <c r="AD168" i="1"/>
  <c r="AD169" i="1"/>
  <c r="AE164" i="1"/>
  <c r="AE166" i="1"/>
  <c r="AE165" i="1"/>
  <c r="AE167" i="1"/>
  <c r="AE168" i="1"/>
  <c r="AE169" i="1"/>
  <c r="AF169" i="1"/>
  <c r="AF170" i="1"/>
  <c r="J23" i="3"/>
  <c r="AE170" i="1"/>
  <c r="I23" i="3"/>
  <c r="AD170" i="1"/>
  <c r="H23" i="3"/>
  <c r="AC170" i="1"/>
  <c r="G23" i="3"/>
  <c r="AB170" i="1"/>
  <c r="F23" i="3"/>
  <c r="AA170" i="1"/>
  <c r="E23" i="3"/>
  <c r="Z170" i="1"/>
  <c r="D23" i="3"/>
  <c r="Y170" i="1"/>
  <c r="C23" i="3"/>
  <c r="X170" i="1"/>
  <c r="B23" i="3"/>
  <c r="A23" i="3"/>
  <c r="J30" i="3"/>
  <c r="I30" i="3"/>
  <c r="H30" i="3"/>
  <c r="G30" i="3"/>
  <c r="F30" i="3"/>
  <c r="E30" i="3"/>
  <c r="D30" i="3"/>
  <c r="C30" i="3"/>
  <c r="B30" i="3"/>
  <c r="A30" i="3"/>
  <c r="AF200" i="1"/>
  <c r="AF201" i="1"/>
  <c r="AF202" i="1"/>
  <c r="AF203" i="1"/>
  <c r="AF204" i="1"/>
  <c r="M200" i="1"/>
  <c r="W200" i="1"/>
  <c r="X200" i="1"/>
  <c r="M201" i="1"/>
  <c r="W201" i="1"/>
  <c r="X201" i="1"/>
  <c r="M202" i="1"/>
  <c r="W202" i="1"/>
  <c r="X202" i="1"/>
  <c r="M203" i="1"/>
  <c r="W203" i="1"/>
  <c r="X203" i="1"/>
  <c r="M204" i="1"/>
  <c r="W204" i="1"/>
  <c r="X204" i="1"/>
  <c r="X205" i="1"/>
  <c r="Y200" i="1"/>
  <c r="Y204" i="1"/>
  <c r="Y201" i="1"/>
  <c r="Y202" i="1"/>
  <c r="Y203" i="1"/>
  <c r="Y205" i="1"/>
  <c r="Z200" i="1"/>
  <c r="Z204" i="1"/>
  <c r="Z201" i="1"/>
  <c r="Z202" i="1"/>
  <c r="Z203" i="1"/>
  <c r="Z205" i="1"/>
  <c r="AA200" i="1"/>
  <c r="AA204" i="1"/>
  <c r="AA201" i="1"/>
  <c r="AA202" i="1"/>
  <c r="AA203" i="1"/>
  <c r="AA205" i="1"/>
  <c r="AB200" i="1"/>
  <c r="AB204" i="1"/>
  <c r="AB201" i="1"/>
  <c r="AB202" i="1"/>
  <c r="AB203" i="1"/>
  <c r="AB205" i="1"/>
  <c r="AC200" i="1"/>
  <c r="AC204" i="1"/>
  <c r="AC201" i="1"/>
  <c r="AC202" i="1"/>
  <c r="AC203" i="1"/>
  <c r="AC205" i="1"/>
  <c r="AD200" i="1"/>
  <c r="AD204" i="1"/>
  <c r="AD201" i="1"/>
  <c r="AD202" i="1"/>
  <c r="AD203" i="1"/>
  <c r="AD205" i="1"/>
  <c r="AE200" i="1"/>
  <c r="AE204" i="1"/>
  <c r="AE201" i="1"/>
  <c r="AE202" i="1"/>
  <c r="AE203" i="1"/>
  <c r="AE205" i="1"/>
  <c r="AF205" i="1"/>
  <c r="AF206" i="1"/>
  <c r="J17" i="3"/>
  <c r="AE206" i="1"/>
  <c r="I17" i="3"/>
  <c r="AD206" i="1"/>
  <c r="H17" i="3"/>
  <c r="AC206" i="1"/>
  <c r="G17" i="3"/>
  <c r="AB206" i="1"/>
  <c r="F17" i="3"/>
  <c r="AA206" i="1"/>
  <c r="E17" i="3"/>
  <c r="Z206" i="1"/>
  <c r="D17" i="3"/>
  <c r="Y206" i="1"/>
  <c r="C17" i="3"/>
  <c r="X206" i="1"/>
  <c r="B17" i="3"/>
  <c r="A17" i="3"/>
  <c r="AF11" i="1"/>
  <c r="AF12" i="1"/>
  <c r="AF13" i="1"/>
  <c r="AF14" i="1"/>
  <c r="AF15" i="1"/>
  <c r="M11" i="1"/>
  <c r="W11" i="1"/>
  <c r="X11" i="1"/>
  <c r="M12" i="1"/>
  <c r="W12" i="1"/>
  <c r="X12" i="1"/>
  <c r="M13" i="1"/>
  <c r="W13" i="1"/>
  <c r="X13" i="1"/>
  <c r="M14" i="1"/>
  <c r="W14" i="1"/>
  <c r="X14" i="1"/>
  <c r="M15" i="1"/>
  <c r="W15" i="1"/>
  <c r="X15" i="1"/>
  <c r="X16" i="1"/>
  <c r="Y11" i="1"/>
  <c r="Y14" i="1"/>
  <c r="Y12" i="1"/>
  <c r="Y13" i="1"/>
  <c r="Y15" i="1"/>
  <c r="Y16" i="1"/>
  <c r="Z11" i="1"/>
  <c r="Z14" i="1"/>
  <c r="Z12" i="1"/>
  <c r="Z13" i="1"/>
  <c r="Z15" i="1"/>
  <c r="Z16" i="1"/>
  <c r="AA11" i="1"/>
  <c r="AA14" i="1"/>
  <c r="AA12" i="1"/>
  <c r="AA13" i="1"/>
  <c r="AA15" i="1"/>
  <c r="AA16" i="1"/>
  <c r="AB11" i="1"/>
  <c r="AB14" i="1"/>
  <c r="AB12" i="1"/>
  <c r="AB13" i="1"/>
  <c r="AB15" i="1"/>
  <c r="AB16" i="1"/>
  <c r="AC11" i="1"/>
  <c r="AC14" i="1"/>
  <c r="AC12" i="1"/>
  <c r="AC13" i="1"/>
  <c r="AC15" i="1"/>
  <c r="AC16" i="1"/>
  <c r="AD11" i="1"/>
  <c r="AD14" i="1"/>
  <c r="AD12" i="1"/>
  <c r="AD13" i="1"/>
  <c r="AD15" i="1"/>
  <c r="AD16" i="1"/>
  <c r="AE11" i="1"/>
  <c r="AE14" i="1"/>
  <c r="AE12" i="1"/>
  <c r="AE13" i="1"/>
  <c r="AE15" i="1"/>
  <c r="AE16" i="1"/>
  <c r="AF16" i="1"/>
  <c r="AF17" i="1"/>
  <c r="J11" i="3"/>
  <c r="AE17" i="1"/>
  <c r="I11" i="3"/>
  <c r="AD17" i="1"/>
  <c r="H11" i="3"/>
  <c r="AC17" i="1"/>
  <c r="G11" i="3"/>
  <c r="AB17" i="1"/>
  <c r="F11" i="3"/>
  <c r="AA17" i="1"/>
  <c r="E11" i="3"/>
  <c r="Z17" i="1"/>
  <c r="D11" i="3"/>
  <c r="Y17" i="1"/>
  <c r="C11" i="3"/>
  <c r="X17" i="1"/>
  <c r="B11" i="3"/>
  <c r="A11" i="3"/>
  <c r="AF20" i="1"/>
  <c r="AF21" i="1"/>
  <c r="AF22" i="1"/>
  <c r="AF23" i="1"/>
  <c r="AF24" i="1"/>
  <c r="M20" i="1"/>
  <c r="W20" i="1"/>
  <c r="X20" i="1"/>
  <c r="M21" i="1"/>
  <c r="W21" i="1"/>
  <c r="X21" i="1"/>
  <c r="M22" i="1"/>
  <c r="W22" i="1"/>
  <c r="X22" i="1"/>
  <c r="M23" i="1"/>
  <c r="W23" i="1"/>
  <c r="X23" i="1"/>
  <c r="M24" i="1"/>
  <c r="X24" i="1"/>
  <c r="X25" i="1"/>
  <c r="Y20" i="1"/>
  <c r="Y24" i="1"/>
  <c r="Y21" i="1"/>
  <c r="Y22" i="1"/>
  <c r="Y23" i="1"/>
  <c r="Y25" i="1"/>
  <c r="Z20" i="1"/>
  <c r="Z24" i="1"/>
  <c r="Z21" i="1"/>
  <c r="Z22" i="1"/>
  <c r="Z23" i="1"/>
  <c r="Z25" i="1"/>
  <c r="AA20" i="1"/>
  <c r="AA24" i="1"/>
  <c r="AA21" i="1"/>
  <c r="AA22" i="1"/>
  <c r="AA23" i="1"/>
  <c r="AA25" i="1"/>
  <c r="AB20" i="1"/>
  <c r="AB24" i="1"/>
  <c r="AB21" i="1"/>
  <c r="AB22" i="1"/>
  <c r="AB23" i="1"/>
  <c r="AB25" i="1"/>
  <c r="AC20" i="1"/>
  <c r="AC24" i="1"/>
  <c r="AC21" i="1"/>
  <c r="AC22" i="1"/>
  <c r="AC23" i="1"/>
  <c r="AC25" i="1"/>
  <c r="AD20" i="1"/>
  <c r="AD24" i="1"/>
  <c r="AD21" i="1"/>
  <c r="AD22" i="1"/>
  <c r="AD23" i="1"/>
  <c r="AD25" i="1"/>
  <c r="AE20" i="1"/>
  <c r="AE24" i="1"/>
  <c r="AE21" i="1"/>
  <c r="AE22" i="1"/>
  <c r="AE23" i="1"/>
  <c r="AE25" i="1"/>
  <c r="AF25" i="1"/>
  <c r="AF26" i="1"/>
  <c r="J28" i="3"/>
  <c r="AE26" i="1"/>
  <c r="I28" i="3"/>
  <c r="AD26" i="1"/>
  <c r="H28" i="3"/>
  <c r="AC26" i="1"/>
  <c r="G28" i="3"/>
  <c r="AB26" i="1"/>
  <c r="F28" i="3"/>
  <c r="AA26" i="1"/>
  <c r="E28" i="3"/>
  <c r="Z26" i="1"/>
  <c r="D28" i="3"/>
  <c r="Y26" i="1"/>
  <c r="C28" i="3"/>
  <c r="X26" i="1"/>
  <c r="B28" i="3"/>
  <c r="A28" i="3"/>
  <c r="AF110" i="1"/>
  <c r="AF111" i="1"/>
  <c r="AF112" i="1"/>
  <c r="AF113" i="1"/>
  <c r="AF114" i="1"/>
  <c r="M110" i="1"/>
  <c r="W110" i="1"/>
  <c r="X110" i="1"/>
  <c r="M111" i="1"/>
  <c r="W111" i="1"/>
  <c r="X111" i="1"/>
  <c r="M112" i="1"/>
  <c r="W112" i="1"/>
  <c r="X112" i="1"/>
  <c r="M113" i="1"/>
  <c r="W113" i="1"/>
  <c r="X113" i="1"/>
  <c r="M114" i="1"/>
  <c r="W114" i="1"/>
  <c r="X114" i="1"/>
  <c r="X115" i="1"/>
  <c r="Y110" i="1"/>
  <c r="Y114" i="1"/>
  <c r="Y111" i="1"/>
  <c r="Y112" i="1"/>
  <c r="Y113" i="1"/>
  <c r="Y115" i="1"/>
  <c r="Z110" i="1"/>
  <c r="Z114" i="1"/>
  <c r="Z111" i="1"/>
  <c r="Z112" i="1"/>
  <c r="Z113" i="1"/>
  <c r="Z115" i="1"/>
  <c r="AA110" i="1"/>
  <c r="AA114" i="1"/>
  <c r="AA111" i="1"/>
  <c r="AA112" i="1"/>
  <c r="AA113" i="1"/>
  <c r="AA115" i="1"/>
  <c r="AB110" i="1"/>
  <c r="AB114" i="1"/>
  <c r="AB111" i="1"/>
  <c r="AB112" i="1"/>
  <c r="AB113" i="1"/>
  <c r="AB115" i="1"/>
  <c r="AC110" i="1"/>
  <c r="AC114" i="1"/>
  <c r="AC111" i="1"/>
  <c r="AC112" i="1"/>
  <c r="AC113" i="1"/>
  <c r="AC115" i="1"/>
  <c r="AD110" i="1"/>
  <c r="AD114" i="1"/>
  <c r="AD111" i="1"/>
  <c r="AD112" i="1"/>
  <c r="AD113" i="1"/>
  <c r="AD115" i="1"/>
  <c r="AE110" i="1"/>
  <c r="AE114" i="1"/>
  <c r="AE111" i="1"/>
  <c r="AE112" i="1"/>
  <c r="AE113" i="1"/>
  <c r="AE115" i="1"/>
  <c r="AF115" i="1"/>
  <c r="AF116" i="1"/>
  <c r="J21" i="3"/>
  <c r="AE116" i="1"/>
  <c r="I21" i="3"/>
  <c r="AD116" i="1"/>
  <c r="H21" i="3"/>
  <c r="AC116" i="1"/>
  <c r="G21" i="3"/>
  <c r="AB116" i="1"/>
  <c r="F21" i="3"/>
  <c r="AA116" i="1"/>
  <c r="E21" i="3"/>
  <c r="Z116" i="1"/>
  <c r="D21" i="3"/>
  <c r="Y116" i="1"/>
  <c r="C21" i="3"/>
  <c r="X116" i="1"/>
  <c r="B21" i="3"/>
  <c r="A21" i="3"/>
  <c r="AF173" i="1"/>
  <c r="AF174" i="1"/>
  <c r="AF175" i="1"/>
  <c r="AF176" i="1"/>
  <c r="AF177" i="1"/>
  <c r="M173" i="1"/>
  <c r="W173" i="1"/>
  <c r="X173" i="1"/>
  <c r="M174" i="1"/>
  <c r="W174" i="1"/>
  <c r="X174" i="1"/>
  <c r="M175" i="1"/>
  <c r="W175" i="1"/>
  <c r="X175" i="1"/>
  <c r="M176" i="1"/>
  <c r="W176" i="1"/>
  <c r="X176" i="1"/>
  <c r="M177" i="1"/>
  <c r="W177" i="1"/>
  <c r="X177" i="1"/>
  <c r="X178" i="1"/>
  <c r="Y173" i="1"/>
  <c r="Y174" i="1"/>
  <c r="Y175" i="1"/>
  <c r="Y176" i="1"/>
  <c r="Y177" i="1"/>
  <c r="Y178" i="1"/>
  <c r="Z173" i="1"/>
  <c r="Z174" i="1"/>
  <c r="Z175" i="1"/>
  <c r="Z176" i="1"/>
  <c r="Z177" i="1"/>
  <c r="Z178" i="1"/>
  <c r="AA173" i="1"/>
  <c r="AA174" i="1"/>
  <c r="AA175" i="1"/>
  <c r="AA176" i="1"/>
  <c r="AA177" i="1"/>
  <c r="AA178" i="1"/>
  <c r="AB173" i="1"/>
  <c r="AB174" i="1"/>
  <c r="AB175" i="1"/>
  <c r="AB176" i="1"/>
  <c r="AB177" i="1"/>
  <c r="AB178" i="1"/>
  <c r="AC173" i="1"/>
  <c r="AC174" i="1"/>
  <c r="AC175" i="1"/>
  <c r="AC176" i="1"/>
  <c r="AC177" i="1"/>
  <c r="AC178" i="1"/>
  <c r="AD173" i="1"/>
  <c r="AD174" i="1"/>
  <c r="AD175" i="1"/>
  <c r="AD176" i="1"/>
  <c r="AD177" i="1"/>
  <c r="AD178" i="1"/>
  <c r="AE173" i="1"/>
  <c r="AE174" i="1"/>
  <c r="AE175" i="1"/>
  <c r="AE176" i="1"/>
  <c r="AE177" i="1"/>
  <c r="AE178" i="1"/>
  <c r="AF178" i="1"/>
  <c r="AF179" i="1"/>
  <c r="J13" i="3"/>
  <c r="AE179" i="1"/>
  <c r="I13" i="3"/>
  <c r="AD179" i="1"/>
  <c r="H13" i="3"/>
  <c r="AC179" i="1"/>
  <c r="G13" i="3"/>
  <c r="AB179" i="1"/>
  <c r="F13" i="3"/>
  <c r="AA179" i="1"/>
  <c r="E13" i="3"/>
  <c r="Z179" i="1"/>
  <c r="D13" i="3"/>
  <c r="Y179" i="1"/>
  <c r="C13" i="3"/>
  <c r="X179" i="1"/>
  <c r="B13" i="3"/>
  <c r="A13" i="3"/>
  <c r="AF128" i="1"/>
  <c r="AF129" i="1"/>
  <c r="AF130" i="1"/>
  <c r="AF131" i="1"/>
  <c r="AF132" i="1"/>
  <c r="M128" i="1"/>
  <c r="W128" i="1"/>
  <c r="X128" i="1"/>
  <c r="M129" i="1"/>
  <c r="W129" i="1"/>
  <c r="X129" i="1"/>
  <c r="M130" i="1"/>
  <c r="W130" i="1"/>
  <c r="X130" i="1"/>
  <c r="M131" i="1"/>
  <c r="W131" i="1"/>
  <c r="X131" i="1"/>
  <c r="M132" i="1"/>
  <c r="W132" i="1"/>
  <c r="X132" i="1"/>
  <c r="X133" i="1"/>
  <c r="Y128" i="1"/>
  <c r="Y132" i="1"/>
  <c r="Y129" i="1"/>
  <c r="Y130" i="1"/>
  <c r="Y131" i="1"/>
  <c r="Y133" i="1"/>
  <c r="Z128" i="1"/>
  <c r="Z132" i="1"/>
  <c r="Z129" i="1"/>
  <c r="Z130" i="1"/>
  <c r="Z131" i="1"/>
  <c r="Z133" i="1"/>
  <c r="AA128" i="1"/>
  <c r="AA132" i="1"/>
  <c r="AA129" i="1"/>
  <c r="AA130" i="1"/>
  <c r="AA131" i="1"/>
  <c r="AA133" i="1"/>
  <c r="AB128" i="1"/>
  <c r="AB132" i="1"/>
  <c r="AB129" i="1"/>
  <c r="AB130" i="1"/>
  <c r="AB131" i="1"/>
  <c r="AB133" i="1"/>
  <c r="AC128" i="1"/>
  <c r="AC132" i="1"/>
  <c r="AC129" i="1"/>
  <c r="AC130" i="1"/>
  <c r="AC131" i="1"/>
  <c r="AC133" i="1"/>
  <c r="AD128" i="1"/>
  <c r="AD132" i="1"/>
  <c r="AD129" i="1"/>
  <c r="AD130" i="1"/>
  <c r="AD131" i="1"/>
  <c r="AD133" i="1"/>
  <c r="AE128" i="1"/>
  <c r="AE132" i="1"/>
  <c r="AE129" i="1"/>
  <c r="AE130" i="1"/>
  <c r="AE131" i="1"/>
  <c r="AE133" i="1"/>
  <c r="AF133" i="1"/>
  <c r="AF134" i="1"/>
  <c r="J25" i="3"/>
  <c r="AE134" i="1"/>
  <c r="I25" i="3"/>
  <c r="AD134" i="1"/>
  <c r="H25" i="3"/>
  <c r="AC134" i="1"/>
  <c r="G25" i="3"/>
  <c r="AB134" i="1"/>
  <c r="F25" i="3"/>
  <c r="AA134" i="1"/>
  <c r="E25" i="3"/>
  <c r="Z134" i="1"/>
  <c r="D25" i="3"/>
  <c r="Y134" i="1"/>
  <c r="C25" i="3"/>
  <c r="X134" i="1"/>
  <c r="B25" i="3"/>
  <c r="A25" i="3"/>
  <c r="AF29" i="1"/>
  <c r="AF30" i="1"/>
  <c r="AF31" i="1"/>
  <c r="AF32" i="1"/>
  <c r="AF33" i="1"/>
  <c r="M29" i="1"/>
  <c r="W29" i="1"/>
  <c r="X29" i="1"/>
  <c r="M30" i="1"/>
  <c r="W30" i="1"/>
  <c r="X30" i="1"/>
  <c r="M31" i="1"/>
  <c r="W31" i="1"/>
  <c r="X31" i="1"/>
  <c r="M32" i="1"/>
  <c r="W32" i="1"/>
  <c r="X32" i="1"/>
  <c r="M33" i="1"/>
  <c r="W33" i="1"/>
  <c r="X33" i="1"/>
  <c r="X34" i="1"/>
  <c r="Y29" i="1"/>
  <c r="Y31" i="1"/>
  <c r="Y30" i="1"/>
  <c r="Y32" i="1"/>
  <c r="Y33" i="1"/>
  <c r="Y34" i="1"/>
  <c r="Z29" i="1"/>
  <c r="Z31" i="1"/>
  <c r="Z30" i="1"/>
  <c r="Z32" i="1"/>
  <c r="Z33" i="1"/>
  <c r="Z34" i="1"/>
  <c r="AA29" i="1"/>
  <c r="AA31" i="1"/>
  <c r="AA30" i="1"/>
  <c r="AA32" i="1"/>
  <c r="AA33" i="1"/>
  <c r="AA34" i="1"/>
  <c r="AB29" i="1"/>
  <c r="AB31" i="1"/>
  <c r="AB30" i="1"/>
  <c r="AB32" i="1"/>
  <c r="AB33" i="1"/>
  <c r="AB34" i="1"/>
  <c r="AC29" i="1"/>
  <c r="AC31" i="1"/>
  <c r="AC30" i="1"/>
  <c r="AC32" i="1"/>
  <c r="AC33" i="1"/>
  <c r="AC34" i="1"/>
  <c r="AD29" i="1"/>
  <c r="AD31" i="1"/>
  <c r="AD30" i="1"/>
  <c r="AD32" i="1"/>
  <c r="AD33" i="1"/>
  <c r="AD34" i="1"/>
  <c r="AE29" i="1"/>
  <c r="AE31" i="1"/>
  <c r="AE30" i="1"/>
  <c r="AE32" i="1"/>
  <c r="AE33" i="1"/>
  <c r="AE34" i="1"/>
  <c r="AF34" i="1"/>
  <c r="AF35" i="1"/>
  <c r="J16" i="3"/>
  <c r="AE35" i="1"/>
  <c r="I16" i="3"/>
  <c r="AD35" i="1"/>
  <c r="H16" i="3"/>
  <c r="AC35" i="1"/>
  <c r="G16" i="3"/>
  <c r="AB35" i="1"/>
  <c r="F16" i="3"/>
  <c r="AA35" i="1"/>
  <c r="E16" i="3"/>
  <c r="Z35" i="1"/>
  <c r="D16" i="3"/>
  <c r="Y35" i="1"/>
  <c r="C16" i="3"/>
  <c r="X35" i="1"/>
  <c r="B16" i="3"/>
  <c r="A16" i="3"/>
  <c r="AF146" i="1"/>
  <c r="AF147" i="1"/>
  <c r="AF148" i="1"/>
  <c r="AF149" i="1"/>
  <c r="AF150" i="1"/>
  <c r="M146" i="1"/>
  <c r="W146" i="1"/>
  <c r="X146" i="1"/>
  <c r="M147" i="1"/>
  <c r="W147" i="1"/>
  <c r="X147" i="1"/>
  <c r="M148" i="1"/>
  <c r="W148" i="1"/>
  <c r="X148" i="1"/>
  <c r="M149" i="1"/>
  <c r="W149" i="1"/>
  <c r="X149" i="1"/>
  <c r="M150" i="1"/>
  <c r="W150" i="1"/>
  <c r="X150" i="1"/>
  <c r="X151" i="1"/>
  <c r="Y146" i="1"/>
  <c r="Y150" i="1"/>
  <c r="Y147" i="1"/>
  <c r="Y148" i="1"/>
  <c r="Y149" i="1"/>
  <c r="Y151" i="1"/>
  <c r="Z146" i="1"/>
  <c r="Z150" i="1"/>
  <c r="Z147" i="1"/>
  <c r="Z148" i="1"/>
  <c r="Z149" i="1"/>
  <c r="Z151" i="1"/>
  <c r="AA146" i="1"/>
  <c r="AA150" i="1"/>
  <c r="AA147" i="1"/>
  <c r="AA148" i="1"/>
  <c r="AA149" i="1"/>
  <c r="AA151" i="1"/>
  <c r="AB146" i="1"/>
  <c r="AB150" i="1"/>
  <c r="AB147" i="1"/>
  <c r="AB148" i="1"/>
  <c r="AB149" i="1"/>
  <c r="AB151" i="1"/>
  <c r="AC146" i="1"/>
  <c r="AC150" i="1"/>
  <c r="AC147" i="1"/>
  <c r="AC148" i="1"/>
  <c r="AC149" i="1"/>
  <c r="AC151" i="1"/>
  <c r="AD146" i="1"/>
  <c r="AD150" i="1"/>
  <c r="AD147" i="1"/>
  <c r="AD148" i="1"/>
  <c r="AD149" i="1"/>
  <c r="AD151" i="1"/>
  <c r="AE146" i="1"/>
  <c r="AE150" i="1"/>
  <c r="AE147" i="1"/>
  <c r="AE148" i="1"/>
  <c r="AE149" i="1"/>
  <c r="AE151" i="1"/>
  <c r="AF151" i="1"/>
  <c r="AF152" i="1"/>
  <c r="J14" i="3"/>
  <c r="AE152" i="1"/>
  <c r="I14" i="3"/>
  <c r="AD152" i="1"/>
  <c r="H14" i="3"/>
  <c r="AC152" i="1"/>
  <c r="G14" i="3"/>
  <c r="AB152" i="1"/>
  <c r="F14" i="3"/>
  <c r="AA152" i="1"/>
  <c r="E14" i="3"/>
  <c r="Z152" i="1"/>
  <c r="D14" i="3"/>
  <c r="Y152" i="1"/>
  <c r="C14" i="3"/>
  <c r="X152" i="1"/>
  <c r="B14" i="3"/>
  <c r="A14" i="3"/>
  <c r="AF74" i="1"/>
  <c r="AF75" i="1"/>
  <c r="AF76" i="1"/>
  <c r="AF77" i="1"/>
  <c r="AF78" i="1"/>
  <c r="M74" i="1"/>
  <c r="W74" i="1"/>
  <c r="X74" i="1"/>
  <c r="M75" i="1"/>
  <c r="W75" i="1"/>
  <c r="X75" i="1"/>
  <c r="M76" i="1"/>
  <c r="W76" i="1"/>
  <c r="X76" i="1"/>
  <c r="M77" i="1"/>
  <c r="W77" i="1"/>
  <c r="X77" i="1"/>
  <c r="M78" i="1"/>
  <c r="W78" i="1"/>
  <c r="X78" i="1"/>
  <c r="X79" i="1"/>
  <c r="Y74" i="1"/>
  <c r="Y78" i="1"/>
  <c r="Y75" i="1"/>
  <c r="Y76" i="1"/>
  <c r="Y77" i="1"/>
  <c r="Y79" i="1"/>
  <c r="Z74" i="1"/>
  <c r="Z78" i="1"/>
  <c r="Z75" i="1"/>
  <c r="Z76" i="1"/>
  <c r="Z77" i="1"/>
  <c r="Z79" i="1"/>
  <c r="AA74" i="1"/>
  <c r="AA78" i="1"/>
  <c r="AA75" i="1"/>
  <c r="AA76" i="1"/>
  <c r="AA77" i="1"/>
  <c r="AA79" i="1"/>
  <c r="AB74" i="1"/>
  <c r="AB78" i="1"/>
  <c r="AB75" i="1"/>
  <c r="AB76" i="1"/>
  <c r="AB77" i="1"/>
  <c r="AB79" i="1"/>
  <c r="AC74" i="1"/>
  <c r="AC78" i="1"/>
  <c r="AC75" i="1"/>
  <c r="AC76" i="1"/>
  <c r="AC77" i="1"/>
  <c r="AC79" i="1"/>
  <c r="AD74" i="1"/>
  <c r="AD78" i="1"/>
  <c r="AD75" i="1"/>
  <c r="AD76" i="1"/>
  <c r="AD77" i="1"/>
  <c r="AD79" i="1"/>
  <c r="AE74" i="1"/>
  <c r="AE78" i="1"/>
  <c r="AE75" i="1"/>
  <c r="AE76" i="1"/>
  <c r="AE77" i="1"/>
  <c r="AE79" i="1"/>
  <c r="AF79" i="1"/>
  <c r="AF80" i="1"/>
  <c r="J15" i="3"/>
  <c r="AE80" i="1"/>
  <c r="I15" i="3"/>
  <c r="AD80" i="1"/>
  <c r="H15" i="3"/>
  <c r="AC80" i="1"/>
  <c r="G15" i="3"/>
  <c r="AB80" i="1"/>
  <c r="F15" i="3"/>
  <c r="AA80" i="1"/>
  <c r="E15" i="3"/>
  <c r="Z80" i="1"/>
  <c r="D15" i="3"/>
  <c r="Y80" i="1"/>
  <c r="C15" i="3"/>
  <c r="X80" i="1"/>
  <c r="B15" i="3"/>
  <c r="A15" i="3"/>
  <c r="AF209" i="1"/>
  <c r="AF210" i="1"/>
  <c r="AF211" i="1"/>
  <c r="AF212" i="1"/>
  <c r="AF213" i="1"/>
  <c r="M209" i="1"/>
  <c r="W209" i="1"/>
  <c r="X209" i="1"/>
  <c r="M210" i="1"/>
  <c r="W210" i="1"/>
  <c r="X210" i="1"/>
  <c r="M211" i="1"/>
  <c r="W211" i="1"/>
  <c r="X211" i="1"/>
  <c r="M212" i="1"/>
  <c r="W212" i="1"/>
  <c r="X212" i="1"/>
  <c r="M213" i="1"/>
  <c r="W213" i="1"/>
  <c r="X213" i="1"/>
  <c r="X214" i="1"/>
  <c r="Y209" i="1"/>
  <c r="Y211" i="1"/>
  <c r="Y213" i="1"/>
  <c r="Y214" i="1"/>
  <c r="Z209" i="1"/>
  <c r="Y210" i="1"/>
  <c r="Y212" i="1"/>
  <c r="Z211" i="1"/>
  <c r="Z213" i="1"/>
  <c r="Z214" i="1"/>
  <c r="AA209" i="1"/>
  <c r="Z210" i="1"/>
  <c r="Z212" i="1"/>
  <c r="AA211" i="1"/>
  <c r="AA213" i="1"/>
  <c r="AA214" i="1"/>
  <c r="AB209" i="1"/>
  <c r="AA210" i="1"/>
  <c r="AA212" i="1"/>
  <c r="AB211" i="1"/>
  <c r="AB213" i="1"/>
  <c r="AB214" i="1"/>
  <c r="AC209" i="1"/>
  <c r="AB210" i="1"/>
  <c r="AB212" i="1"/>
  <c r="AC211" i="1"/>
  <c r="AC213" i="1"/>
  <c r="AC214" i="1"/>
  <c r="AD209" i="1"/>
  <c r="AC210" i="1"/>
  <c r="AC212" i="1"/>
  <c r="AD211" i="1"/>
  <c r="AD213" i="1"/>
  <c r="AD214" i="1"/>
  <c r="AE209" i="1"/>
  <c r="AD210" i="1"/>
  <c r="AD212" i="1"/>
  <c r="AE211" i="1"/>
  <c r="AE213" i="1"/>
  <c r="AE214" i="1"/>
  <c r="AE210" i="1"/>
  <c r="AE212" i="1"/>
  <c r="AF214" i="1"/>
  <c r="AF215" i="1"/>
  <c r="J26" i="3"/>
  <c r="AE215" i="1"/>
  <c r="I26" i="3"/>
  <c r="AD215" i="1"/>
  <c r="H26" i="3"/>
  <c r="AC215" i="1"/>
  <c r="G26" i="3"/>
  <c r="AB215" i="1"/>
  <c r="F26" i="3"/>
  <c r="AA215" i="1"/>
  <c r="E26" i="3"/>
  <c r="Z215" i="1"/>
  <c r="D26" i="3"/>
  <c r="Y215" i="1"/>
  <c r="C26" i="3"/>
  <c r="X215" i="1"/>
  <c r="B26" i="3"/>
  <c r="A26" i="3"/>
  <c r="AF191" i="1"/>
  <c r="AF192" i="1"/>
  <c r="AF193" i="1"/>
  <c r="AF194" i="1"/>
  <c r="AF195" i="1"/>
  <c r="M191" i="1"/>
  <c r="W191" i="1"/>
  <c r="X191" i="1"/>
  <c r="M192" i="1"/>
  <c r="W192" i="1"/>
  <c r="X192" i="1"/>
  <c r="M193" i="1"/>
  <c r="W193" i="1"/>
  <c r="X193" i="1"/>
  <c r="M194" i="1"/>
  <c r="W194" i="1"/>
  <c r="X194" i="1"/>
  <c r="M195" i="1"/>
  <c r="W195" i="1"/>
  <c r="X195" i="1"/>
  <c r="X196" i="1"/>
  <c r="Y191" i="1"/>
  <c r="Y195" i="1"/>
  <c r="Y192" i="1"/>
  <c r="Y193" i="1"/>
  <c r="Y194" i="1"/>
  <c r="Y196" i="1"/>
  <c r="Z191" i="1"/>
  <c r="Z195" i="1"/>
  <c r="Z192" i="1"/>
  <c r="Z193" i="1"/>
  <c r="Z194" i="1"/>
  <c r="Z196" i="1"/>
  <c r="AA191" i="1"/>
  <c r="AA195" i="1"/>
  <c r="AA192" i="1"/>
  <c r="AA193" i="1"/>
  <c r="AA194" i="1"/>
  <c r="AA196" i="1"/>
  <c r="AB191" i="1"/>
  <c r="AB195" i="1"/>
  <c r="AB192" i="1"/>
  <c r="AB193" i="1"/>
  <c r="AB194" i="1"/>
  <c r="AB196" i="1"/>
  <c r="AC191" i="1"/>
  <c r="AC195" i="1"/>
  <c r="AC192" i="1"/>
  <c r="AC193" i="1"/>
  <c r="AC194" i="1"/>
  <c r="AC196" i="1"/>
  <c r="AD191" i="1"/>
  <c r="AD195" i="1"/>
  <c r="AD192" i="1"/>
  <c r="AD193" i="1"/>
  <c r="AD194" i="1"/>
  <c r="AD196" i="1"/>
  <c r="AE191" i="1"/>
  <c r="AE195" i="1"/>
  <c r="AE192" i="1"/>
  <c r="AE193" i="1"/>
  <c r="AE194" i="1"/>
  <c r="AE196" i="1"/>
  <c r="AF196" i="1"/>
  <c r="AF197" i="1"/>
  <c r="J27" i="3"/>
  <c r="AE197" i="1"/>
  <c r="I27" i="3"/>
  <c r="AD197" i="1"/>
  <c r="H27" i="3"/>
  <c r="AC197" i="1"/>
  <c r="G27" i="3"/>
  <c r="AB197" i="1"/>
  <c r="F27" i="3"/>
  <c r="AA197" i="1"/>
  <c r="E27" i="3"/>
  <c r="Z197" i="1"/>
  <c r="D27" i="3"/>
  <c r="Y197" i="1"/>
  <c r="C27" i="3"/>
  <c r="X197" i="1"/>
  <c r="B27" i="3"/>
  <c r="A27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B4" i="3"/>
  <c r="A1" i="3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65" i="1"/>
  <c r="A66" i="1"/>
  <c r="A70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67" i="1"/>
  <c r="A68" i="1"/>
  <c r="A69" i="1"/>
  <c r="A96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B49" i="2"/>
  <c r="A4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AF5" i="2"/>
  <c r="AE5" i="2"/>
  <c r="AD5" i="2"/>
  <c r="AC5" i="2"/>
  <c r="AB5" i="2"/>
  <c r="AA5" i="2"/>
  <c r="Z5" i="2"/>
  <c r="Y5" i="2"/>
  <c r="Y4" i="2"/>
  <c r="X4" i="2"/>
  <c r="A1" i="2"/>
  <c r="W214" i="1"/>
  <c r="W215" i="1"/>
  <c r="M214" i="1"/>
  <c r="M215" i="1"/>
  <c r="W205" i="1"/>
  <c r="W206" i="1"/>
  <c r="M205" i="1"/>
  <c r="M206" i="1"/>
  <c r="W196" i="1"/>
  <c r="W197" i="1"/>
  <c r="M196" i="1"/>
  <c r="M197" i="1"/>
  <c r="W178" i="1"/>
  <c r="W179" i="1"/>
  <c r="M178" i="1"/>
  <c r="M179" i="1"/>
  <c r="W169" i="1"/>
  <c r="W170" i="1"/>
  <c r="M169" i="1"/>
  <c r="M170" i="1"/>
  <c r="W160" i="1"/>
  <c r="W161" i="1"/>
  <c r="M160" i="1"/>
  <c r="M161" i="1"/>
  <c r="W151" i="1"/>
  <c r="W152" i="1"/>
  <c r="M151" i="1"/>
  <c r="M152" i="1"/>
  <c r="W133" i="1"/>
  <c r="W134" i="1"/>
  <c r="M133" i="1"/>
  <c r="M134" i="1"/>
  <c r="W124" i="1"/>
  <c r="W125" i="1"/>
  <c r="M124" i="1"/>
  <c r="M125" i="1"/>
  <c r="W115" i="1"/>
  <c r="W116" i="1"/>
  <c r="M115" i="1"/>
  <c r="M116" i="1"/>
  <c r="W106" i="1"/>
  <c r="W107" i="1"/>
  <c r="M106" i="1"/>
  <c r="M107" i="1"/>
  <c r="W88" i="1"/>
  <c r="W89" i="1"/>
  <c r="M88" i="1"/>
  <c r="M89" i="1"/>
  <c r="W79" i="1"/>
  <c r="W80" i="1"/>
  <c r="M79" i="1"/>
  <c r="M80" i="1"/>
  <c r="W70" i="1"/>
  <c r="W71" i="1"/>
  <c r="M70" i="1"/>
  <c r="M71" i="1"/>
  <c r="W61" i="1"/>
  <c r="W62" i="1"/>
  <c r="M61" i="1"/>
  <c r="M62" i="1"/>
  <c r="W43" i="1"/>
  <c r="W44" i="1"/>
  <c r="M43" i="1"/>
  <c r="M44" i="1"/>
  <c r="W34" i="1"/>
  <c r="W35" i="1"/>
  <c r="M34" i="1"/>
  <c r="M35" i="1"/>
  <c r="W25" i="1"/>
  <c r="W26" i="1"/>
  <c r="M25" i="1"/>
  <c r="M26" i="1"/>
  <c r="W16" i="1"/>
  <c r="W17" i="1"/>
  <c r="M16" i="1"/>
  <c r="M17" i="1"/>
</calcChain>
</file>

<file path=xl/sharedStrings.xml><?xml version="1.0" encoding="utf-8"?>
<sst xmlns="http://schemas.openxmlformats.org/spreadsheetml/2006/main" count="400" uniqueCount="148">
  <si>
    <t>GRAND TOTAL</t>
  </si>
  <si>
    <t>TIE BREAKER CRITERIA</t>
  </si>
  <si>
    <t>HOLES 10-18</t>
  </si>
  <si>
    <t>HOLES 13-18</t>
  </si>
  <si>
    <t>HOLES 16-18</t>
  </si>
  <si>
    <t>HOLE 18</t>
  </si>
  <si>
    <t>HOLES 1-9</t>
  </si>
  <si>
    <t>HOLES 4-9</t>
  </si>
  <si>
    <t>HOLES 7-9</t>
  </si>
  <si>
    <t>HOLE 9</t>
  </si>
  <si>
    <t>CMH</t>
  </si>
  <si>
    <t>Catholic Memorial</t>
  </si>
  <si>
    <t>Total</t>
  </si>
  <si>
    <t>Drop the highest score</t>
  </si>
  <si>
    <t>ARR</t>
  </si>
  <si>
    <t>Arrowhead</t>
  </si>
  <si>
    <t>KM</t>
  </si>
  <si>
    <t>Kettle Moraine</t>
  </si>
  <si>
    <t>PXI</t>
  </si>
  <si>
    <t>Pius XI</t>
  </si>
  <si>
    <t>WAU</t>
  </si>
  <si>
    <t>HOM</t>
  </si>
  <si>
    <t>MONDAY, APRIL 28, 2014</t>
  </si>
  <si>
    <t>INDIVIDUAL RESULTS</t>
  </si>
  <si>
    <t>TOP TEN</t>
  </si>
  <si>
    <t>TEAM RESULTS</t>
  </si>
  <si>
    <t>Waukesha N/W/S Invite</t>
  </si>
  <si>
    <t>Naga-waukee</t>
  </si>
  <si>
    <t>Saturday, September 20, 2014</t>
  </si>
  <si>
    <t>Arrowhead VR</t>
  </si>
  <si>
    <t>ARRV</t>
  </si>
  <si>
    <t>Hartford</t>
  </si>
  <si>
    <t>HART</t>
  </si>
  <si>
    <t>Homestead VR</t>
  </si>
  <si>
    <t>New Berlin</t>
  </si>
  <si>
    <t>NEW</t>
  </si>
  <si>
    <t>NDA</t>
  </si>
  <si>
    <t>Notre Dame Academy VR</t>
  </si>
  <si>
    <t>Notre Dame Academy</t>
  </si>
  <si>
    <t>NDAV</t>
  </si>
  <si>
    <t>Oconomowoc</t>
  </si>
  <si>
    <t>OCC</t>
  </si>
  <si>
    <t>Pewaukee</t>
  </si>
  <si>
    <t>PEW</t>
  </si>
  <si>
    <t>Prairie School</t>
  </si>
  <si>
    <t>PRA</t>
  </si>
  <si>
    <t>Racine St. Catherine's</t>
  </si>
  <si>
    <t>RAC</t>
  </si>
  <si>
    <t>Watertown</t>
  </si>
  <si>
    <t>WAT</t>
  </si>
  <si>
    <t>Waukesha</t>
  </si>
  <si>
    <t>Waukesha VR</t>
  </si>
  <si>
    <t>WAUVR</t>
  </si>
  <si>
    <t>West Bend West</t>
  </si>
  <si>
    <t>WBW</t>
  </si>
  <si>
    <t>Katie Stippich</t>
  </si>
  <si>
    <t>Jordan Winegar</t>
  </si>
  <si>
    <t>Jessica Kuzniewski</t>
  </si>
  <si>
    <t>Jolee Kohout</t>
  </si>
  <si>
    <t>Steph Williams</t>
  </si>
  <si>
    <t>Savannah Vega-Schwartz</t>
  </si>
  <si>
    <t>Shannon Govern</t>
  </si>
  <si>
    <t>Lesley Klein</t>
  </si>
  <si>
    <t>Caitlin Doll</t>
  </si>
  <si>
    <t>Kyleen Maccoux</t>
  </si>
  <si>
    <t>Carly Garcia</t>
  </si>
  <si>
    <t>Alix Larson</t>
  </si>
  <si>
    <t>Shea Hill</t>
  </si>
  <si>
    <t>Angie Parra</t>
  </si>
  <si>
    <t>Molly Mundinger</t>
  </si>
  <si>
    <t>Jackie Halverson</t>
  </si>
  <si>
    <t>Kenzie Tighe</t>
  </si>
  <si>
    <t>Elizabeth Carlson</t>
  </si>
  <si>
    <t>Sam Kreis</t>
  </si>
  <si>
    <t>Dana Ahlstrom</t>
  </si>
  <si>
    <t>Jessica Heyrman</t>
  </si>
  <si>
    <t>Sydney Brandt</t>
  </si>
  <si>
    <t>Claire Prager</t>
  </si>
  <si>
    <t>Mary Kate Sauer</t>
  </si>
  <si>
    <t>Tatum Schiek</t>
  </si>
  <si>
    <t>Hannah Petre</t>
  </si>
  <si>
    <t>Sarah Smilanich</t>
  </si>
  <si>
    <t>Kate Balison</t>
  </si>
  <si>
    <t>Stephanie Staed</t>
  </si>
  <si>
    <t>Elizabeth Bobinski</t>
  </si>
  <si>
    <t>Maddison Wright</t>
  </si>
  <si>
    <t>Alaina Gerbers</t>
  </si>
  <si>
    <t>Carolyn Tressler</t>
  </si>
  <si>
    <t>Lydia White</t>
  </si>
  <si>
    <t>Madalyn Foscato</t>
  </si>
  <si>
    <t>Haley Hart</t>
  </si>
  <si>
    <t>Ashely Kellicut</t>
  </si>
  <si>
    <t>Sam Mueller</t>
  </si>
  <si>
    <t>Betsy Werner</t>
  </si>
  <si>
    <t>Annah Horst</t>
  </si>
  <si>
    <t>Laura Kwapil</t>
  </si>
  <si>
    <t>Maggie Lang</t>
  </si>
  <si>
    <t>Anna  Turner</t>
  </si>
  <si>
    <t>Carlee Peters</t>
  </si>
  <si>
    <t>Frankie Poff</t>
  </si>
  <si>
    <t>Kathleen Cullen</t>
  </si>
  <si>
    <t>Trinidy Pate</t>
  </si>
  <si>
    <t>Bella Barbiere</t>
  </si>
  <si>
    <t>Abbey Schneeberger</t>
  </si>
  <si>
    <t>Emma Whitfield</t>
  </si>
  <si>
    <t>Alex Lee</t>
  </si>
  <si>
    <t>Taylor Latona</t>
  </si>
  <si>
    <t>Makenna Shaefer</t>
  </si>
  <si>
    <t>Ashely Hofmeister</t>
  </si>
  <si>
    <t>Kailey Vogel</t>
  </si>
  <si>
    <t>Caylee Balcerzak</t>
  </si>
  <si>
    <t>Stacey Grabowski</t>
  </si>
  <si>
    <t>Meredith Hawley</t>
  </si>
  <si>
    <t>Macauley Lukenda</t>
  </si>
  <si>
    <t>Chloe Krumenacher</t>
  </si>
  <si>
    <t>Sammy Pfister</t>
  </si>
  <si>
    <t>Kate Previte</t>
  </si>
  <si>
    <t>Jackie Godden</t>
  </si>
  <si>
    <t>Sarah Busey</t>
  </si>
  <si>
    <t>Erin Madden</t>
  </si>
  <si>
    <t>Eleanor Escobar</t>
  </si>
  <si>
    <t>Emma Madden</t>
  </si>
  <si>
    <t>Delaney Nielsen</t>
  </si>
  <si>
    <t>Allison Chomniak</t>
  </si>
  <si>
    <t>Alexa Holland</t>
  </si>
  <si>
    <t>Keaton Schmitz</t>
  </si>
  <si>
    <t>Ashley Banazak</t>
  </si>
  <si>
    <t>Micela Nordeen</t>
  </si>
  <si>
    <t>Sarah Ernst</t>
  </si>
  <si>
    <t>Grace Cummings</t>
  </si>
  <si>
    <t>Gianna Gastrow</t>
  </si>
  <si>
    <t>Abbey Fahey</t>
  </si>
  <si>
    <t>Sydney Mesterhazey</t>
  </si>
  <si>
    <t>Carly Kohout</t>
  </si>
  <si>
    <t>Maggie Johnson</t>
  </si>
  <si>
    <t>chrissy craig</t>
  </si>
  <si>
    <t>rachel gentile</t>
  </si>
  <si>
    <t>olivia scumaci</t>
  </si>
  <si>
    <t>danielle palmen</t>
  </si>
  <si>
    <t>julia michichic</t>
  </si>
  <si>
    <t>Emily Oberst</t>
  </si>
  <si>
    <t>Carlee Dawson</t>
  </si>
  <si>
    <t>Peyton Frohna</t>
  </si>
  <si>
    <t>Grace Stippich</t>
  </si>
  <si>
    <t>Megan Dowd</t>
  </si>
  <si>
    <t>xxxxxx</t>
  </si>
  <si>
    <t>xxxxx</t>
  </si>
  <si>
    <t>Brookfield Central 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</si>
</sst>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7" x14ac:knownFonts="1">
    <font>
      <sz val="10"/>
      <color rgb="FF000000"/>
      <name val="Arial"/>
    </font>
    <font>
      <sz val="8"/>
      <color rgb="FF66FF33"/>
      <name val="Comic Sans MS"/>
    </font>
    <font>
      <b/>
      <sz val="8"/>
      <color rgb="FFCC0099"/>
      <name val="Comic Sans MS"/>
    </font>
    <font>
      <sz val="8"/>
      <color rgb="FF666699"/>
      <name val="Comic Sans MS"/>
    </font>
    <font>
      <b/>
      <sz val="8"/>
      <color rgb="FFFFFFFF"/>
      <name val="Comic Sans MS"/>
    </font>
    <font>
      <b/>
      <sz val="8"/>
      <color rgb="FF00B0F0"/>
      <name val="Comic Sans MS"/>
    </font>
    <font>
      <sz val="8"/>
      <color rgb="FF000000"/>
      <name val="Comic Sans MS"/>
    </font>
    <font>
      <b/>
      <sz val="24"/>
      <color rgb="FFFFFFFF"/>
      <name val="Comic Sans MS"/>
    </font>
    <font>
      <sz val="8"/>
      <color rgb="FFFFFFFF"/>
      <name val="Comic Sans MS"/>
    </font>
    <font>
      <b/>
      <sz val="8"/>
      <color rgb="FF000000"/>
      <name val="Comic Sans MS"/>
    </font>
    <font>
      <sz val="8"/>
      <color rgb="FFFFFFFF"/>
      <name val="Comic Sans MS"/>
    </font>
    <font>
      <sz val="8"/>
      <color rgb="FF000000"/>
      <name val="Comic Sans MS"/>
    </font>
    <font>
      <b/>
      <sz val="8"/>
      <color rgb="FF938953"/>
      <name val="Comic Sans MS"/>
    </font>
    <font>
      <b/>
      <sz val="10"/>
      <color rgb="FFC00000"/>
      <name val="Comic Sans MS"/>
    </font>
    <font>
      <sz val="24"/>
      <color rgb="FFFFFFFF"/>
      <name val="Comic Sans MS"/>
    </font>
    <font>
      <b/>
      <sz val="8"/>
      <color rgb="FFCC0099"/>
      <name val="Comic Sans MS"/>
    </font>
    <font>
      <sz val="24"/>
      <color rgb="FFFFFFFF"/>
      <name val="Comic Sans MS"/>
    </font>
    <font>
      <b/>
      <sz val="8"/>
      <color rgb="FF000000"/>
      <name val="Comic Sans MS"/>
    </font>
    <font>
      <sz val="8"/>
      <color rgb="FFFF3300"/>
      <name val="Comic Sans MS"/>
    </font>
    <font>
      <b/>
      <sz val="8"/>
      <color rgb="FFFFFF00"/>
      <name val="Comic Sans MS"/>
    </font>
    <font>
      <b/>
      <sz val="8"/>
      <color rgb="FF000000"/>
      <name val="Comic Sans MS"/>
    </font>
    <font>
      <sz val="8"/>
      <color rgb="FF938953"/>
      <name val="Comic Sans MS"/>
    </font>
    <font>
      <b/>
      <sz val="8"/>
      <color rgb="FF002060"/>
      <name val="Comic Sans MS"/>
    </font>
    <font>
      <sz val="10"/>
      <color rgb="FF000000"/>
      <name val="Comic Sans MS"/>
    </font>
    <font>
      <sz val="8"/>
      <color rgb="FFCC0099"/>
      <name val="Comic Sans MS"/>
    </font>
    <font>
      <sz val="24"/>
      <color rgb="FFFFFFFF"/>
      <name val="Comic Sans MS"/>
    </font>
    <font>
      <b/>
      <sz val="8"/>
      <color rgb="FFC00000"/>
      <name val="Comic Sans MS"/>
    </font>
    <font>
      <b/>
      <sz val="8"/>
      <color rgb="FF000000"/>
      <name val="Comic Sans MS"/>
    </font>
    <font>
      <b/>
      <sz val="8"/>
      <color rgb="FF7030A0"/>
      <name val="Comic Sans MS"/>
    </font>
    <font>
      <sz val="8"/>
      <color rgb="FFFFFFFF"/>
      <name val="Comic Sans MS"/>
    </font>
    <font>
      <b/>
      <sz val="11"/>
      <color rgb="FF000000"/>
      <name val="Arial"/>
    </font>
    <font>
      <b/>
      <sz val="8"/>
      <color rgb="FFFFFFFF"/>
      <name val="Comic Sans MS"/>
    </font>
    <font>
      <b/>
      <sz val="10"/>
      <color rgb="FF000000"/>
      <name val="Comic Sans MS"/>
    </font>
    <font>
      <b/>
      <sz val="8"/>
      <color rgb="FFFFFFFF"/>
      <name val="Comic Sans MS"/>
    </font>
    <font>
      <sz val="8"/>
      <color rgb="FF000000"/>
      <name val="Comic Sans MS"/>
    </font>
    <font>
      <b/>
      <sz val="8"/>
      <color rgb="FFFFFFFF"/>
      <name val="Comic Sans MS"/>
    </font>
    <font>
      <b/>
      <sz val="8"/>
      <color rgb="FFC00000"/>
      <name val="Comic Sans MS"/>
    </font>
    <font>
      <b/>
      <sz val="8"/>
      <color rgb="FFFFFF00"/>
      <name val="Comic Sans MS"/>
    </font>
    <font>
      <b/>
      <sz val="8"/>
      <color rgb="FF000099"/>
      <name val="Comic Sans MS"/>
    </font>
    <font>
      <b/>
      <sz val="8"/>
      <color rgb="FFCC0099"/>
      <name val="Comic Sans MS"/>
    </font>
    <font>
      <b/>
      <sz val="8"/>
      <color rgb="FF000000"/>
      <name val="Comic Sans MS"/>
    </font>
    <font>
      <sz val="24"/>
      <color rgb="FF000000"/>
      <name val="Arial"/>
    </font>
    <font>
      <b/>
      <sz val="8"/>
      <color rgb="FFFF9933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b/>
      <sz val="8"/>
      <color rgb="FFCC0099"/>
      <name val="Comic Sans MS"/>
    </font>
    <font>
      <sz val="8"/>
      <color rgb="FF666699"/>
      <name val="Comic Sans MS"/>
    </font>
    <font>
      <b/>
      <sz val="8"/>
      <color rgb="FFA5A5A5"/>
      <name val="Comic Sans MS"/>
    </font>
    <font>
      <b/>
      <sz val="8"/>
      <color rgb="FFFFFFFF"/>
      <name val="Comic Sans MS"/>
    </font>
    <font>
      <b/>
      <sz val="10"/>
      <color rgb="FFFFFFFF"/>
      <name val="Comic Sans MS"/>
    </font>
    <font>
      <sz val="10"/>
      <color rgb="FF000000"/>
      <name val="Arial"/>
    </font>
    <font>
      <sz val="8"/>
      <color rgb="FF666699"/>
      <name val="Comic Sans MS"/>
    </font>
    <font>
      <b/>
      <sz val="8"/>
      <color rgb="FFFFFFFF"/>
      <name val="Comic Sans MS"/>
    </font>
    <font>
      <b/>
      <sz val="8"/>
      <color rgb="FF000000"/>
      <name val="Comic Sans MS"/>
    </font>
    <font>
      <b/>
      <sz val="8"/>
      <color rgb="FFFF3300"/>
      <name val="Comic Sans MS"/>
    </font>
    <font>
      <b/>
      <sz val="8"/>
      <color rgb="FFCC0099"/>
      <name val="Comic Sans MS"/>
    </font>
    <font>
      <b/>
      <sz val="8"/>
      <color rgb="FF000000"/>
      <name val="Comic Sans MS"/>
    </font>
    <font>
      <sz val="8"/>
      <color rgb="FF000000"/>
      <name val="Comic Sans MS"/>
    </font>
    <font>
      <b/>
      <sz val="8"/>
      <color rgb="FFA50021"/>
      <name val="Comic Sans MS"/>
    </font>
    <font>
      <b/>
      <sz val="8"/>
      <color rgb="FFCC99FF"/>
      <name val="Comic Sans MS"/>
    </font>
    <font>
      <b/>
      <sz val="24"/>
      <color rgb="FFFFFFFF"/>
      <name val="Comic Sans MS"/>
    </font>
    <font>
      <b/>
      <sz val="8"/>
      <color rgb="FF000000"/>
      <name val="Comic Sans MS"/>
    </font>
    <font>
      <sz val="8"/>
      <color rgb="FFA5A5A5"/>
      <name val="Comic Sans MS"/>
    </font>
    <font>
      <sz val="11"/>
      <color rgb="FF000000"/>
      <name val="Arial"/>
    </font>
    <font>
      <sz val="8"/>
      <color rgb="FF000099"/>
      <name val="Comic Sans MS"/>
    </font>
    <font>
      <b/>
      <sz val="8"/>
      <color rgb="FF76923C"/>
      <name val="Comic Sans MS"/>
    </font>
    <font>
      <sz val="8"/>
      <color rgb="FF000000"/>
      <name val="Comic Sans MS"/>
    </font>
    <font>
      <sz val="8"/>
      <color rgb="FF003300"/>
      <name val="Comic Sans MS"/>
    </font>
    <font>
      <b/>
      <sz val="8"/>
      <color rgb="FFFFFFFF"/>
      <name val="Comic Sans MS"/>
    </font>
    <font>
      <b/>
      <sz val="8"/>
      <color rgb="FFFF3300"/>
      <name val="Comic Sans MS"/>
    </font>
    <font>
      <sz val="8"/>
      <color rgb="FFCC0099"/>
      <name val="Comic Sans MS"/>
    </font>
    <font>
      <b/>
      <sz val="8"/>
      <color rgb="FFC00000"/>
      <name val="Comic Sans MS"/>
    </font>
    <font>
      <b/>
      <sz val="8"/>
      <color rgb="FF000000"/>
      <name val="Comic Sans MS"/>
    </font>
    <font>
      <b/>
      <sz val="8"/>
      <color rgb="FFFFFFFF"/>
      <name val="Comic Sans MS"/>
    </font>
    <font>
      <sz val="8"/>
      <color rgb="FFCC0099"/>
      <name val="Comic Sans MS"/>
    </font>
    <font>
      <b/>
      <sz val="8"/>
      <color rgb="FF000000"/>
      <name val="Comic Sans MS"/>
    </font>
    <font>
      <b/>
      <sz val="8"/>
      <color rgb="FFCC0099"/>
      <name val="Comic Sans MS"/>
    </font>
    <font>
      <sz val="8"/>
      <color rgb="FFFF9933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b/>
      <sz val="10"/>
      <color rgb="FFFFFFFF"/>
      <name val="Comic Sans MS"/>
    </font>
    <font>
      <sz val="8"/>
      <color rgb="FF000000"/>
      <name val="Comic Sans MS"/>
    </font>
    <font>
      <b/>
      <sz val="8"/>
      <color rgb="FF938953"/>
      <name val="Comic Sans MS"/>
    </font>
    <font>
      <b/>
      <sz val="10"/>
      <color rgb="FF000000"/>
      <name val="Comic Sans MS"/>
    </font>
    <font>
      <b/>
      <sz val="8"/>
      <color rgb="FF666699"/>
      <name val="Comic Sans MS"/>
    </font>
    <font>
      <sz val="8"/>
      <color rgb="FFFFFF00"/>
      <name val="Comic Sans MS"/>
    </font>
    <font>
      <b/>
      <sz val="11"/>
      <color rgb="FF000000"/>
      <name val="Arial"/>
    </font>
    <font>
      <sz val="10"/>
      <color rgb="FF000000"/>
      <name val="Arial"/>
    </font>
    <font>
      <sz val="8"/>
      <color rgb="FF00B0F0"/>
      <name val="Comic Sans MS"/>
    </font>
    <font>
      <sz val="8"/>
      <color rgb="FFFF9933"/>
      <name val="Comic Sans MS"/>
    </font>
    <font>
      <b/>
      <sz val="8"/>
      <color rgb="FF000000"/>
      <name val="Comic Sans MS"/>
    </font>
    <font>
      <sz val="10"/>
      <color rgb="FF000000"/>
      <name val="Comic Sans MS"/>
    </font>
    <font>
      <b/>
      <sz val="8"/>
      <color rgb="FFCC0099"/>
      <name val="Comic Sans MS"/>
    </font>
    <font>
      <sz val="8"/>
      <color rgb="FF7030A0"/>
      <name val="Comic Sans MS"/>
    </font>
    <font>
      <b/>
      <sz val="8"/>
      <color rgb="FFCC0099"/>
      <name val="Comic Sans MS"/>
    </font>
    <font>
      <b/>
      <sz val="8"/>
      <color rgb="FFFF3300"/>
      <name val="Comic Sans MS"/>
    </font>
    <font>
      <b/>
      <sz val="8"/>
      <color rgb="FFCC3300"/>
      <name val="Comic Sans MS"/>
    </font>
    <font>
      <b/>
      <sz val="8"/>
      <color rgb="FF666699"/>
      <name val="Comic Sans MS"/>
    </font>
    <font>
      <b/>
      <sz val="8"/>
      <color rgb="FF66FF33"/>
      <name val="Comic Sans MS"/>
    </font>
    <font>
      <b/>
      <sz val="8"/>
      <color rgb="FF003300"/>
      <name val="Comic Sans MS"/>
    </font>
    <font>
      <b/>
      <sz val="8"/>
      <color rgb="FF00FFCC"/>
      <name val="Comic Sans MS"/>
    </font>
    <font>
      <b/>
      <sz val="8"/>
      <color rgb="FF666699"/>
      <name val="Comic Sans MS"/>
    </font>
    <font>
      <sz val="8"/>
      <color rgb="FFFFFFFF"/>
      <name val="Comic Sans MS"/>
    </font>
    <font>
      <b/>
      <sz val="8"/>
      <color rgb="FFCC0099"/>
      <name val="Comic Sans MS"/>
    </font>
    <font>
      <sz val="8"/>
      <color rgb="FFFFFFFF"/>
      <name val="Comic Sans MS"/>
    </font>
    <font>
      <b/>
      <sz val="8"/>
      <color rgb="FFFFFFFF"/>
      <name val="Comic Sans MS"/>
    </font>
    <font>
      <sz val="8"/>
      <color rgb="FF7030A0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b/>
      <sz val="8"/>
      <color rgb="FF000000"/>
      <name val="Comic Sans MS"/>
    </font>
    <font>
      <b/>
      <sz val="8"/>
      <color rgb="FFFFFFFF"/>
      <name val="Comic Sans MS"/>
    </font>
    <font>
      <sz val="8"/>
      <color rgb="FF003300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sz val="8"/>
      <color rgb="FFA5A5A5"/>
      <name val="Comic Sans MS"/>
    </font>
    <font>
      <sz val="24"/>
      <color rgb="FF000000"/>
      <name val="Comic Sans MS"/>
    </font>
    <font>
      <b/>
      <sz val="8"/>
      <color rgb="FF002060"/>
      <name val="Comic Sans MS"/>
    </font>
    <font>
      <sz val="8"/>
      <color rgb="FF339933"/>
      <name val="Comic Sans MS"/>
    </font>
    <font>
      <sz val="8"/>
      <color rgb="FFFFFFFF"/>
      <name val="Comic Sans MS"/>
    </font>
    <font>
      <b/>
      <sz val="8"/>
      <color rgb="FFFFFFFF"/>
      <name val="Comic Sans MS"/>
    </font>
    <font>
      <b/>
      <sz val="8"/>
      <color rgb="FF666699"/>
      <name val="Comic Sans MS"/>
    </font>
    <font>
      <sz val="8"/>
      <color rgb="FF000000"/>
      <name val="Comic Sans MS"/>
    </font>
    <font>
      <b/>
      <sz val="8"/>
      <color rgb="FFFFFFFF"/>
      <name val="Comic Sans MS"/>
    </font>
    <font>
      <b/>
      <sz val="8"/>
      <color rgb="FF000000"/>
      <name val="Comic Sans MS"/>
    </font>
    <font>
      <b/>
      <sz val="12"/>
      <color rgb="FF000000"/>
      <name val="Arial"/>
    </font>
    <font>
      <sz val="8"/>
      <color rgb="FF000000"/>
      <name val="Comic Sans MS"/>
    </font>
    <font>
      <b/>
      <sz val="8"/>
      <color rgb="FF000099"/>
      <name val="Comic Sans MS"/>
    </font>
    <font>
      <b/>
      <sz val="8"/>
      <color rgb="FFFFFF00"/>
      <name val="Comic Sans MS"/>
    </font>
    <font>
      <b/>
      <sz val="8"/>
      <color rgb="FF000000"/>
      <name val="Comic Sans MS"/>
    </font>
    <font>
      <b/>
      <sz val="10"/>
      <color rgb="FFFFFFFF"/>
      <name val="Comic Sans MS"/>
    </font>
    <font>
      <sz val="8"/>
      <color rgb="FF000000"/>
      <name val="Comic Sans MS"/>
    </font>
    <font>
      <sz val="8"/>
      <color rgb="FF66FF33"/>
      <name val="Comic Sans MS"/>
    </font>
    <font>
      <b/>
      <sz val="8"/>
      <color rgb="FFFFFFFF"/>
      <name val="Comic Sans MS"/>
    </font>
    <font>
      <b/>
      <sz val="24"/>
      <color rgb="FFFFFFFF"/>
      <name val="Comic Sans MS"/>
    </font>
    <font>
      <b/>
      <sz val="8"/>
      <color rgb="FF000000"/>
      <name val="Comic Sans MS"/>
    </font>
    <font>
      <b/>
      <sz val="8"/>
      <color rgb="FF339933"/>
      <name val="Comic Sans MS"/>
    </font>
    <font>
      <b/>
      <sz val="8"/>
      <color rgb="FFC00000"/>
      <name val="Comic Sans MS"/>
    </font>
    <font>
      <b/>
      <sz val="8"/>
      <color rgb="FFCC3300"/>
      <name val="Comic Sans MS"/>
    </font>
    <font>
      <sz val="8"/>
      <color rgb="FFC00000"/>
      <name val="Comic Sans MS"/>
    </font>
    <font>
      <sz val="8"/>
      <color rgb="FFA50021"/>
      <name val="Comic Sans MS"/>
    </font>
    <font>
      <b/>
      <sz val="10"/>
      <color rgb="FFCC0099"/>
      <name val="Comic Sans MS"/>
    </font>
    <font>
      <sz val="8"/>
      <color rgb="FF000000"/>
      <name val="Comic Sans MS"/>
    </font>
    <font>
      <b/>
      <sz val="8"/>
      <color rgb="FF002060"/>
      <name val="Comic Sans MS"/>
    </font>
    <font>
      <sz val="18"/>
      <color rgb="FF000000"/>
      <name val="Comic Sans MS"/>
    </font>
    <font>
      <sz val="8"/>
      <color rgb="FF76923C"/>
      <name val="Comic Sans MS"/>
    </font>
    <font>
      <b/>
      <sz val="8"/>
      <color rgb="FFFFFF00"/>
      <name val="Comic Sans MS"/>
    </font>
    <font>
      <sz val="8"/>
      <color rgb="FF000000"/>
      <name val="Comic Sans MS"/>
    </font>
    <font>
      <b/>
      <sz val="8"/>
      <color rgb="FFCC0099"/>
      <name val="Comic Sans MS"/>
    </font>
    <font>
      <sz val="8"/>
      <color rgb="FFA50021"/>
      <name val="Comic Sans MS"/>
    </font>
    <font>
      <sz val="11"/>
      <color rgb="FF000000"/>
      <name val="Arial"/>
    </font>
    <font>
      <sz val="10"/>
      <color rgb="FF000000"/>
      <name val="Arial"/>
    </font>
    <font>
      <b/>
      <sz val="10"/>
      <color rgb="FFFFFFFF"/>
      <name val="Comic Sans MS"/>
    </font>
    <font>
      <sz val="8"/>
      <color rgb="FFCC0099"/>
      <name val="Comic Sans MS"/>
    </font>
    <font>
      <b/>
      <sz val="24"/>
      <color rgb="FF000000"/>
      <name val="Arial"/>
    </font>
    <font>
      <b/>
      <sz val="8"/>
      <color rgb="FFFFFFFF"/>
      <name val="Comic Sans MS"/>
    </font>
    <font>
      <sz val="8"/>
      <color rgb="FFFFC000"/>
      <name val="Comic Sans MS"/>
    </font>
    <font>
      <sz val="8"/>
      <color rgb="FFFFFF00"/>
      <name val="Comic Sans MS"/>
    </font>
    <font>
      <b/>
      <sz val="8"/>
      <color rgb="FF000000"/>
      <name val="Comic Sans MS"/>
    </font>
    <font>
      <b/>
      <sz val="8"/>
      <color rgb="FFCC3300"/>
      <name val="Comic Sans MS"/>
    </font>
    <font>
      <sz val="8"/>
      <color rgb="FFCC3300"/>
      <name val="Comic Sans MS"/>
    </font>
    <font>
      <b/>
      <sz val="10"/>
      <color rgb="FFFFFFFF"/>
      <name val="Comic Sans MS"/>
    </font>
    <font>
      <b/>
      <sz val="8"/>
      <color rgb="FFCC0099"/>
      <name val="Comic Sans MS"/>
    </font>
    <font>
      <b/>
      <sz val="8"/>
      <color rgb="FFFFC000"/>
      <name val="Comic Sans MS"/>
    </font>
    <font>
      <sz val="8"/>
      <color rgb="FFFFFFFF"/>
      <name val="Comic Sans MS"/>
    </font>
    <font>
      <sz val="10"/>
      <color rgb="FF000000"/>
      <name val="Arial"/>
    </font>
    <font>
      <sz val="8"/>
      <color rgb="FF938953"/>
      <name val="Comic Sans MS"/>
    </font>
    <font>
      <b/>
      <sz val="8"/>
      <color rgb="FFFF3300"/>
      <name val="Comic Sans MS"/>
    </font>
    <font>
      <sz val="8"/>
      <color rgb="FF000000"/>
      <name val="Comic Sans MS"/>
    </font>
    <font>
      <b/>
      <sz val="10"/>
      <color rgb="FFFFFFFF"/>
      <name val="Comic Sans MS"/>
    </font>
    <font>
      <b/>
      <sz val="8"/>
      <color rgb="FF00B0F0"/>
      <name val="Comic Sans MS"/>
    </font>
    <font>
      <b/>
      <sz val="8"/>
      <color rgb="FF000000"/>
      <name val="Comic Sans MS"/>
    </font>
    <font>
      <b/>
      <sz val="8"/>
      <color rgb="FFCC0099"/>
      <name val="Comic Sans MS"/>
    </font>
    <font>
      <b/>
      <sz val="8"/>
      <color rgb="FF000000"/>
      <name val="Comic Sans MS"/>
    </font>
    <font>
      <b/>
      <sz val="10"/>
      <color rgb="FFFFFFFF"/>
      <name val="Comic Sans MS"/>
    </font>
    <font>
      <sz val="8"/>
      <color rgb="FF000000"/>
      <name val="Comic Sans MS"/>
    </font>
    <font>
      <b/>
      <sz val="8"/>
      <color rgb="FFCC99FF"/>
      <name val="Comic Sans MS"/>
    </font>
    <font>
      <sz val="8"/>
      <color rgb="FF000000"/>
      <name val="Comic Sans MS"/>
    </font>
    <font>
      <sz val="8"/>
      <color rgb="FFFFFFFF"/>
      <name val="Comic Sans MS"/>
    </font>
    <font>
      <sz val="24"/>
      <color rgb="FF000000"/>
      <name val="Arial"/>
    </font>
    <font>
      <sz val="8"/>
      <color rgb="FFFF3300"/>
      <name val="Comic Sans MS"/>
    </font>
    <font>
      <b/>
      <sz val="8"/>
      <color rgb="FFFFFFFF"/>
      <name val="Comic Sans MS"/>
    </font>
    <font>
      <sz val="8"/>
      <color rgb="FFFFFF00"/>
      <name val="Comic Sans MS"/>
    </font>
    <font>
      <b/>
      <sz val="8"/>
      <color rgb="FF76923C"/>
      <name val="Comic Sans MS"/>
    </font>
    <font>
      <b/>
      <sz val="8"/>
      <color rgb="FFFFFFFF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sz val="8"/>
      <color rgb="FF003300"/>
      <name val="Comic Sans MS"/>
    </font>
    <font>
      <b/>
      <sz val="8"/>
      <color rgb="FFFFFFFF"/>
      <name val="Comic Sans MS"/>
    </font>
    <font>
      <b/>
      <sz val="8"/>
      <color rgb="FFFFFFFF"/>
      <name val="Comic Sans MS"/>
    </font>
    <font>
      <sz val="8"/>
      <color rgb="FFFFFFFF"/>
      <name val="Comic Sans MS"/>
    </font>
    <font>
      <b/>
      <sz val="8"/>
      <color rgb="FF003300"/>
      <name val="Comic Sans MS"/>
    </font>
    <font>
      <sz val="8"/>
      <color rgb="FFCC99FF"/>
      <name val="Comic Sans MS"/>
    </font>
    <font>
      <sz val="8"/>
      <color rgb="FF76923C"/>
      <name val="Comic Sans MS"/>
    </font>
    <font>
      <sz val="8"/>
      <color rgb="FF00B0F0"/>
      <name val="Comic Sans MS"/>
    </font>
    <font>
      <b/>
      <sz val="8"/>
      <color rgb="FFA5A5A5"/>
      <name val="Comic Sans MS"/>
    </font>
    <font>
      <sz val="10"/>
      <color rgb="FF000000"/>
      <name val="Arial"/>
    </font>
    <font>
      <b/>
      <sz val="8"/>
      <color rgb="FF66FF33"/>
      <name val="Comic Sans MS"/>
    </font>
    <font>
      <b/>
      <sz val="10"/>
      <color rgb="FF000000"/>
      <name val="Comic Sans MS"/>
    </font>
    <font>
      <sz val="36"/>
      <color rgb="FF000000"/>
      <name val="Comic Sans MS"/>
    </font>
    <font>
      <b/>
      <sz val="8"/>
      <color rgb="FF000000"/>
      <name val="Comic Sans MS"/>
    </font>
    <font>
      <sz val="8"/>
      <color rgb="FFFF3300"/>
      <name val="Comic Sans MS"/>
    </font>
    <font>
      <b/>
      <sz val="8"/>
      <color rgb="FFFFFFFF"/>
      <name val="Comic Sans MS"/>
    </font>
    <font>
      <b/>
      <sz val="8"/>
      <color rgb="FF339933"/>
      <name val="Comic Sans MS"/>
    </font>
    <font>
      <b/>
      <sz val="8"/>
      <color rgb="FF00B0F0"/>
      <name val="Comic Sans MS"/>
    </font>
    <font>
      <sz val="18"/>
      <color rgb="FF000000"/>
      <name val="Comic Sans MS"/>
    </font>
    <font>
      <b/>
      <sz val="8"/>
      <color rgb="FFCC0099"/>
      <name val="Comic Sans MS"/>
    </font>
    <font>
      <b/>
      <sz val="8"/>
      <color rgb="FF003300"/>
      <name val="Comic Sans MS"/>
    </font>
    <font>
      <sz val="8"/>
      <color rgb="FF000000"/>
      <name val="Comic Sans MS"/>
    </font>
    <font>
      <sz val="8"/>
      <color rgb="FFCC0099"/>
      <name val="Comic Sans MS"/>
    </font>
    <font>
      <b/>
      <sz val="8"/>
      <color rgb="FFFFFFFF"/>
      <name val="Comic Sans MS"/>
    </font>
    <font>
      <b/>
      <sz val="8"/>
      <color rgb="FFFF9933"/>
      <name val="Comic Sans MS"/>
    </font>
    <font>
      <b/>
      <sz val="10"/>
      <color rgb="FFFFFFFF"/>
      <name val="Comic Sans MS"/>
    </font>
    <font>
      <sz val="24"/>
      <color rgb="FF000000"/>
      <name val="Comic Sans MS"/>
    </font>
    <font>
      <b/>
      <sz val="8"/>
      <color rgb="FF7030A0"/>
      <name val="Comic Sans MS"/>
    </font>
    <font>
      <sz val="12"/>
      <color rgb="FF000000"/>
      <name val="Arial"/>
    </font>
    <font>
      <sz val="8"/>
      <color rgb="FF000099"/>
      <name val="Comic Sans MS"/>
    </font>
    <font>
      <sz val="8"/>
      <color rgb="FF339933"/>
      <name val="Comic Sans MS"/>
    </font>
    <font>
      <b/>
      <sz val="8"/>
      <color rgb="FF000000"/>
      <name val="Comic Sans MS"/>
    </font>
    <font>
      <sz val="8"/>
      <color rgb="FFA50021"/>
      <name val="Comic Sans MS"/>
    </font>
    <font>
      <sz val="8"/>
      <color rgb="FFCC3300"/>
      <name val="Comic Sans MS"/>
    </font>
    <font>
      <b/>
      <sz val="8"/>
      <color rgb="FFCC0099"/>
      <name val="Comic Sans MS"/>
    </font>
    <font>
      <b/>
      <sz val="8"/>
      <color rgb="FFFFC000"/>
      <name val="Comic Sans MS"/>
    </font>
    <font>
      <b/>
      <sz val="8"/>
      <color rgb="FFFFC000"/>
      <name val="Comic Sans MS"/>
    </font>
    <font>
      <sz val="8"/>
      <color rgb="FF000000"/>
      <name val="Comic Sans MS"/>
    </font>
    <font>
      <sz val="10"/>
      <color rgb="FF000000"/>
      <name val="Comic Sans MS"/>
    </font>
    <font>
      <sz val="8"/>
      <color rgb="FFCC3300"/>
      <name val="Comic Sans MS"/>
    </font>
    <font>
      <b/>
      <sz val="8"/>
      <color rgb="FF000000"/>
      <name val="Comic Sans MS"/>
    </font>
    <font>
      <b/>
      <sz val="8"/>
      <color rgb="FFA5A5A5"/>
      <name val="Comic Sans MS"/>
    </font>
    <font>
      <sz val="8"/>
      <color rgb="FFFFC000"/>
      <name val="Comic Sans MS"/>
    </font>
    <font>
      <sz val="36"/>
      <color rgb="FF000000"/>
      <name val="Comic Sans MS"/>
    </font>
    <font>
      <b/>
      <sz val="10"/>
      <color rgb="FFFFFFFF"/>
      <name val="Comic Sans MS"/>
    </font>
    <font>
      <sz val="8"/>
      <color rgb="FFCC0099"/>
      <name val="Comic Sans MS"/>
    </font>
    <font>
      <b/>
      <sz val="8"/>
      <color rgb="FF7030A0"/>
      <name val="Comic Sans MS"/>
    </font>
    <font>
      <b/>
      <sz val="8"/>
      <color rgb="FFFFC000"/>
      <name val="Comic Sans MS"/>
    </font>
    <font>
      <b/>
      <sz val="8"/>
      <color rgb="FFCC0099"/>
      <name val="Comic Sans MS"/>
    </font>
    <font>
      <b/>
      <sz val="8"/>
      <color rgb="FFA5A5A5"/>
      <name val="Comic Sans MS"/>
    </font>
    <font>
      <b/>
      <sz val="8"/>
      <color rgb="FFFFFFFF"/>
      <name val="Comic Sans MS"/>
    </font>
    <font>
      <b/>
      <sz val="8"/>
      <color rgb="FFFFFFFF"/>
      <name val="Comic Sans MS"/>
    </font>
    <font>
      <sz val="8"/>
      <color rgb="FFCC0099"/>
      <name val="Comic Sans MS"/>
    </font>
    <font>
      <sz val="10"/>
      <color rgb="FF000000"/>
      <name val="Comic Sans MS"/>
    </font>
    <font>
      <b/>
      <sz val="8"/>
      <color rgb="FFCC0099"/>
      <name val="Comic Sans MS"/>
    </font>
    <font>
      <b/>
      <sz val="24"/>
      <color rgb="FFFFFFFF"/>
      <name val="Comic Sans MS"/>
    </font>
    <font>
      <sz val="8"/>
      <color rgb="FFC00000"/>
      <name val="Comic Sans MS"/>
    </font>
    <font>
      <b/>
      <sz val="24"/>
      <color rgb="FFFFFFFF"/>
      <name val="Comic Sans MS"/>
    </font>
    <font>
      <sz val="8"/>
      <color rgb="FF938953"/>
      <name val="Comic Sans MS"/>
    </font>
    <font>
      <b/>
      <sz val="8"/>
      <color rgb="FFFF3300"/>
      <name val="Comic Sans MS"/>
    </font>
    <font>
      <b/>
      <sz val="8"/>
      <color rgb="FF00B0F0"/>
      <name val="Comic Sans MS"/>
    </font>
    <font>
      <b/>
      <sz val="8"/>
      <color rgb="FF000000"/>
      <name val="Comic Sans MS"/>
    </font>
    <font>
      <sz val="8"/>
      <color rgb="FFCC0099"/>
      <name val="Comic Sans MS"/>
    </font>
    <font>
      <sz val="8"/>
      <color rgb="FFCC99FF"/>
      <name val="Comic Sans MS"/>
    </font>
    <font>
      <sz val="8"/>
      <color rgb="FFCC0099"/>
      <name val="Comic Sans MS"/>
    </font>
    <font>
      <b/>
      <sz val="8"/>
      <color rgb="FF000000"/>
      <name val="Comic Sans MS"/>
    </font>
    <font>
      <sz val="8"/>
      <color rgb="FF7030A0"/>
      <name val="Comic Sans MS"/>
    </font>
    <font>
      <sz val="8"/>
      <color rgb="FFFFFF00"/>
      <name val="Comic Sans MS"/>
    </font>
    <font>
      <sz val="8"/>
      <color rgb="FF002060"/>
      <name val="Comic Sans MS"/>
    </font>
    <font>
      <sz val="8"/>
      <color rgb="FFC00000"/>
      <name val="Comic Sans MS"/>
    </font>
    <font>
      <sz val="8"/>
      <color rgb="FFCC0099"/>
      <name val="Comic Sans MS"/>
    </font>
    <font>
      <sz val="8"/>
      <color rgb="FF339933"/>
      <name val="Comic Sans MS"/>
    </font>
    <font>
      <b/>
      <sz val="10"/>
      <color rgb="FFFFFFFF"/>
      <name val="Comic Sans MS"/>
    </font>
    <font>
      <sz val="12"/>
      <color rgb="FF000000"/>
      <name val="Arial"/>
    </font>
    <font>
      <b/>
      <sz val="10"/>
      <color rgb="FF000000"/>
      <name val="Comic Sans MS"/>
    </font>
    <font>
      <b/>
      <sz val="8"/>
      <color rgb="FFCC0099"/>
      <name val="Comic Sans MS"/>
    </font>
    <font>
      <sz val="8"/>
      <color rgb="FF000000"/>
      <name val="Comic Sans MS"/>
    </font>
    <font>
      <b/>
      <sz val="8"/>
      <color rgb="FFFFFFFF"/>
      <name val="Comic Sans MS"/>
    </font>
    <font>
      <b/>
      <sz val="8"/>
      <color rgb="FF003300"/>
      <name val="Comic Sans MS"/>
    </font>
    <font>
      <b/>
      <sz val="24"/>
      <color rgb="FFFFFFFF"/>
      <name val="Comic Sans MS"/>
    </font>
    <font>
      <b/>
      <sz val="10"/>
      <color rgb="FF000000"/>
      <name val="Comic Sans MS"/>
    </font>
    <font>
      <sz val="8"/>
      <color rgb="FFFFFFFF"/>
      <name val="Comic Sans MS"/>
    </font>
    <font>
      <b/>
      <sz val="8"/>
      <color rgb="FF00B0F0"/>
      <name val="Comic Sans MS"/>
    </font>
    <font>
      <b/>
      <sz val="8"/>
      <color rgb="FF000000"/>
      <name val="Comic Sans MS"/>
    </font>
    <font>
      <b/>
      <sz val="10"/>
      <color rgb="FF000000"/>
      <name val="Comic Sans MS"/>
    </font>
    <font>
      <sz val="8"/>
      <color rgb="FF000000"/>
      <name val="Comic Sans MS"/>
    </font>
    <font>
      <b/>
      <sz val="10"/>
      <color rgb="FFFFFF00"/>
      <name val="Comic Sans MS"/>
    </font>
    <font>
      <b/>
      <sz val="8"/>
      <color rgb="FF000000"/>
      <name val="Comic Sans MS"/>
    </font>
    <font>
      <b/>
      <sz val="8"/>
      <color rgb="FF339933"/>
      <name val="Comic Sans MS"/>
    </font>
    <font>
      <b/>
      <sz val="8"/>
      <color rgb="FF76923C"/>
      <name val="Comic Sans MS"/>
    </font>
    <font>
      <b/>
      <sz val="10"/>
      <color rgb="FFFFFFFF"/>
      <name val="Comic Sans MS"/>
    </font>
    <font>
      <sz val="8"/>
      <color rgb="FFA5A5A5"/>
      <name val="Comic Sans MS"/>
    </font>
    <font>
      <sz val="8"/>
      <color rgb="FF66FF33"/>
      <name val="Comic Sans MS"/>
    </font>
    <font>
      <b/>
      <sz val="10"/>
      <color rgb="FFFFFFFF"/>
      <name val="Comic Sans MS"/>
    </font>
    <font>
      <b/>
      <sz val="8"/>
      <color rgb="FFFFFFFF"/>
      <name val="Comic Sans MS"/>
    </font>
    <font>
      <b/>
      <sz val="8"/>
      <color rgb="FF000099"/>
      <name val="Comic Sans MS"/>
    </font>
    <font>
      <sz val="8"/>
      <color rgb="FF000000"/>
      <name val="Comic Sans MS"/>
    </font>
    <font>
      <b/>
      <sz val="8"/>
      <color rgb="FF000000"/>
      <name val="Comic Sans MS"/>
    </font>
    <font>
      <sz val="8"/>
      <color rgb="FFC00000"/>
      <name val="Comic Sans MS"/>
    </font>
    <font>
      <b/>
      <sz val="10"/>
      <color rgb="FFFFFFFF"/>
      <name val="Comic Sans MS"/>
    </font>
    <font>
      <b/>
      <sz val="8"/>
      <color rgb="FF76923C"/>
      <name val="Comic Sans MS"/>
    </font>
    <font>
      <b/>
      <sz val="8"/>
      <color rgb="FF000000"/>
      <name val="Comic Sans MS"/>
    </font>
    <font>
      <sz val="8"/>
      <color rgb="FF00B0F0"/>
      <name val="Comic Sans MS"/>
    </font>
    <font>
      <sz val="8"/>
      <color rgb="FF000000"/>
      <name val="Comic Sans MS"/>
    </font>
    <font>
      <b/>
      <sz val="8"/>
      <color rgb="FF7030A0"/>
      <name val="Comic Sans MS"/>
    </font>
    <font>
      <sz val="8"/>
      <color rgb="FF000099"/>
      <name val="Comic Sans MS"/>
    </font>
    <font>
      <sz val="8"/>
      <color rgb="FF002060"/>
      <name val="Comic Sans MS"/>
    </font>
    <font>
      <b/>
      <sz val="10"/>
      <color rgb="FFFFFFFF"/>
      <name val="Comic Sans MS"/>
    </font>
    <font>
      <b/>
      <sz val="8"/>
      <color rgb="FF000000"/>
      <name val="Comic Sans MS"/>
    </font>
    <font>
      <sz val="8"/>
      <color rgb="FFFFC000"/>
      <name val="Comic Sans MS"/>
    </font>
    <font>
      <sz val="18"/>
      <color rgb="FF000000"/>
      <name val="Comic Sans MS"/>
    </font>
    <font>
      <b/>
      <sz val="8"/>
      <color rgb="FF00B0F0"/>
      <name val="Comic Sans MS"/>
    </font>
    <font>
      <sz val="8"/>
      <color rgb="FF000000"/>
      <name val="Comic Sans MS"/>
    </font>
    <font>
      <sz val="8"/>
      <color rgb="FFCC0099"/>
      <name val="Comic Sans MS"/>
    </font>
    <font>
      <sz val="8"/>
      <color rgb="FF000000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b/>
      <sz val="8"/>
      <color rgb="FFFFC000"/>
      <name val="Comic Sans MS"/>
    </font>
    <font>
      <sz val="8"/>
      <color rgb="FF000000"/>
      <name val="Comic Sans MS"/>
    </font>
    <font>
      <b/>
      <sz val="8"/>
      <color rgb="FFFFFFFF"/>
      <name val="Comic Sans MS"/>
    </font>
    <font>
      <sz val="8"/>
      <color rgb="FFFFFFFF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b/>
      <sz val="8"/>
      <color rgb="FFA50021"/>
      <name val="Comic Sans MS"/>
    </font>
    <font>
      <sz val="8"/>
      <color rgb="FFFF9933"/>
      <name val="Comic Sans MS"/>
    </font>
    <font>
      <b/>
      <sz val="8"/>
      <color rgb="FFCC0099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b/>
      <sz val="8"/>
      <color rgb="FFA5A5A5"/>
      <name val="Comic Sans MS"/>
    </font>
    <font>
      <sz val="8"/>
      <color rgb="FFFFFFFF"/>
      <name val="Comic Sans MS"/>
    </font>
    <font>
      <sz val="8"/>
      <color rgb="FFCC99FF"/>
      <name val="Comic Sans MS"/>
    </font>
    <font>
      <sz val="8"/>
      <color rgb="FF000000"/>
      <name val="Comic Sans MS"/>
    </font>
    <font>
      <b/>
      <sz val="10"/>
      <color rgb="FFFFFFFF"/>
      <name val="Comic Sans MS"/>
    </font>
    <font>
      <b/>
      <sz val="8"/>
      <color rgb="FFFFFFFF"/>
      <name val="Comic Sans MS"/>
    </font>
    <font>
      <b/>
      <sz val="10"/>
      <color rgb="FFFFFFFF"/>
      <name val="Comic Sans MS"/>
    </font>
    <font>
      <b/>
      <sz val="10"/>
      <color rgb="FF000000"/>
      <name val="Comic Sans MS"/>
    </font>
    <font>
      <b/>
      <sz val="8"/>
      <color rgb="FFFF9933"/>
      <name val="Comic Sans MS"/>
    </font>
    <font>
      <sz val="8"/>
      <color rgb="FF000000"/>
      <name val="Comic Sans MS"/>
    </font>
    <font>
      <sz val="8"/>
      <color rgb="FF000000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b/>
      <sz val="8"/>
      <color rgb="FF000000"/>
      <name val="Comic Sans MS"/>
    </font>
    <font>
      <sz val="24"/>
      <color rgb="FFCC0099"/>
      <name val="Comic Sans MS"/>
    </font>
    <font>
      <b/>
      <sz val="8"/>
      <color rgb="FFA5A5A5"/>
      <name val="Comic Sans MS"/>
    </font>
    <font>
      <b/>
      <sz val="8"/>
      <color rgb="FF938953"/>
      <name val="Comic Sans MS"/>
    </font>
    <font>
      <sz val="18"/>
      <color rgb="FF000000"/>
      <name val="Comic Sans MS"/>
    </font>
    <font>
      <b/>
      <sz val="8"/>
      <color rgb="FF000000"/>
      <name val="Comic Sans MS"/>
    </font>
    <font>
      <b/>
      <sz val="8"/>
      <color rgb="FFFF3300"/>
      <name val="Comic Sans MS"/>
    </font>
    <font>
      <sz val="10"/>
      <color rgb="FF000000"/>
      <name val="Arial"/>
    </font>
    <font>
      <sz val="8"/>
      <color rgb="FF000000"/>
      <name val="Comic Sans MS"/>
    </font>
    <font>
      <b/>
      <sz val="8"/>
      <color rgb="FFFFFFFF"/>
      <name val="Comic Sans MS"/>
    </font>
    <font>
      <b/>
      <sz val="8"/>
      <color rgb="FFCC99FF"/>
      <name val="Comic Sans MS"/>
    </font>
    <font>
      <b/>
      <sz val="8"/>
      <color rgb="FF000000"/>
      <name val="Comic Sans MS"/>
    </font>
    <font>
      <sz val="36"/>
      <color rgb="FF000000"/>
      <name val="Comic Sans MS"/>
    </font>
    <font>
      <b/>
      <sz val="8"/>
      <color rgb="FF7030A0"/>
      <name val="Comic Sans MS"/>
    </font>
    <font>
      <b/>
      <sz val="8"/>
      <color rgb="FFFFFFFF"/>
      <name val="Comic Sans MS"/>
    </font>
    <font>
      <sz val="24"/>
      <color rgb="FF000000"/>
      <name val="Comic Sans MS"/>
    </font>
    <font>
      <b/>
      <sz val="8"/>
      <color rgb="FFFFFF00"/>
      <name val="Comic Sans MS"/>
    </font>
    <font>
      <b/>
      <sz val="8"/>
      <color rgb="FFFFFFFF"/>
      <name val="Comic Sans MS"/>
    </font>
    <font>
      <b/>
      <sz val="8"/>
      <color rgb="FF66FF33"/>
      <name val="Comic Sans MS"/>
    </font>
    <font>
      <b/>
      <sz val="10"/>
      <color rgb="FFFFFF00"/>
      <name val="Comic Sans MS"/>
    </font>
    <font>
      <sz val="8"/>
      <color rgb="FF000000"/>
      <name val="Comic Sans MS"/>
    </font>
    <font>
      <b/>
      <sz val="10"/>
      <color rgb="FFFFFF00"/>
      <name val="Comic Sans MS"/>
    </font>
    <font>
      <b/>
      <sz val="8"/>
      <color rgb="FFFFFFFF"/>
      <name val="Comic Sans MS"/>
    </font>
    <font>
      <b/>
      <sz val="8"/>
      <color rgb="FF000000"/>
      <name val="Comic Sans MS"/>
    </font>
    <font>
      <sz val="8"/>
      <color rgb="FF000000"/>
      <name val="Comic Sans MS"/>
    </font>
    <font>
      <sz val="24"/>
      <color rgb="FF000000"/>
      <name val="Arial"/>
    </font>
    <font>
      <b/>
      <sz val="8"/>
      <color rgb="FFFFC000"/>
      <name val="Comic Sans MS"/>
    </font>
    <font>
      <b/>
      <sz val="8"/>
      <color rgb="FFCC0099"/>
      <name val="Comic Sans MS"/>
    </font>
    <font>
      <b/>
      <sz val="8"/>
      <color rgb="FFFFFFFF"/>
      <name val="Comic Sans MS"/>
    </font>
    <font>
      <b/>
      <sz val="10"/>
      <color rgb="FF000000"/>
      <name val="Comic Sans MS"/>
    </font>
    <font>
      <sz val="8"/>
      <color rgb="FF76923C"/>
      <name val="Comic Sans MS"/>
    </font>
    <font>
      <sz val="8"/>
      <color rgb="FF002060"/>
      <name val="Comic Sans MS"/>
    </font>
    <font>
      <b/>
      <sz val="8"/>
      <color rgb="FFFFFFFF"/>
      <name val="Comic Sans MS"/>
    </font>
    <font>
      <sz val="8"/>
      <color rgb="FF000000"/>
      <name val="Comic Sans MS"/>
    </font>
    <font>
      <b/>
      <sz val="8"/>
      <color rgb="FF7030A0"/>
      <name val="Comic Sans MS"/>
    </font>
    <font>
      <sz val="8"/>
      <color rgb="FFFFFFFF"/>
      <name val="Comic Sans MS"/>
    </font>
    <font>
      <b/>
      <sz val="10"/>
      <color rgb="FF000000"/>
      <name val="Comic Sans MS"/>
    </font>
    <font>
      <sz val="8"/>
      <color rgb="FF000000"/>
      <name val="Comic Sans MS"/>
    </font>
    <font>
      <sz val="8"/>
      <color rgb="FFFFFFFF"/>
      <name val="Comic Sans MS"/>
    </font>
    <font>
      <b/>
      <sz val="8"/>
      <color rgb="FFCC0099"/>
      <name val="Comic Sans MS"/>
    </font>
    <font>
      <b/>
      <sz val="10"/>
      <color rgb="FF000000"/>
      <name val="Comic Sans MS"/>
    </font>
    <font>
      <b/>
      <sz val="8"/>
      <color rgb="FFA50021"/>
      <name val="Comic Sans MS"/>
    </font>
    <font>
      <b/>
      <sz val="8"/>
      <color rgb="FF000000"/>
      <name val="Comic Sans MS"/>
    </font>
    <font>
      <b/>
      <sz val="8"/>
      <color rgb="FFCC0099"/>
      <name val="Comic Sans MS"/>
    </font>
    <font>
      <sz val="8"/>
      <color rgb="FF000000"/>
      <name val="Comic Sans MS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theme="0"/>
      <name val="Comic Sans MS"/>
    </font>
    <font>
      <b/>
      <sz val="8"/>
      <color rgb="FF000090"/>
      <name val="Comic Sans MS"/>
    </font>
  </fonts>
  <fills count="34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5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374" fillId="0" borderId="0" applyNumberFormat="0" applyFill="0" applyBorder="0" applyAlignment="0" applyProtection="0"/>
  </cellStyleXfs>
  <cellXfs count="509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/>
    </xf>
    <xf numFmtId="0" fontId="12" fillId="11" borderId="12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textRotation="180" wrapText="1"/>
    </xf>
    <xf numFmtId="0" fontId="18" fillId="17" borderId="17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 textRotation="180" wrapText="1"/>
    </xf>
    <xf numFmtId="0" fontId="21" fillId="20" borderId="20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0" fontId="24" fillId="22" borderId="23" xfId="0" applyFont="1" applyFill="1" applyBorder="1" applyAlignment="1">
      <alignment vertical="center"/>
    </xf>
    <xf numFmtId="1" fontId="28" fillId="26" borderId="27" xfId="0" applyNumberFormat="1" applyFont="1" applyFill="1" applyBorder="1" applyAlignment="1">
      <alignment horizontal="center" vertical="center" textRotation="180" wrapText="1"/>
    </xf>
    <xf numFmtId="1" fontId="29" fillId="27" borderId="28" xfId="0" applyNumberFormat="1" applyFont="1" applyFill="1" applyBorder="1" applyAlignment="1">
      <alignment horizontal="center" vertical="center"/>
    </xf>
    <xf numFmtId="0" fontId="30" fillId="28" borderId="0" xfId="0" applyFont="1" applyFill="1"/>
    <xf numFmtId="0" fontId="36" fillId="34" borderId="34" xfId="0" applyFont="1" applyFill="1" applyBorder="1" applyAlignment="1">
      <alignment horizontal="center" vertical="center"/>
    </xf>
    <xf numFmtId="0" fontId="38" fillId="36" borderId="36" xfId="0" applyFont="1" applyFill="1" applyBorder="1" applyAlignment="1">
      <alignment horizontal="center" vertical="center"/>
    </xf>
    <xf numFmtId="1" fontId="39" fillId="37" borderId="37" xfId="0" applyNumberFormat="1" applyFont="1" applyFill="1" applyBorder="1" applyAlignment="1">
      <alignment horizontal="center" vertical="center" textRotation="180" wrapText="1"/>
    </xf>
    <xf numFmtId="0" fontId="40" fillId="38" borderId="38" xfId="0" applyFont="1" applyFill="1" applyBorder="1" applyAlignment="1">
      <alignment horizontal="center" vertical="center" textRotation="180" wrapText="1"/>
    </xf>
    <xf numFmtId="0" fontId="42" fillId="40" borderId="40" xfId="0" applyFont="1" applyFill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0" fontId="44" fillId="41" borderId="42" xfId="0" applyFont="1" applyFill="1" applyBorder="1" applyAlignment="1">
      <alignment horizontal="center" vertical="center"/>
    </xf>
    <xf numFmtId="1" fontId="45" fillId="42" borderId="43" xfId="0" applyNumberFormat="1" applyFont="1" applyFill="1" applyBorder="1" applyAlignment="1">
      <alignment horizontal="center" vertical="center" textRotation="180" wrapText="1"/>
    </xf>
    <xf numFmtId="0" fontId="46" fillId="43" borderId="44" xfId="0" applyFont="1" applyFill="1" applyBorder="1" applyAlignment="1">
      <alignment horizontal="center" vertical="center"/>
    </xf>
    <xf numFmtId="0" fontId="47" fillId="44" borderId="45" xfId="0" applyFont="1" applyFill="1" applyBorder="1" applyAlignment="1">
      <alignment horizontal="center" vertical="center"/>
    </xf>
    <xf numFmtId="0" fontId="50" fillId="47" borderId="48" xfId="0" applyFont="1" applyFill="1" applyBorder="1"/>
    <xf numFmtId="0" fontId="51" fillId="48" borderId="49" xfId="0" applyFont="1" applyFill="1" applyBorder="1" applyAlignment="1">
      <alignment horizontal="center" vertical="center"/>
    </xf>
    <xf numFmtId="0" fontId="53" fillId="50" borderId="51" xfId="0" applyFont="1" applyFill="1" applyBorder="1" applyAlignment="1">
      <alignment horizontal="center" vertical="center"/>
    </xf>
    <xf numFmtId="0" fontId="54" fillId="51" borderId="52" xfId="0" applyFont="1" applyFill="1" applyBorder="1" applyAlignment="1">
      <alignment horizontal="center" vertical="center"/>
    </xf>
    <xf numFmtId="0" fontId="55" fillId="52" borderId="53" xfId="0" applyFont="1" applyFill="1" applyBorder="1" applyAlignment="1">
      <alignment horizontal="center" vertical="center"/>
    </xf>
    <xf numFmtId="0" fontId="56" fillId="53" borderId="54" xfId="0" applyFont="1" applyFill="1" applyBorder="1" applyAlignment="1">
      <alignment horizontal="center" vertical="center" textRotation="180" wrapText="1"/>
    </xf>
    <xf numFmtId="0" fontId="58" fillId="55" borderId="56" xfId="0" applyFont="1" applyFill="1" applyBorder="1" applyAlignment="1">
      <alignment horizontal="center" vertical="center"/>
    </xf>
    <xf numFmtId="0" fontId="59" fillId="56" borderId="57" xfId="0" applyFont="1" applyFill="1" applyBorder="1" applyAlignment="1">
      <alignment horizontal="center" vertical="center"/>
    </xf>
    <xf numFmtId="0" fontId="61" fillId="58" borderId="59" xfId="0" applyFont="1" applyFill="1" applyBorder="1" applyAlignment="1">
      <alignment horizontal="center" vertical="center" textRotation="180" wrapText="1"/>
    </xf>
    <xf numFmtId="0" fontId="62" fillId="59" borderId="60" xfId="0" applyFont="1" applyFill="1" applyBorder="1" applyAlignment="1">
      <alignment horizontal="center" vertical="center"/>
    </xf>
    <xf numFmtId="0" fontId="63" fillId="60" borderId="0" xfId="0" applyFont="1" applyFill="1"/>
    <xf numFmtId="0" fontId="64" fillId="61" borderId="61" xfId="0" applyFont="1" applyFill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6" fillId="62" borderId="63" xfId="0" applyFont="1" applyFill="1" applyBorder="1" applyAlignment="1">
      <alignment horizontal="center" vertical="top"/>
    </xf>
    <xf numFmtId="0" fontId="67" fillId="63" borderId="64" xfId="0" applyFont="1" applyFill="1" applyBorder="1" applyAlignment="1">
      <alignment horizontal="center" vertical="center"/>
    </xf>
    <xf numFmtId="0" fontId="69" fillId="65" borderId="66" xfId="0" applyFont="1" applyFill="1" applyBorder="1" applyAlignment="1">
      <alignment horizontal="center" vertical="center" textRotation="180" wrapText="1"/>
    </xf>
    <xf numFmtId="0" fontId="70" fillId="66" borderId="67" xfId="0" applyFont="1" applyFill="1" applyBorder="1" applyAlignment="1">
      <alignment horizontal="center" vertical="center"/>
    </xf>
    <xf numFmtId="0" fontId="71" fillId="67" borderId="68" xfId="0" applyFont="1" applyFill="1" applyBorder="1" applyAlignment="1">
      <alignment horizontal="center" vertical="center"/>
    </xf>
    <xf numFmtId="0" fontId="72" fillId="68" borderId="69" xfId="0" applyFont="1" applyFill="1" applyBorder="1" applyAlignment="1">
      <alignment horizontal="center" vertical="center" textRotation="180" wrapText="1"/>
    </xf>
    <xf numFmtId="1" fontId="74" fillId="70" borderId="71" xfId="0" applyNumberFormat="1" applyFont="1" applyFill="1" applyBorder="1" applyAlignment="1">
      <alignment horizontal="center" vertical="center"/>
    </xf>
    <xf numFmtId="0" fontId="75" fillId="71" borderId="72" xfId="0" applyFont="1" applyFill="1" applyBorder="1" applyAlignment="1">
      <alignment horizontal="center" vertical="center" textRotation="180" wrapText="1"/>
    </xf>
    <xf numFmtId="0" fontId="77" fillId="73" borderId="74" xfId="0" applyFont="1" applyFill="1" applyBorder="1" applyAlignment="1">
      <alignment horizontal="center" vertical="center"/>
    </xf>
    <xf numFmtId="0" fontId="78" fillId="74" borderId="75" xfId="0" applyFont="1" applyFill="1" applyBorder="1" applyAlignment="1">
      <alignment horizontal="center" vertical="top"/>
    </xf>
    <xf numFmtId="0" fontId="79" fillId="75" borderId="76" xfId="0" applyFont="1" applyFill="1" applyBorder="1" applyAlignment="1">
      <alignment horizontal="right" vertical="center"/>
    </xf>
    <xf numFmtId="0" fontId="80" fillId="76" borderId="77" xfId="0" applyFont="1" applyFill="1" applyBorder="1" applyAlignment="1">
      <alignment horizontal="center" vertical="center"/>
    </xf>
    <xf numFmtId="1" fontId="82" fillId="78" borderId="79" xfId="0" applyNumberFormat="1" applyFont="1" applyFill="1" applyBorder="1" applyAlignment="1">
      <alignment horizontal="center" vertical="center"/>
    </xf>
    <xf numFmtId="0" fontId="83" fillId="79" borderId="80" xfId="0" applyFont="1" applyFill="1" applyBorder="1" applyAlignment="1">
      <alignment horizontal="center" vertical="center"/>
    </xf>
    <xf numFmtId="0" fontId="85" fillId="0" borderId="82" xfId="0" applyFont="1" applyBorder="1" applyAlignment="1">
      <alignment horizontal="center" vertical="center"/>
    </xf>
    <xf numFmtId="0" fontId="87" fillId="0" borderId="0" xfId="0" applyFont="1"/>
    <xf numFmtId="0" fontId="88" fillId="82" borderId="0" xfId="0" applyFont="1" applyFill="1"/>
    <xf numFmtId="0" fontId="89" fillId="83" borderId="84" xfId="0" applyFont="1" applyFill="1" applyBorder="1" applyAlignment="1">
      <alignment horizontal="center" vertical="center"/>
    </xf>
    <xf numFmtId="0" fontId="90" fillId="84" borderId="85" xfId="0" applyFont="1" applyFill="1" applyBorder="1" applyAlignment="1">
      <alignment horizontal="center" vertical="center"/>
    </xf>
    <xf numFmtId="0" fontId="91" fillId="85" borderId="86" xfId="0" applyFont="1" applyFill="1" applyBorder="1" applyAlignment="1">
      <alignment horizontal="center" vertical="center" textRotation="180" wrapText="1"/>
    </xf>
    <xf numFmtId="1" fontId="93" fillId="86" borderId="88" xfId="0" applyNumberFormat="1" applyFont="1" applyFill="1" applyBorder="1" applyAlignment="1">
      <alignment horizontal="center" vertical="center" textRotation="180" wrapText="1"/>
    </xf>
    <xf numFmtId="0" fontId="94" fillId="87" borderId="89" xfId="0" applyFont="1" applyFill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6" fillId="88" borderId="91" xfId="0" applyFont="1" applyFill="1" applyBorder="1" applyAlignment="1">
      <alignment horizontal="center" vertical="center"/>
    </xf>
    <xf numFmtId="0" fontId="97" fillId="89" borderId="92" xfId="0" applyFont="1" applyFill="1" applyBorder="1" applyAlignment="1">
      <alignment horizontal="center" vertical="center"/>
    </xf>
    <xf numFmtId="0" fontId="98" fillId="90" borderId="93" xfId="0" applyFont="1" applyFill="1" applyBorder="1" applyAlignment="1">
      <alignment horizontal="center" vertical="center"/>
    </xf>
    <xf numFmtId="0" fontId="99" fillId="91" borderId="94" xfId="0" applyFont="1" applyFill="1" applyBorder="1" applyAlignment="1">
      <alignment horizontal="center" vertical="center"/>
    </xf>
    <xf numFmtId="0" fontId="100" fillId="92" borderId="95" xfId="0" applyFont="1" applyFill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2" fillId="93" borderId="97" xfId="0" applyFont="1" applyFill="1" applyBorder="1" applyAlignment="1">
      <alignment horizontal="center" vertical="center"/>
    </xf>
    <xf numFmtId="0" fontId="107" fillId="98" borderId="102" xfId="0" applyFont="1" applyFill="1" applyBorder="1" applyAlignment="1">
      <alignment horizontal="center" vertical="center"/>
    </xf>
    <xf numFmtId="1" fontId="109" fillId="0" borderId="104" xfId="0" applyNumberFormat="1" applyFont="1" applyBorder="1" applyAlignment="1">
      <alignment horizontal="center" vertical="center"/>
    </xf>
    <xf numFmtId="0" fontId="110" fillId="100" borderId="106" xfId="0" applyFont="1" applyFill="1" applyBorder="1" applyAlignment="1">
      <alignment horizontal="center" vertical="center" textRotation="180" wrapText="1"/>
    </xf>
    <xf numFmtId="0" fontId="112" fillId="102" borderId="108" xfId="0" applyFont="1" applyFill="1" applyBorder="1" applyAlignment="1">
      <alignment horizontal="center" vertical="center"/>
    </xf>
    <xf numFmtId="0" fontId="114" fillId="104" borderId="110" xfId="0" applyFont="1" applyFill="1" applyBorder="1" applyAlignment="1">
      <alignment horizontal="center" vertical="center" textRotation="180" wrapText="1"/>
    </xf>
    <xf numFmtId="0" fontId="115" fillId="105" borderId="111" xfId="0" applyFont="1" applyFill="1" applyBorder="1" applyAlignment="1">
      <alignment horizontal="center" vertical="center"/>
    </xf>
    <xf numFmtId="0" fontId="117" fillId="107" borderId="113" xfId="0" applyFont="1" applyFill="1" applyBorder="1" applyAlignment="1">
      <alignment horizontal="center" vertical="center"/>
    </xf>
    <xf numFmtId="0" fontId="118" fillId="108" borderId="114" xfId="0" applyFont="1" applyFill="1" applyBorder="1" applyAlignment="1">
      <alignment horizontal="center" vertical="center"/>
    </xf>
    <xf numFmtId="0" fontId="119" fillId="109" borderId="115" xfId="0" applyFont="1" applyFill="1" applyBorder="1" applyAlignment="1">
      <alignment horizontal="center" vertical="center"/>
    </xf>
    <xf numFmtId="0" fontId="121" fillId="111" borderId="117" xfId="0" applyFont="1" applyFill="1" applyBorder="1" applyAlignment="1">
      <alignment horizontal="center" vertical="center"/>
    </xf>
    <xf numFmtId="1" fontId="122" fillId="112" borderId="118" xfId="0" applyNumberFormat="1" applyFont="1" applyFill="1" applyBorder="1" applyAlignment="1">
      <alignment horizontal="left" vertical="center"/>
    </xf>
    <xf numFmtId="0" fontId="124" fillId="114" borderId="120" xfId="0" applyFont="1" applyFill="1" applyBorder="1" applyAlignment="1">
      <alignment horizontal="center" vertical="center"/>
    </xf>
    <xf numFmtId="0" fontId="125" fillId="115" borderId="0" xfId="0" applyFont="1" applyFill="1"/>
    <xf numFmtId="0" fontId="126" fillId="116" borderId="121" xfId="0" applyFont="1" applyFill="1" applyBorder="1" applyAlignment="1">
      <alignment vertical="center"/>
    </xf>
    <xf numFmtId="0" fontId="127" fillId="117" borderId="122" xfId="0" applyFont="1" applyFill="1" applyBorder="1" applyAlignment="1">
      <alignment horizontal="center" vertical="center"/>
    </xf>
    <xf numFmtId="0" fontId="132" fillId="122" borderId="127" xfId="0" applyFont="1" applyFill="1" applyBorder="1" applyAlignment="1">
      <alignment horizontal="center" vertical="center"/>
    </xf>
    <xf numFmtId="0" fontId="135" fillId="125" borderId="130" xfId="0" applyFont="1" applyFill="1" applyBorder="1" applyAlignment="1">
      <alignment horizontal="center" vertical="center" textRotation="180" wrapText="1"/>
    </xf>
    <xf numFmtId="0" fontId="136" fillId="126" borderId="131" xfId="0" applyFont="1" applyFill="1" applyBorder="1" applyAlignment="1">
      <alignment horizontal="center" vertical="center"/>
    </xf>
    <xf numFmtId="0" fontId="137" fillId="127" borderId="132" xfId="0" applyFont="1" applyFill="1" applyBorder="1" applyAlignment="1">
      <alignment horizontal="center" vertical="center"/>
    </xf>
    <xf numFmtId="0" fontId="138" fillId="128" borderId="133" xfId="0" applyFont="1" applyFill="1" applyBorder="1" applyAlignment="1">
      <alignment horizontal="center" vertical="center"/>
    </xf>
    <xf numFmtId="0" fontId="139" fillId="129" borderId="134" xfId="0" applyFont="1" applyFill="1" applyBorder="1" applyAlignment="1">
      <alignment horizontal="center" vertical="center"/>
    </xf>
    <xf numFmtId="0" fontId="140" fillId="130" borderId="135" xfId="0" applyFont="1" applyFill="1" applyBorder="1" applyAlignment="1">
      <alignment horizontal="center" vertical="center"/>
    </xf>
    <xf numFmtId="0" fontId="142" fillId="0" borderId="137" xfId="0" applyFont="1" applyBorder="1" applyAlignment="1">
      <alignment horizontal="right" vertical="center"/>
    </xf>
    <xf numFmtId="0" fontId="143" fillId="132" borderId="138" xfId="0" applyFont="1" applyFill="1" applyBorder="1" applyAlignment="1">
      <alignment horizontal="center" vertical="center"/>
    </xf>
    <xf numFmtId="0" fontId="145" fillId="133" borderId="140" xfId="0" applyFont="1" applyFill="1" applyBorder="1" applyAlignment="1">
      <alignment horizontal="center" vertical="center"/>
    </xf>
    <xf numFmtId="0" fontId="147" fillId="0" borderId="0" xfId="0" applyFont="1"/>
    <xf numFmtId="0" fontId="149" fillId="136" borderId="143" xfId="0" applyFont="1" applyFill="1" applyBorder="1" applyAlignment="1">
      <alignment horizontal="center" vertical="center"/>
    </xf>
    <xf numFmtId="0" fontId="150" fillId="0" borderId="0" xfId="0" applyFont="1"/>
    <xf numFmtId="0" fontId="151" fillId="0" borderId="0" xfId="0" applyFont="1"/>
    <xf numFmtId="0" fontId="152" fillId="137" borderId="144" xfId="0" applyFont="1" applyFill="1" applyBorder="1" applyAlignment="1">
      <alignment horizontal="center" vertical="center"/>
    </xf>
    <xf numFmtId="0" fontId="153" fillId="138" borderId="145" xfId="0" applyFont="1" applyFill="1" applyBorder="1" applyAlignment="1">
      <alignment horizontal="center" vertical="center"/>
    </xf>
    <xf numFmtId="0" fontId="156" fillId="141" borderId="148" xfId="0" applyFont="1" applyFill="1" applyBorder="1" applyAlignment="1">
      <alignment horizontal="center" vertical="center"/>
    </xf>
    <xf numFmtId="0" fontId="158" fillId="143" borderId="150" xfId="0" applyFont="1" applyFill="1" applyBorder="1" applyAlignment="1">
      <alignment horizontal="center" vertical="center" textRotation="180" wrapText="1"/>
    </xf>
    <xf numFmtId="0" fontId="159" fillId="144" borderId="151" xfId="0" applyFont="1" applyFill="1" applyBorder="1" applyAlignment="1">
      <alignment horizontal="center" vertical="center"/>
    </xf>
    <xf numFmtId="0" fontId="160" fillId="145" borderId="152" xfId="0" applyFont="1" applyFill="1" applyBorder="1" applyAlignment="1">
      <alignment horizontal="center" vertical="center"/>
    </xf>
    <xf numFmtId="1" fontId="162" fillId="147" borderId="154" xfId="0" applyNumberFormat="1" applyFont="1" applyFill="1" applyBorder="1" applyAlignment="1">
      <alignment horizontal="center" vertical="center" textRotation="180" wrapText="1"/>
    </xf>
    <xf numFmtId="0" fontId="163" fillId="148" borderId="155" xfId="0" applyFont="1" applyFill="1" applyBorder="1" applyAlignment="1">
      <alignment horizontal="center" vertical="center"/>
    </xf>
    <xf numFmtId="0" fontId="165" fillId="0" borderId="157" xfId="0" applyFont="1" applyBorder="1" applyAlignment="1">
      <alignment vertical="center"/>
    </xf>
    <xf numFmtId="0" fontId="166" fillId="150" borderId="158" xfId="0" applyFont="1" applyFill="1" applyBorder="1" applyAlignment="1">
      <alignment horizontal="center" vertical="center"/>
    </xf>
    <xf numFmtId="0" fontId="167" fillId="151" borderId="159" xfId="0" applyFont="1" applyFill="1" applyBorder="1" applyAlignment="1">
      <alignment horizontal="center" vertical="center"/>
    </xf>
    <xf numFmtId="0" fontId="168" fillId="152" borderId="160" xfId="0" applyFont="1" applyFill="1" applyBorder="1" applyAlignment="1">
      <alignment vertical="center"/>
    </xf>
    <xf numFmtId="0" fontId="170" fillId="154" borderId="162" xfId="0" applyFont="1" applyFill="1" applyBorder="1" applyAlignment="1">
      <alignment horizontal="center" vertical="center"/>
    </xf>
    <xf numFmtId="0" fontId="171" fillId="156" borderId="164" xfId="0" applyFont="1" applyFill="1" applyBorder="1" applyAlignment="1">
      <alignment horizontal="center" vertical="center" textRotation="180" wrapText="1"/>
    </xf>
    <xf numFmtId="0" fontId="173" fillId="158" borderId="166" xfId="0" applyFont="1" applyFill="1" applyBorder="1" applyAlignment="1">
      <alignment horizontal="center" vertical="center" textRotation="180" wrapText="1"/>
    </xf>
    <xf numFmtId="0" fontId="175" fillId="160" borderId="168" xfId="0" applyFont="1" applyFill="1" applyBorder="1" applyAlignment="1">
      <alignment horizontal="center" vertical="center"/>
    </xf>
    <xf numFmtId="0" fontId="176" fillId="161" borderId="169" xfId="0" applyFont="1" applyFill="1" applyBorder="1" applyAlignment="1">
      <alignment horizontal="center" vertical="center"/>
    </xf>
    <xf numFmtId="0" fontId="177" fillId="162" borderId="170" xfId="0" applyFont="1" applyFill="1" applyBorder="1" applyAlignment="1">
      <alignment horizontal="center" vertical="top"/>
    </xf>
    <xf numFmtId="0" fontId="180" fillId="165" borderId="173" xfId="0" applyFont="1" applyFill="1" applyBorder="1" applyAlignment="1">
      <alignment horizontal="center" vertical="center"/>
    </xf>
    <xf numFmtId="0" fontId="181" fillId="0" borderId="0" xfId="0" applyFont="1" applyAlignment="1">
      <alignment horizontal="center" vertical="center"/>
    </xf>
    <xf numFmtId="0" fontId="183" fillId="167" borderId="175" xfId="0" applyFont="1" applyFill="1" applyBorder="1" applyAlignment="1">
      <alignment horizontal="center" vertical="center"/>
    </xf>
    <xf numFmtId="1" fontId="184" fillId="168" borderId="176" xfId="0" applyNumberFormat="1" applyFont="1" applyFill="1" applyBorder="1" applyAlignment="1">
      <alignment horizontal="center" vertical="center"/>
    </xf>
    <xf numFmtId="0" fontId="185" fillId="0" borderId="177" xfId="0" applyFont="1" applyBorder="1" applyAlignment="1">
      <alignment horizontal="center" vertical="center"/>
    </xf>
    <xf numFmtId="0" fontId="186" fillId="169" borderId="178" xfId="0" applyFont="1" applyFill="1" applyBorder="1" applyAlignment="1">
      <alignment vertical="center"/>
    </xf>
    <xf numFmtId="0" fontId="187" fillId="170" borderId="179" xfId="0" applyFont="1" applyFill="1" applyBorder="1" applyAlignment="1">
      <alignment horizontal="center" vertical="center"/>
    </xf>
    <xf numFmtId="0" fontId="191" fillId="0" borderId="183" xfId="0" applyFont="1" applyBorder="1" applyAlignment="1">
      <alignment horizontal="center" vertical="center"/>
    </xf>
    <xf numFmtId="0" fontId="192" fillId="175" borderId="185" xfId="0" applyFont="1" applyFill="1" applyBorder="1" applyAlignment="1">
      <alignment horizontal="center" vertical="center"/>
    </xf>
    <xf numFmtId="0" fontId="193" fillId="176" borderId="186" xfId="0" applyFont="1" applyFill="1" applyBorder="1" applyAlignment="1">
      <alignment horizontal="center" vertical="center"/>
    </xf>
    <xf numFmtId="0" fontId="194" fillId="177" borderId="187" xfId="0" applyFont="1" applyFill="1" applyBorder="1" applyAlignment="1">
      <alignment horizontal="center" vertical="center"/>
    </xf>
    <xf numFmtId="0" fontId="195" fillId="178" borderId="188" xfId="0" applyFont="1" applyFill="1" applyBorder="1" applyAlignment="1">
      <alignment horizontal="center" vertical="center"/>
    </xf>
    <xf numFmtId="0" fontId="196" fillId="179" borderId="0" xfId="0" applyFont="1" applyFill="1" applyAlignment="1">
      <alignment horizontal="left" vertical="center"/>
    </xf>
    <xf numFmtId="0" fontId="197" fillId="180" borderId="189" xfId="0" applyFont="1" applyFill="1" applyBorder="1" applyAlignment="1">
      <alignment horizontal="center" vertical="center"/>
    </xf>
    <xf numFmtId="0" fontId="201" fillId="184" borderId="193" xfId="0" applyFont="1" applyFill="1" applyBorder="1" applyAlignment="1">
      <alignment horizontal="center" vertical="center"/>
    </xf>
    <xf numFmtId="0" fontId="202" fillId="185" borderId="194" xfId="0" applyFont="1" applyFill="1" applyBorder="1" applyAlignment="1">
      <alignment horizontal="center" vertical="center" textRotation="180" wrapText="1"/>
    </xf>
    <xf numFmtId="0" fontId="203" fillId="186" borderId="195" xfId="0" applyFont="1" applyFill="1" applyBorder="1" applyAlignment="1">
      <alignment horizontal="center" vertical="center"/>
    </xf>
    <xf numFmtId="0" fontId="204" fillId="187" borderId="196" xfId="0" applyFont="1" applyFill="1" applyBorder="1" applyAlignment="1">
      <alignment horizontal="center" vertical="center"/>
    </xf>
    <xf numFmtId="1" fontId="206" fillId="188" borderId="198" xfId="0" applyNumberFormat="1" applyFont="1" applyFill="1" applyBorder="1" applyAlignment="1">
      <alignment horizontal="center" vertical="center" textRotation="180" wrapText="1"/>
    </xf>
    <xf numFmtId="0" fontId="207" fillId="189" borderId="199" xfId="0" applyFont="1" applyFill="1" applyBorder="1" applyAlignment="1">
      <alignment horizontal="center" vertical="center"/>
    </xf>
    <xf numFmtId="0" fontId="208" fillId="190" borderId="200" xfId="0" applyFont="1" applyFill="1" applyBorder="1" applyAlignment="1">
      <alignment horizontal="center" vertical="top"/>
    </xf>
    <xf numFmtId="0" fontId="209" fillId="0" borderId="201" xfId="0" applyFont="1" applyBorder="1" applyAlignment="1">
      <alignment horizontal="center" vertical="center"/>
    </xf>
    <xf numFmtId="0" fontId="211" fillId="192" borderId="203" xfId="0" applyFont="1" applyFill="1" applyBorder="1" applyAlignment="1">
      <alignment horizontal="center" vertical="center"/>
    </xf>
    <xf numFmtId="0" fontId="214" fillId="195" borderId="206" xfId="0" applyFont="1" applyFill="1" applyBorder="1" applyAlignment="1">
      <alignment horizontal="center" vertical="center"/>
    </xf>
    <xf numFmtId="0" fontId="215" fillId="196" borderId="0" xfId="0" applyFont="1" applyFill="1" applyAlignment="1">
      <alignment horizontal="left" vertical="center"/>
    </xf>
    <xf numFmtId="0" fontId="216" fillId="197" borderId="207" xfId="0" applyFont="1" applyFill="1" applyBorder="1" applyAlignment="1">
      <alignment horizontal="center" vertical="center"/>
    </xf>
    <xf numFmtId="0" fontId="217" fillId="198" borderId="208" xfId="0" applyFont="1" applyFill="1" applyBorder="1" applyAlignment="1">
      <alignment horizontal="center" vertical="center"/>
    </xf>
    <xf numFmtId="0" fontId="218" fillId="199" borderId="209" xfId="0" applyFont="1" applyFill="1" applyBorder="1" applyAlignment="1">
      <alignment horizontal="center" vertical="center"/>
    </xf>
    <xf numFmtId="0" fontId="219" fillId="200" borderId="210" xfId="0" applyFont="1" applyFill="1" applyBorder="1" applyAlignment="1">
      <alignment horizontal="center" vertical="center"/>
    </xf>
    <xf numFmtId="0" fontId="220" fillId="201" borderId="211" xfId="0" applyFont="1" applyFill="1" applyBorder="1" applyAlignment="1">
      <alignment horizontal="center" vertical="center"/>
    </xf>
    <xf numFmtId="1" fontId="221" fillId="202" borderId="212" xfId="0" applyNumberFormat="1" applyFont="1" applyFill="1" applyBorder="1" applyAlignment="1">
      <alignment horizontal="center" vertical="center" textRotation="180" wrapText="1"/>
    </xf>
    <xf numFmtId="1" fontId="222" fillId="204" borderId="214" xfId="0" applyNumberFormat="1" applyFont="1" applyFill="1" applyBorder="1" applyAlignment="1">
      <alignment horizontal="center" vertical="center" textRotation="180" wrapText="1"/>
    </xf>
    <xf numFmtId="0" fontId="223" fillId="205" borderId="215" xfId="0" applyFont="1" applyFill="1" applyBorder="1" applyAlignment="1">
      <alignment horizontal="center" vertical="center"/>
    </xf>
    <xf numFmtId="0" fontId="224" fillId="206" borderId="216" xfId="0" applyFont="1" applyFill="1" applyBorder="1" applyAlignment="1">
      <alignment horizontal="center" vertical="top"/>
    </xf>
    <xf numFmtId="0" fontId="226" fillId="208" borderId="218" xfId="0" applyFont="1" applyFill="1" applyBorder="1" applyAlignment="1">
      <alignment horizontal="center" vertical="center"/>
    </xf>
    <xf numFmtId="0" fontId="227" fillId="209" borderId="219" xfId="0" applyFont="1" applyFill="1" applyBorder="1" applyAlignment="1">
      <alignment horizontal="center" vertical="center" textRotation="180" wrapText="1"/>
    </xf>
    <xf numFmtId="0" fontId="228" fillId="210" borderId="220" xfId="0" applyFont="1" applyFill="1" applyBorder="1" applyAlignment="1">
      <alignment horizontal="center" vertical="center" textRotation="180" wrapText="1"/>
    </xf>
    <xf numFmtId="0" fontId="229" fillId="211" borderId="221" xfId="0" applyFont="1" applyFill="1" applyBorder="1" applyAlignment="1">
      <alignment horizontal="center" vertical="center"/>
    </xf>
    <xf numFmtId="1" fontId="232" fillId="214" borderId="224" xfId="0" applyNumberFormat="1" applyFont="1" applyFill="1" applyBorder="1" applyAlignment="1">
      <alignment horizontal="center" vertical="center"/>
    </xf>
    <xf numFmtId="0" fontId="233" fillId="215" borderId="225" xfId="0" applyFont="1" applyFill="1" applyBorder="1" applyAlignment="1">
      <alignment horizontal="center" vertical="center"/>
    </xf>
    <xf numFmtId="0" fontId="234" fillId="216" borderId="226" xfId="0" applyFont="1" applyFill="1" applyBorder="1" applyAlignment="1">
      <alignment horizontal="center" vertical="center"/>
    </xf>
    <xf numFmtId="1" fontId="235" fillId="217" borderId="227" xfId="0" applyNumberFormat="1" applyFont="1" applyFill="1" applyBorder="1" applyAlignment="1">
      <alignment horizontal="center" vertical="center" textRotation="180" wrapText="1"/>
    </xf>
    <xf numFmtId="1" fontId="236" fillId="218" borderId="228" xfId="0" applyNumberFormat="1" applyFont="1" applyFill="1" applyBorder="1" applyAlignment="1">
      <alignment horizontal="center" vertical="center" textRotation="180" wrapText="1"/>
    </xf>
    <xf numFmtId="0" fontId="237" fillId="0" borderId="229" xfId="0" applyFont="1" applyBorder="1" applyAlignment="1">
      <alignment horizontal="right" vertical="center"/>
    </xf>
    <xf numFmtId="0" fontId="239" fillId="220" borderId="231" xfId="0" applyFont="1" applyFill="1" applyBorder="1" applyAlignment="1">
      <alignment horizontal="center" vertical="top"/>
    </xf>
    <xf numFmtId="1" fontId="241" fillId="222" borderId="233" xfId="0" applyNumberFormat="1" applyFont="1" applyFill="1" applyBorder="1" applyAlignment="1">
      <alignment horizontal="center" vertical="center" textRotation="180" wrapText="1"/>
    </xf>
    <xf numFmtId="0" fontId="245" fillId="226" borderId="237" xfId="0" applyFont="1" applyFill="1" applyBorder="1" applyAlignment="1">
      <alignment horizontal="center" vertical="center"/>
    </xf>
    <xf numFmtId="1" fontId="246" fillId="227" borderId="238" xfId="0" applyNumberFormat="1" applyFont="1" applyFill="1" applyBorder="1" applyAlignment="1">
      <alignment horizontal="center" vertical="center" textRotation="180" wrapText="1"/>
    </xf>
    <xf numFmtId="1" fontId="247" fillId="228" borderId="239" xfId="0" applyNumberFormat="1" applyFont="1" applyFill="1" applyBorder="1" applyAlignment="1">
      <alignment horizontal="center" vertical="center" textRotation="180" wrapText="1"/>
    </xf>
    <xf numFmtId="0" fontId="249" fillId="230" borderId="0" xfId="0" applyFont="1" applyFill="1" applyAlignment="1">
      <alignment horizontal="center" vertical="top"/>
    </xf>
    <xf numFmtId="0" fontId="250" fillId="231" borderId="241" xfId="0" applyFont="1" applyFill="1" applyBorder="1" applyAlignment="1">
      <alignment horizontal="center" vertical="center"/>
    </xf>
    <xf numFmtId="0" fontId="251" fillId="232" borderId="242" xfId="0" applyFont="1" applyFill="1" applyBorder="1" applyAlignment="1">
      <alignment horizontal="center" vertical="top"/>
    </xf>
    <xf numFmtId="0" fontId="253" fillId="234" borderId="244" xfId="0" applyFont="1" applyFill="1" applyBorder="1" applyAlignment="1">
      <alignment horizontal="center" vertical="center"/>
    </xf>
    <xf numFmtId="1" fontId="254" fillId="235" borderId="245" xfId="0" applyNumberFormat="1" applyFont="1" applyFill="1" applyBorder="1" applyAlignment="1">
      <alignment horizontal="center" vertical="center"/>
    </xf>
    <xf numFmtId="0" fontId="255" fillId="236" borderId="246" xfId="0" applyFont="1" applyFill="1" applyBorder="1" applyAlignment="1">
      <alignment horizontal="center" vertical="center"/>
    </xf>
    <xf numFmtId="0" fontId="256" fillId="237" borderId="247" xfId="0" applyFont="1" applyFill="1" applyBorder="1" applyAlignment="1">
      <alignment horizontal="center" vertical="center"/>
    </xf>
    <xf numFmtId="0" fontId="257" fillId="0" borderId="0" xfId="0" applyFont="1" applyAlignment="1">
      <alignment vertical="center"/>
    </xf>
    <xf numFmtId="0" fontId="258" fillId="238" borderId="248" xfId="0" applyFont="1" applyFill="1" applyBorder="1" applyAlignment="1">
      <alignment horizontal="center" vertical="center"/>
    </xf>
    <xf numFmtId="0" fontId="260" fillId="240" borderId="0" xfId="0" applyFont="1" applyFill="1"/>
    <xf numFmtId="1" fontId="262" fillId="242" borderId="251" xfId="0" applyNumberFormat="1" applyFont="1" applyFill="1" applyBorder="1" applyAlignment="1">
      <alignment horizontal="center" vertical="center" textRotation="180" wrapText="1"/>
    </xf>
    <xf numFmtId="0" fontId="263" fillId="0" borderId="0" xfId="0" applyFont="1" applyAlignment="1">
      <alignment horizontal="left" vertical="center"/>
    </xf>
    <xf numFmtId="1" fontId="264" fillId="243" borderId="252" xfId="0" applyNumberFormat="1" applyFont="1" applyFill="1" applyBorder="1" applyAlignment="1">
      <alignment horizontal="center" vertical="center" textRotation="180" wrapText="1"/>
    </xf>
    <xf numFmtId="0" fontId="265" fillId="244" borderId="253" xfId="0" applyFont="1" applyFill="1" applyBorder="1" applyAlignment="1">
      <alignment horizontal="center" vertical="center"/>
    </xf>
    <xf numFmtId="0" fontId="269" fillId="248" borderId="257" xfId="0" applyFont="1" applyFill="1" applyBorder="1" applyAlignment="1">
      <alignment horizontal="center" vertical="center" textRotation="180" wrapText="1"/>
    </xf>
    <xf numFmtId="0" fontId="270" fillId="249" borderId="258" xfId="0" applyFont="1" applyFill="1" applyBorder="1" applyAlignment="1">
      <alignment horizontal="center" vertical="center" textRotation="180" wrapText="1"/>
    </xf>
    <xf numFmtId="1" fontId="272" fillId="251" borderId="260" xfId="0" applyNumberFormat="1" applyFont="1" applyFill="1" applyBorder="1" applyAlignment="1">
      <alignment horizontal="center" vertical="center"/>
    </xf>
    <xf numFmtId="0" fontId="274" fillId="253" borderId="262" xfId="0" applyFont="1" applyFill="1" applyBorder="1" applyAlignment="1">
      <alignment horizontal="center" vertical="center"/>
    </xf>
    <xf numFmtId="0" fontId="275" fillId="254" borderId="263" xfId="0" applyFont="1" applyFill="1" applyBorder="1" applyAlignment="1">
      <alignment horizontal="center" vertical="center"/>
    </xf>
    <xf numFmtId="0" fontId="276" fillId="255" borderId="264" xfId="0" applyFont="1" applyFill="1" applyBorder="1" applyAlignment="1">
      <alignment horizontal="center" vertical="center"/>
    </xf>
    <xf numFmtId="0" fontId="278" fillId="257" borderId="266" xfId="0" applyFont="1" applyFill="1" applyBorder="1" applyAlignment="1">
      <alignment horizontal="center" vertical="center"/>
    </xf>
    <xf numFmtId="0" fontId="279" fillId="258" borderId="267" xfId="0" applyFont="1" applyFill="1" applyBorder="1" applyAlignment="1">
      <alignment horizontal="center" vertical="center"/>
    </xf>
    <xf numFmtId="0" fontId="281" fillId="260" borderId="269" xfId="0" applyFont="1" applyFill="1" applyBorder="1" applyAlignment="1">
      <alignment horizontal="center" vertical="center"/>
    </xf>
    <xf numFmtId="0" fontId="282" fillId="261" borderId="270" xfId="0" applyFont="1" applyFill="1" applyBorder="1" applyAlignment="1">
      <alignment horizontal="center" vertical="center"/>
    </xf>
    <xf numFmtId="0" fontId="283" fillId="262" borderId="0" xfId="0" applyFont="1" applyFill="1" applyAlignment="1">
      <alignment horizontal="center" vertical="top"/>
    </xf>
    <xf numFmtId="0" fontId="284" fillId="263" borderId="271" xfId="0" applyFont="1" applyFill="1" applyBorder="1" applyAlignment="1">
      <alignment horizontal="center" vertical="center"/>
    </xf>
    <xf numFmtId="0" fontId="285" fillId="264" borderId="272" xfId="0" applyFont="1" applyFill="1" applyBorder="1" applyAlignment="1">
      <alignment horizontal="center" vertical="center"/>
    </xf>
    <xf numFmtId="0" fontId="287" fillId="266" borderId="274" xfId="0" applyFont="1" applyFill="1" applyBorder="1" applyAlignment="1">
      <alignment horizontal="center" vertical="center"/>
    </xf>
    <xf numFmtId="0" fontId="289" fillId="268" borderId="276" xfId="0" applyFont="1" applyFill="1" applyBorder="1" applyAlignment="1">
      <alignment horizontal="center" vertical="center"/>
    </xf>
    <xf numFmtId="0" fontId="290" fillId="0" borderId="0" xfId="0" applyFont="1" applyAlignment="1">
      <alignment horizontal="right" vertical="center"/>
    </xf>
    <xf numFmtId="0" fontId="291" fillId="269" borderId="277" xfId="0" applyFont="1" applyFill="1" applyBorder="1" applyAlignment="1">
      <alignment horizontal="center" vertical="center" textRotation="180" wrapText="1"/>
    </xf>
    <xf numFmtId="0" fontId="292" fillId="270" borderId="278" xfId="0" applyFont="1" applyFill="1" applyBorder="1" applyAlignment="1">
      <alignment horizontal="center" vertical="center"/>
    </xf>
    <xf numFmtId="0" fontId="293" fillId="271" borderId="279" xfId="0" applyFont="1" applyFill="1" applyBorder="1" applyAlignment="1">
      <alignment horizontal="center" vertical="center"/>
    </xf>
    <xf numFmtId="0" fontId="295" fillId="273" borderId="281" xfId="0" applyFont="1" applyFill="1" applyBorder="1" applyAlignment="1">
      <alignment horizontal="center" vertical="center" textRotation="180" wrapText="1"/>
    </xf>
    <xf numFmtId="0" fontId="296" fillId="274" borderId="282" xfId="0" applyFont="1" applyFill="1" applyBorder="1" applyAlignment="1">
      <alignment horizontal="center" vertical="center"/>
    </xf>
    <xf numFmtId="0" fontId="298" fillId="276" borderId="284" xfId="0" applyFont="1" applyFill="1" applyBorder="1" applyAlignment="1">
      <alignment horizontal="center" vertical="center" textRotation="180" wrapText="1"/>
    </xf>
    <xf numFmtId="1" fontId="300" fillId="278" borderId="286" xfId="0" applyNumberFormat="1" applyFont="1" applyFill="1" applyBorder="1" applyAlignment="1">
      <alignment horizontal="center"/>
    </xf>
    <xf numFmtId="0" fontId="304" fillId="282" borderId="290" xfId="0" applyFont="1" applyFill="1" applyBorder="1" applyAlignment="1">
      <alignment horizontal="center" vertical="center" textRotation="180" wrapText="1"/>
    </xf>
    <xf numFmtId="0" fontId="305" fillId="283" borderId="291" xfId="0" applyFont="1" applyFill="1" applyBorder="1" applyAlignment="1">
      <alignment horizontal="center" vertical="center"/>
    </xf>
    <xf numFmtId="0" fontId="306" fillId="0" borderId="292" xfId="0" applyFont="1" applyBorder="1" applyAlignment="1">
      <alignment horizontal="center" vertical="center"/>
    </xf>
    <xf numFmtId="0" fontId="309" fillId="286" borderId="295" xfId="0" applyFont="1" applyFill="1" applyBorder="1" applyAlignment="1">
      <alignment horizontal="center" vertical="center" textRotation="180" wrapText="1"/>
    </xf>
    <xf numFmtId="0" fontId="310" fillId="287" borderId="296" xfId="0" applyFont="1" applyFill="1" applyBorder="1" applyAlignment="1">
      <alignment horizontal="center" vertical="center"/>
    </xf>
    <xf numFmtId="0" fontId="311" fillId="288" borderId="297" xfId="0" applyFont="1" applyFill="1" applyBorder="1" applyAlignment="1">
      <alignment horizontal="center" vertical="center"/>
    </xf>
    <xf numFmtId="1" fontId="312" fillId="289" borderId="298" xfId="0" applyNumberFormat="1" applyFont="1" applyFill="1" applyBorder="1" applyAlignment="1">
      <alignment horizontal="center" vertical="center" textRotation="180" wrapText="1"/>
    </xf>
    <xf numFmtId="0" fontId="314" fillId="291" borderId="300" xfId="0" applyFont="1" applyFill="1" applyBorder="1" applyAlignment="1">
      <alignment horizontal="center" vertical="center" textRotation="180" wrapText="1"/>
    </xf>
    <xf numFmtId="0" fontId="315" fillId="292" borderId="301" xfId="0" applyFont="1" applyFill="1" applyBorder="1" applyAlignment="1">
      <alignment horizontal="center" vertical="center" textRotation="180" wrapText="1"/>
    </xf>
    <xf numFmtId="0" fontId="317" fillId="294" borderId="303" xfId="0" applyFont="1" applyFill="1" applyBorder="1" applyAlignment="1">
      <alignment horizontal="center" vertical="center"/>
    </xf>
    <xf numFmtId="0" fontId="318" fillId="295" borderId="304" xfId="0" applyFont="1" applyFill="1" applyBorder="1" applyAlignment="1">
      <alignment horizontal="center" vertical="center"/>
    </xf>
    <xf numFmtId="0" fontId="323" fillId="300" borderId="309" xfId="0" applyFont="1" applyFill="1" applyBorder="1" applyAlignment="1">
      <alignment horizontal="center" vertical="center"/>
    </xf>
    <xf numFmtId="0" fontId="325" fillId="0" borderId="311" xfId="0" applyFont="1" applyBorder="1" applyAlignment="1">
      <alignment horizontal="right" vertical="center"/>
    </xf>
    <xf numFmtId="0" fontId="326" fillId="302" borderId="312" xfId="0" applyFont="1" applyFill="1" applyBorder="1" applyAlignment="1">
      <alignment horizontal="center" vertical="center"/>
    </xf>
    <xf numFmtId="0" fontId="327" fillId="303" borderId="313" xfId="0" applyFont="1" applyFill="1" applyBorder="1" applyAlignment="1">
      <alignment horizontal="center" vertical="center" textRotation="180" wrapText="1"/>
    </xf>
    <xf numFmtId="0" fontId="330" fillId="306" borderId="316" xfId="0" applyFont="1" applyFill="1" applyBorder="1" applyAlignment="1">
      <alignment horizontal="center" vertical="center"/>
    </xf>
    <xf numFmtId="0" fontId="331" fillId="307" borderId="317" xfId="0" applyFont="1" applyFill="1" applyBorder="1" applyAlignment="1">
      <alignment horizontal="center" vertical="center"/>
    </xf>
    <xf numFmtId="0" fontId="333" fillId="308" borderId="319" xfId="0" applyFont="1" applyFill="1" applyBorder="1" applyAlignment="1">
      <alignment horizontal="center" vertical="center" textRotation="180" wrapText="1"/>
    </xf>
    <xf numFmtId="0" fontId="334" fillId="309" borderId="320" xfId="0" applyFont="1" applyFill="1" applyBorder="1" applyAlignment="1">
      <alignment horizontal="center" vertical="center" textRotation="180" wrapText="1"/>
    </xf>
    <xf numFmtId="0" fontId="335" fillId="0" borderId="0" xfId="0" applyFont="1" applyAlignment="1">
      <alignment horizontal="left" vertical="center"/>
    </xf>
    <xf numFmtId="0" fontId="336" fillId="310" borderId="321" xfId="0" applyFont="1" applyFill="1" applyBorder="1" applyAlignment="1">
      <alignment horizontal="center" vertical="center"/>
    </xf>
    <xf numFmtId="0" fontId="338" fillId="312" borderId="323" xfId="0" applyFont="1" applyFill="1" applyBorder="1" applyAlignment="1">
      <alignment horizontal="center" vertical="center"/>
    </xf>
    <xf numFmtId="0" fontId="339" fillId="313" borderId="324" xfId="0" applyFont="1" applyFill="1" applyBorder="1" applyAlignment="1">
      <alignment horizontal="center" vertical="center" textRotation="180" wrapText="1"/>
    </xf>
    <xf numFmtId="0" fontId="341" fillId="315" borderId="326" xfId="0" applyFont="1" applyFill="1" applyBorder="1" applyAlignment="1">
      <alignment horizontal="center" vertical="center"/>
    </xf>
    <xf numFmtId="0" fontId="342" fillId="316" borderId="327" xfId="0" applyFont="1" applyFill="1" applyBorder="1" applyAlignment="1">
      <alignment horizontal="center" vertical="center" textRotation="180" wrapText="1"/>
    </xf>
    <xf numFmtId="0" fontId="345" fillId="319" borderId="330" xfId="0" applyFont="1" applyFill="1" applyBorder="1" applyAlignment="1">
      <alignment horizontal="center" vertical="center" textRotation="180" wrapText="1"/>
    </xf>
    <xf numFmtId="0" fontId="346" fillId="320" borderId="331" xfId="0" applyFont="1" applyFill="1" applyBorder="1" applyAlignment="1">
      <alignment horizontal="center" vertical="center"/>
    </xf>
    <xf numFmtId="0" fontId="348" fillId="0" borderId="0" xfId="0" applyFont="1" applyAlignment="1">
      <alignment horizontal="center" vertical="center"/>
    </xf>
    <xf numFmtId="1" fontId="350" fillId="323" borderId="334" xfId="0" applyNumberFormat="1" applyFont="1" applyFill="1" applyBorder="1" applyAlignment="1">
      <alignment horizontal="center" vertical="center" textRotation="180" wrapText="1"/>
    </xf>
    <xf numFmtId="0" fontId="351" fillId="324" borderId="335" xfId="0" applyFont="1" applyFill="1" applyBorder="1" applyAlignment="1">
      <alignment horizontal="center" vertical="center" textRotation="180" wrapText="1"/>
    </xf>
    <xf numFmtId="1" fontId="352" fillId="325" borderId="336" xfId="0" applyNumberFormat="1" applyFont="1" applyFill="1" applyBorder="1" applyAlignment="1">
      <alignment horizontal="center" vertical="center"/>
    </xf>
    <xf numFmtId="0" fontId="354" fillId="327" borderId="338" xfId="0" applyFont="1" applyFill="1" applyBorder="1" applyAlignment="1">
      <alignment horizontal="center" vertical="center" textRotation="180" wrapText="1"/>
    </xf>
    <xf numFmtId="1" fontId="355" fillId="328" borderId="339" xfId="0" applyNumberFormat="1" applyFont="1" applyFill="1" applyBorder="1" applyAlignment="1">
      <alignment horizontal="center" vertical="center" textRotation="180" wrapText="1"/>
    </xf>
    <xf numFmtId="0" fontId="356" fillId="329" borderId="340" xfId="0" applyFont="1" applyFill="1" applyBorder="1" applyAlignment="1">
      <alignment horizontal="center" vertical="center" textRotation="180" wrapText="1"/>
    </xf>
    <xf numFmtId="0" fontId="358" fillId="331" borderId="343" xfId="0" applyFont="1" applyFill="1" applyBorder="1" applyAlignment="1">
      <alignment horizontal="center" vertical="center"/>
    </xf>
    <xf numFmtId="0" fontId="359" fillId="332" borderId="344" xfId="0" applyFont="1" applyFill="1" applyBorder="1" applyAlignment="1">
      <alignment horizontal="center" vertical="center"/>
    </xf>
    <xf numFmtId="0" fontId="362" fillId="335" borderId="347" xfId="0" applyFont="1" applyFill="1" applyBorder="1" applyAlignment="1">
      <alignment horizontal="center" vertical="center" textRotation="180" wrapText="1"/>
    </xf>
    <xf numFmtId="1" fontId="363" fillId="336" borderId="348" xfId="0" applyNumberFormat="1" applyFont="1" applyFill="1" applyBorder="1" applyAlignment="1">
      <alignment horizontal="center" vertical="center"/>
    </xf>
    <xf numFmtId="0" fontId="365" fillId="0" borderId="0" xfId="0" applyFont="1" applyAlignment="1">
      <alignment vertical="center"/>
    </xf>
    <xf numFmtId="1" fontId="367" fillId="339" borderId="351" xfId="0" applyNumberFormat="1" applyFont="1" applyFill="1" applyBorder="1" applyAlignment="1">
      <alignment horizontal="center" vertical="center" textRotation="180" wrapText="1"/>
    </xf>
    <xf numFmtId="0" fontId="369" fillId="341" borderId="353" xfId="0" applyFont="1" applyFill="1" applyBorder="1" applyAlignment="1">
      <alignment horizontal="center" vertical="center"/>
    </xf>
    <xf numFmtId="0" fontId="370" fillId="342" borderId="354" xfId="0" applyFont="1" applyFill="1" applyBorder="1" applyAlignment="1">
      <alignment horizontal="center" vertical="center" textRotation="180" wrapText="1"/>
    </xf>
    <xf numFmtId="0" fontId="372" fillId="344" borderId="356" xfId="0" applyFont="1" applyFill="1" applyBorder="1" applyAlignment="1">
      <alignment horizontal="center" vertical="center"/>
    </xf>
    <xf numFmtId="0" fontId="81" fillId="77" borderId="144" xfId="0" applyFont="1" applyFill="1" applyBorder="1" applyAlignment="1">
      <alignment horizontal="center"/>
    </xf>
    <xf numFmtId="0" fontId="152" fillId="137" borderId="78" xfId="0" applyFont="1" applyFill="1" applyBorder="1" applyAlignment="1">
      <alignment horizontal="center" vertical="center"/>
    </xf>
    <xf numFmtId="0" fontId="152" fillId="137" borderId="249" xfId="0" applyFont="1" applyFill="1" applyBorder="1" applyAlignment="1">
      <alignment horizontal="center" vertical="center"/>
    </xf>
    <xf numFmtId="0" fontId="92" fillId="0" borderId="22" xfId="0" applyFont="1" applyBorder="1" applyAlignment="1">
      <alignment horizontal="center"/>
    </xf>
    <xf numFmtId="1" fontId="23" fillId="0" borderId="87" xfId="0" applyNumberFormat="1" applyFont="1" applyBorder="1" applyAlignment="1">
      <alignment horizontal="center" vertical="center"/>
    </xf>
    <xf numFmtId="1" fontId="178" fillId="163" borderId="302" xfId="0" applyNumberFormat="1" applyFont="1" applyFill="1" applyBorder="1" applyAlignment="1">
      <alignment horizontal="center" vertical="center"/>
    </xf>
    <xf numFmtId="1" fontId="103" fillId="94" borderId="174" xfId="0" applyNumberFormat="1" applyFont="1" applyFill="1" applyBorder="1" applyAlignment="1">
      <alignment horizontal="center"/>
    </xf>
    <xf numFmtId="1" fontId="268" fillId="247" borderId="98" xfId="0" applyNumberFormat="1" applyFont="1" applyFill="1" applyBorder="1" applyAlignment="1">
      <alignment horizontal="center" vertical="center"/>
    </xf>
    <xf numFmtId="1" fontId="254" fillId="235" borderId="346" xfId="0" applyNumberFormat="1" applyFont="1" applyFill="1" applyBorder="1" applyAlignment="1">
      <alignment horizontal="center" vertical="center"/>
    </xf>
    <xf numFmtId="1" fontId="268" fillId="247" borderId="105" xfId="0" applyNumberFormat="1" applyFont="1" applyFill="1" applyBorder="1" applyAlignment="1">
      <alignment horizontal="center" vertical="center"/>
    </xf>
    <xf numFmtId="1" fontId="105" fillId="96" borderId="83" xfId="0" applyNumberFormat="1" applyFont="1" applyFill="1" applyBorder="1" applyAlignment="1">
      <alignment horizontal="center"/>
    </xf>
    <xf numFmtId="1" fontId="105" fillId="96" borderId="28" xfId="0" applyNumberFormat="1" applyFont="1" applyFill="1" applyBorder="1" applyAlignment="1">
      <alignment horizontal="center"/>
    </xf>
    <xf numFmtId="1" fontId="103" fillId="94" borderId="287" xfId="0" applyNumberFormat="1" applyFont="1" applyFill="1" applyBorder="1" applyAlignment="1">
      <alignment horizontal="center"/>
    </xf>
    <xf numFmtId="1" fontId="82" fillId="78" borderId="126" xfId="0" applyNumberFormat="1" applyFont="1" applyFill="1" applyBorder="1" applyAlignment="1">
      <alignment horizontal="center" vertical="center"/>
    </xf>
    <xf numFmtId="1" fontId="34" fillId="32" borderId="100" xfId="0" applyNumberFormat="1" applyFont="1" applyFill="1" applyBorder="1" applyAlignment="1">
      <alignment horizontal="center" vertical="center"/>
    </xf>
    <xf numFmtId="1" fontId="157" fillId="142" borderId="83" xfId="0" applyNumberFormat="1" applyFont="1" applyFill="1" applyBorder="1" applyAlignment="1">
      <alignment horizontal="center" vertical="center"/>
    </xf>
    <xf numFmtId="1" fontId="178" fillId="163" borderId="235" xfId="0" applyNumberFormat="1" applyFont="1" applyFill="1" applyBorder="1" applyAlignment="1">
      <alignment horizontal="center" vertical="center"/>
    </xf>
    <xf numFmtId="1" fontId="307" fillId="284" borderId="103" xfId="0" applyNumberFormat="1" applyFont="1" applyFill="1" applyBorder="1" applyAlignment="1">
      <alignment horizontal="center" vertical="center"/>
    </xf>
    <xf numFmtId="1" fontId="268" fillId="247" borderId="293" xfId="0" applyNumberFormat="1" applyFont="1" applyFill="1" applyBorder="1" applyAlignment="1">
      <alignment horizontal="center" vertical="center"/>
    </xf>
    <xf numFmtId="1" fontId="105" fillId="96" borderId="256" xfId="0" applyNumberFormat="1" applyFont="1" applyFill="1" applyBorder="1" applyAlignment="1">
      <alignment horizontal="center"/>
    </xf>
    <xf numFmtId="1" fontId="157" fillId="142" borderId="293" xfId="0" applyNumberFormat="1" applyFont="1" applyFill="1" applyBorder="1" applyAlignment="1">
      <alignment horizontal="center" vertical="center"/>
    </xf>
    <xf numFmtId="1" fontId="366" fillId="338" borderId="302" xfId="0" applyNumberFormat="1" applyFont="1" applyFill="1" applyBorder="1" applyAlignment="1">
      <alignment horizontal="center" vertical="center"/>
    </xf>
    <xf numFmtId="1" fontId="182" fillId="166" borderId="79" xfId="0" applyNumberFormat="1" applyFont="1" applyFill="1" applyBorder="1" applyAlignment="1">
      <alignment horizontal="center" vertical="center"/>
    </xf>
    <xf numFmtId="1" fontId="299" fillId="277" borderId="260" xfId="0" applyNumberFormat="1" applyFont="1" applyFill="1" applyBorder="1" applyAlignment="1">
      <alignment horizontal="center"/>
    </xf>
    <xf numFmtId="1" fontId="272" fillId="251" borderId="285" xfId="0" applyNumberFormat="1" applyFont="1" applyFill="1" applyBorder="1" applyAlignment="1">
      <alignment horizontal="center" vertical="center"/>
    </xf>
    <xf numFmtId="1" fontId="6" fillId="7" borderId="118" xfId="0" applyNumberFormat="1" applyFont="1" applyFill="1" applyBorder="1" applyAlignment="1">
      <alignment horizontal="left"/>
    </xf>
    <xf numFmtId="1" fontId="122" fillId="112" borderId="6" xfId="0" applyNumberFormat="1" applyFont="1" applyFill="1" applyBorder="1" applyAlignment="1">
      <alignment horizontal="left" vertical="center"/>
    </xf>
    <xf numFmtId="1" fontId="300" fillId="278" borderId="71" xfId="0" applyNumberFormat="1" applyFont="1" applyFill="1" applyBorder="1" applyAlignment="1">
      <alignment horizontal="center"/>
    </xf>
    <xf numFmtId="1" fontId="74" fillId="70" borderId="286" xfId="0" applyNumberFormat="1" applyFont="1" applyFill="1" applyBorder="1" applyAlignment="1">
      <alignment horizontal="center" vertical="center"/>
    </xf>
    <xf numFmtId="1" fontId="324" fillId="301" borderId="336" xfId="0" applyNumberFormat="1" applyFont="1" applyFill="1" applyBorder="1" applyAlignment="1">
      <alignment horizontal="center"/>
    </xf>
    <xf numFmtId="1" fontId="352" fillId="325" borderId="310" xfId="0" applyNumberFormat="1" applyFont="1" applyFill="1" applyBorder="1" applyAlignment="1">
      <alignment horizontal="center" vertical="center"/>
    </xf>
    <xf numFmtId="1" fontId="189" fillId="172" borderId="176" xfId="0" applyNumberFormat="1" applyFont="1" applyFill="1" applyBorder="1" applyAlignment="1">
      <alignment horizontal="center"/>
    </xf>
    <xf numFmtId="1" fontId="184" fillId="168" borderId="181" xfId="0" applyNumberFormat="1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40" borderId="147" xfId="0" applyFont="1" applyFill="1" applyBorder="1" applyAlignment="1">
      <alignment horizontal="center" vertical="center"/>
    </xf>
    <xf numFmtId="0" fontId="8" fillId="174" borderId="184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171" borderId="180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118" borderId="123" xfId="0" applyFont="1" applyFill="1" applyBorder="1" applyAlignment="1">
      <alignment horizontal="center" vertical="center"/>
    </xf>
    <xf numFmtId="0" fontId="9" fillId="290" borderId="299" xfId="0" applyFont="1" applyFill="1" applyBorder="1" applyAlignment="1">
      <alignment horizontal="center" vertical="center"/>
    </xf>
    <xf numFmtId="0" fontId="9" fillId="103" borderId="109" xfId="0" applyFont="1" applyFill="1" applyBorder="1" applyAlignment="1">
      <alignment horizontal="center" vertical="center"/>
    </xf>
    <xf numFmtId="0" fontId="4" fillId="110" borderId="116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3" borderId="345" xfId="0" applyFont="1" applyFill="1" applyBorder="1" applyAlignment="1">
      <alignment horizontal="center" vertical="center"/>
    </xf>
    <xf numFmtId="0" fontId="4" fillId="219" borderId="230" xfId="0" applyFont="1" applyFill="1" applyBorder="1" applyAlignment="1">
      <alignment horizontal="center" vertical="center"/>
    </xf>
    <xf numFmtId="0" fontId="4" fillId="45" borderId="46" xfId="0" applyFont="1" applyFill="1" applyBorder="1" applyAlignment="1">
      <alignment horizontal="center" vertical="center"/>
    </xf>
    <xf numFmtId="0" fontId="375" fillId="155" borderId="163" xfId="0" applyFont="1" applyFill="1" applyBorder="1" applyAlignment="1">
      <alignment horizontal="center" vertical="center"/>
    </xf>
    <xf numFmtId="0" fontId="376" fillId="203" borderId="213" xfId="0" applyFont="1" applyFill="1" applyBorder="1" applyAlignment="1">
      <alignment horizontal="center" vertical="center"/>
    </xf>
    <xf numFmtId="0" fontId="6" fillId="0" borderId="137" xfId="0" applyFont="1" applyBorder="1" applyAlignment="1">
      <alignment horizontal="right" vertical="center"/>
    </xf>
    <xf numFmtId="0" fontId="24" fillId="138" borderId="145" xfId="0" applyFont="1" applyFill="1" applyBorder="1" applyAlignment="1">
      <alignment horizontal="center" vertical="center"/>
    </xf>
    <xf numFmtId="1" fontId="6" fillId="0" borderId="355" xfId="0" applyNumberFormat="1" applyFont="1" applyBorder="1" applyAlignment="1">
      <alignment horizontal="center"/>
    </xf>
    <xf numFmtId="1" fontId="366" fillId="338" borderId="346" xfId="0" applyNumberFormat="1" applyFont="1" applyFill="1" applyBorder="1" applyAlignment="1">
      <alignment horizontal="center" vertical="center"/>
    </xf>
    <xf numFmtId="1" fontId="86" fillId="81" borderId="79" xfId="0" applyNumberFormat="1" applyFont="1" applyFill="1" applyBorder="1" applyAlignment="1">
      <alignment horizontal="center" vertical="center"/>
    </xf>
    <xf numFmtId="1" fontId="316" fillId="293" borderId="105" xfId="0" applyNumberFormat="1" applyFont="1" applyFill="1" applyBorder="1" applyAlignment="1">
      <alignment horizontal="center" vertical="center"/>
    </xf>
    <xf numFmtId="1" fontId="301" fillId="279" borderId="171" xfId="0" applyNumberFormat="1" applyFont="1" applyFill="1" applyBorder="1" applyAlignment="1">
      <alignment horizontal="center" vertical="center"/>
    </xf>
    <xf numFmtId="1" fontId="29" fillId="27" borderId="9" xfId="0" applyNumberFormat="1" applyFont="1" applyFill="1" applyBorder="1" applyAlignment="1">
      <alignment horizontal="center" vertical="center"/>
    </xf>
    <xf numFmtId="1" fontId="316" fillId="293" borderId="100" xfId="0" applyNumberFormat="1" applyFont="1" applyFill="1" applyBorder="1" applyAlignment="1">
      <alignment horizontal="center" vertical="center"/>
    </xf>
    <xf numFmtId="1" fontId="243" fillId="224" borderId="83" xfId="0" applyNumberFormat="1" applyFont="1" applyFill="1" applyBorder="1" applyAlignment="1">
      <alignment horizontal="center" vertical="center"/>
    </xf>
    <xf numFmtId="1" fontId="164" fillId="149" borderId="126" xfId="0" applyNumberFormat="1" applyFont="1" applyFill="1" applyBorder="1" applyAlignment="1">
      <alignment horizontal="center" vertical="center"/>
    </xf>
    <xf numFmtId="1" fontId="29" fillId="27" borderId="302" xfId="0" applyNumberFormat="1" applyFont="1" applyFill="1" applyBorder="1" applyAlignment="1">
      <alignment horizontal="center" vertical="center"/>
    </xf>
    <xf numFmtId="1" fontId="86" fillId="81" borderId="182" xfId="0" applyNumberFormat="1" applyFont="1" applyFill="1" applyBorder="1" applyAlignment="1">
      <alignment horizontal="center" vertical="center"/>
    </xf>
    <xf numFmtId="1" fontId="361" fillId="334" borderId="105" xfId="0" applyNumberFormat="1" applyFont="1" applyFill="1" applyBorder="1" applyAlignment="1">
      <alignment horizontal="center" vertical="center"/>
    </xf>
    <xf numFmtId="1" fontId="131" fillId="121" borderId="126" xfId="0" applyNumberFormat="1" applyFont="1" applyFill="1" applyBorder="1" applyAlignment="1">
      <alignment horizontal="center" vertical="center"/>
    </xf>
    <xf numFmtId="1" fontId="86" fillId="81" borderId="156" xfId="0" applyNumberFormat="1" applyFont="1" applyFill="1" applyBorder="1" applyAlignment="1">
      <alignment horizontal="center" vertical="center"/>
    </xf>
    <xf numFmtId="1" fontId="34" fillId="32" borderId="149" xfId="0" applyNumberFormat="1" applyFont="1" applyFill="1" applyBorder="1" applyAlignment="1">
      <alignment horizontal="center" vertical="center"/>
    </xf>
    <xf numFmtId="1" fontId="82" fillId="78" borderId="174" xfId="0" applyNumberFormat="1" applyFont="1" applyFill="1" applyBorder="1" applyAlignment="1">
      <alignment horizontal="center" vertical="center"/>
    </xf>
    <xf numFmtId="1" fontId="108" fillId="99" borderId="302" xfId="0" applyNumberFormat="1" applyFont="1" applyFill="1" applyBorder="1" applyAlignment="1">
      <alignment horizontal="center" vertical="center"/>
    </xf>
    <xf numFmtId="1" fontId="103" fillId="94" borderId="98" xfId="0" applyNumberFormat="1" applyFont="1" applyFill="1" applyBorder="1" applyAlignment="1">
      <alignment horizontal="center"/>
    </xf>
    <xf numFmtId="1" fontId="361" fillId="334" borderId="287" xfId="0" applyNumberFormat="1" applyFont="1" applyFill="1" applyBorder="1" applyAlignment="1">
      <alignment horizontal="center" vertical="center"/>
    </xf>
    <xf numFmtId="1" fontId="301" fillId="279" borderId="103" xfId="0" applyNumberFormat="1" applyFont="1" applyFill="1" applyBorder="1" applyAlignment="1">
      <alignment horizontal="center" vertical="center"/>
    </xf>
    <xf numFmtId="1" fontId="182" fillId="166" borderId="182" xfId="0" applyNumberFormat="1" applyFont="1" applyFill="1" applyBorder="1" applyAlignment="1">
      <alignment horizontal="center" vertical="center"/>
    </xf>
    <xf numFmtId="1" fontId="34" fillId="32" borderId="126" xfId="0" applyNumberFormat="1" applyFont="1" applyFill="1" applyBorder="1" applyAlignment="1">
      <alignment horizontal="center" vertical="center"/>
    </xf>
    <xf numFmtId="1" fontId="157" fillId="142" borderId="100" xfId="0" applyNumberFormat="1" applyFont="1" applyFill="1" applyBorder="1" applyAlignment="1">
      <alignment horizontal="center" vertical="center"/>
    </xf>
    <xf numFmtId="1" fontId="105" fillId="96" borderId="287" xfId="0" applyNumberFormat="1" applyFont="1" applyFill="1" applyBorder="1" applyAlignment="1">
      <alignment horizontal="center"/>
    </xf>
    <xf numFmtId="1" fontId="190" fillId="173" borderId="103" xfId="0" applyNumberFormat="1" applyFont="1" applyFill="1" applyBorder="1" applyAlignment="1">
      <alignment horizontal="center" vertical="center"/>
    </xf>
    <xf numFmtId="1" fontId="254" fillId="235" borderId="174" xfId="0" applyNumberFormat="1" applyFont="1" applyFill="1" applyBorder="1" applyAlignment="1">
      <alignment horizontal="center" vertical="center"/>
    </xf>
    <xf numFmtId="1" fontId="86" fillId="81" borderId="245" xfId="0" applyNumberFormat="1" applyFont="1" applyFill="1" applyBorder="1" applyAlignment="1">
      <alignment horizontal="center" vertical="center"/>
    </xf>
    <xf numFmtId="1" fontId="10" fillId="9" borderId="256" xfId="0" applyNumberFormat="1" applyFont="1" applyFill="1" applyBorder="1" applyAlignment="1">
      <alignment horizontal="center" vertical="center"/>
    </xf>
    <xf numFmtId="1" fontId="361" fillId="334" borderId="28" xfId="0" applyNumberFormat="1" applyFont="1" applyFill="1" applyBorder="1" applyAlignment="1">
      <alignment horizontal="center" vertical="center"/>
    </xf>
    <xf numFmtId="1" fontId="243" fillId="224" borderId="98" xfId="0" applyNumberFormat="1" applyFont="1" applyFill="1" applyBorder="1" applyAlignment="1">
      <alignment horizontal="center" vertical="center"/>
    </xf>
    <xf numFmtId="1" fontId="268" fillId="247" borderId="245" xfId="0" applyNumberFormat="1" applyFont="1" applyFill="1" applyBorder="1" applyAlignment="1">
      <alignment horizontal="center" vertical="center"/>
    </xf>
    <xf numFmtId="1" fontId="182" fillId="166" borderId="98" xfId="0" applyNumberFormat="1" applyFont="1" applyFill="1" applyBorder="1" applyAlignment="1">
      <alignment horizontal="center" vertical="center"/>
    </xf>
    <xf numFmtId="1" fontId="164" fillId="149" borderId="100" xfId="0" applyNumberFormat="1" applyFont="1" applyFill="1" applyBorder="1" applyAlignment="1">
      <alignment horizontal="center" vertical="center"/>
    </xf>
    <xf numFmtId="1" fontId="131" fillId="121" borderId="103" xfId="0" applyNumberFormat="1" applyFont="1" applyFill="1" applyBorder="1" applyAlignment="1">
      <alignment horizontal="center" vertical="center"/>
    </xf>
    <xf numFmtId="1" fontId="82" fillId="78" borderId="105" xfId="0" applyNumberFormat="1" applyFont="1" applyFill="1" applyBorder="1" applyAlignment="1">
      <alignment horizontal="center" vertical="center"/>
    </xf>
    <xf numFmtId="1" fontId="301" fillId="279" borderId="79" xfId="0" applyNumberFormat="1" applyFont="1" applyFill="1" applyBorder="1" applyAlignment="1">
      <alignment horizontal="center" vertical="center"/>
    </xf>
    <xf numFmtId="1" fontId="307" fillId="284" borderId="235" xfId="0" applyNumberFormat="1" applyFont="1" applyFill="1" applyBorder="1" applyAlignment="1">
      <alignment horizontal="center" vertical="center"/>
    </xf>
    <xf numFmtId="1" fontId="108" fillId="99" borderId="9" xfId="0" applyNumberFormat="1" applyFont="1" applyFill="1" applyBorder="1" applyAlignment="1">
      <alignment horizontal="center" vertical="center"/>
    </xf>
    <xf numFmtId="1" fontId="301" fillId="279" borderId="256" xfId="0" applyNumberFormat="1" applyFont="1" applyFill="1" applyBorder="1" applyAlignment="1">
      <alignment horizontal="center" vertical="center"/>
    </xf>
    <xf numFmtId="1" fontId="243" fillId="224" borderId="350" xfId="0" applyNumberFormat="1" applyFont="1" applyFill="1" applyBorder="1" applyAlignment="1">
      <alignment horizontal="center" vertical="center"/>
    </xf>
    <xf numFmtId="1" fontId="164" fillId="149" borderId="174" xfId="0" applyNumberFormat="1" applyFont="1" applyFill="1" applyBorder="1" applyAlignment="1">
      <alignment horizontal="center" vertical="center"/>
    </xf>
    <xf numFmtId="1" fontId="34" fillId="32" borderId="156" xfId="0" applyNumberFormat="1" applyFont="1" applyFill="1" applyBorder="1" applyAlignment="1">
      <alignment horizontal="center" vertical="center"/>
    </xf>
    <xf numFmtId="1" fontId="10" fillId="9" borderId="79" xfId="0" applyNumberFormat="1" applyFont="1" applyFill="1" applyBorder="1" applyAlignment="1">
      <alignment horizontal="center" vertical="center"/>
    </xf>
    <xf numFmtId="1" fontId="316" fillId="293" borderId="32" xfId="0" applyNumberFormat="1" applyFont="1" applyFill="1" applyBorder="1" applyAlignment="1">
      <alignment horizontal="center" vertical="center"/>
    </xf>
    <xf numFmtId="1" fontId="34" fillId="32" borderId="256" xfId="0" applyNumberFormat="1" applyFont="1" applyFill="1" applyBorder="1" applyAlignment="1">
      <alignment horizontal="center" vertical="center"/>
    </xf>
    <xf numFmtId="1" fontId="157" fillId="142" borderId="245" xfId="0" applyNumberFormat="1" applyFont="1" applyFill="1" applyBorder="1" applyAlignment="1">
      <alignment horizontal="center" vertical="center"/>
    </xf>
    <xf numFmtId="1" fontId="307" fillId="284" borderId="287" xfId="0" applyNumberFormat="1" applyFont="1" applyFill="1" applyBorder="1" applyAlignment="1">
      <alignment horizontal="center" vertical="center"/>
    </xf>
    <xf numFmtId="1" fontId="190" fillId="173" borderId="350" xfId="0" applyNumberFormat="1" applyFont="1" applyFill="1" applyBorder="1" applyAlignment="1">
      <alignment horizontal="center" vertical="center"/>
    </xf>
    <xf numFmtId="1" fontId="366" fillId="338" borderId="256" xfId="0" applyNumberFormat="1" applyFont="1" applyFill="1" applyBorder="1" applyAlignment="1">
      <alignment horizontal="center" vertical="center"/>
    </xf>
    <xf numFmtId="1" fontId="307" fillId="284" borderId="28" xfId="0" applyNumberFormat="1" applyFont="1" applyFill="1" applyBorder="1" applyAlignment="1">
      <alignment horizontal="center" vertical="center"/>
    </xf>
    <xf numFmtId="1" fontId="131" fillId="121" borderId="156" xfId="0" applyNumberFormat="1" applyFont="1" applyFill="1" applyBorder="1" applyAlignment="1">
      <alignment horizontal="center" vertical="center"/>
    </xf>
    <xf numFmtId="1" fontId="103" fillId="94" borderId="182" xfId="0" applyNumberFormat="1" applyFont="1" applyFill="1" applyBorder="1" applyAlignment="1">
      <alignment horizontal="center"/>
    </xf>
    <xf numFmtId="1" fontId="361" fillId="334" borderId="245" xfId="0" applyNumberFormat="1" applyFont="1" applyFill="1" applyBorder="1" applyAlignment="1">
      <alignment horizontal="center" vertical="center"/>
    </xf>
    <xf numFmtId="1" fontId="131" fillId="121" borderId="83" xfId="0" applyNumberFormat="1" applyFont="1" applyFill="1" applyBorder="1" applyAlignment="1">
      <alignment horizontal="center" vertical="center"/>
    </xf>
    <xf numFmtId="1" fontId="82" fillId="78" borderId="171" xfId="0" applyNumberFormat="1" applyFont="1" applyFill="1" applyBorder="1" applyAlignment="1">
      <alignment horizontal="center" vertical="center"/>
    </xf>
    <xf numFmtId="1" fontId="190" fillId="173" borderId="182" xfId="0" applyNumberFormat="1" applyFont="1" applyFill="1" applyBorder="1" applyAlignment="1">
      <alignment horizontal="center" vertical="center"/>
    </xf>
    <xf numFmtId="1" fontId="254" fillId="235" borderId="32" xfId="0" applyNumberFormat="1" applyFont="1" applyFill="1" applyBorder="1" applyAlignment="1">
      <alignment horizontal="center" vertical="center"/>
    </xf>
    <xf numFmtId="1" fontId="190" fillId="173" borderId="9" xfId="0" applyNumberFormat="1" applyFont="1" applyFill="1" applyBorder="1" applyAlignment="1">
      <alignment horizontal="center" vertical="center"/>
    </xf>
    <xf numFmtId="1" fontId="268" fillId="247" borderId="149" xfId="0" applyNumberFormat="1" applyFont="1" applyFill="1" applyBorder="1" applyAlignment="1">
      <alignment horizontal="center" vertical="center"/>
    </xf>
    <xf numFmtId="1" fontId="366" fillId="338" borderId="293" xfId="0" applyNumberFormat="1" applyFont="1" applyFill="1" applyBorder="1" applyAlignment="1">
      <alignment horizontal="center" vertical="center"/>
    </xf>
    <xf numFmtId="1" fontId="316" fillId="293" borderId="350" xfId="0" applyNumberFormat="1" applyFont="1" applyFill="1" applyBorder="1" applyAlignment="1">
      <alignment horizontal="center" vertical="center"/>
    </xf>
    <xf numFmtId="1" fontId="178" fillId="163" borderId="171" xfId="0" applyNumberFormat="1" applyFont="1" applyFill="1" applyBorder="1" applyAlignment="1">
      <alignment horizontal="center" vertical="center"/>
    </xf>
    <xf numFmtId="1" fontId="182" fillId="166" borderId="235" xfId="0" applyNumberFormat="1" applyFont="1" applyFill="1" applyBorder="1" applyAlignment="1">
      <alignment horizontal="center" vertical="center"/>
    </xf>
    <xf numFmtId="1" fontId="29" fillId="27" borderId="171" xfId="0" applyNumberFormat="1" applyFont="1" applyFill="1" applyBorder="1" applyAlignment="1">
      <alignment horizontal="center" vertical="center"/>
    </xf>
    <xf numFmtId="1" fontId="316" fillId="293" borderId="28" xfId="0" applyNumberFormat="1" applyFont="1" applyFill="1" applyBorder="1" applyAlignment="1">
      <alignment horizontal="center" vertical="center"/>
    </xf>
    <xf numFmtId="1" fontId="108" fillId="99" borderId="149" xfId="0" applyNumberFormat="1" applyFont="1" applyFill="1" applyBorder="1" applyAlignment="1">
      <alignment horizontal="center" vertical="center"/>
    </xf>
    <xf numFmtId="1" fontId="361" fillId="334" borderId="182" xfId="0" applyNumberFormat="1" applyFont="1" applyFill="1" applyBorder="1" applyAlignment="1">
      <alignment horizontal="center" vertical="center"/>
    </xf>
    <xf numFmtId="1" fontId="10" fillId="9" borderId="293" xfId="0" applyNumberFormat="1" applyFont="1" applyFill="1" applyBorder="1" applyAlignment="1">
      <alignment horizontal="center" vertical="center"/>
    </xf>
    <xf numFmtId="1" fontId="157" fillId="142" borderId="350" xfId="0" applyNumberFormat="1" applyFont="1" applyFill="1" applyBorder="1" applyAlignment="1">
      <alignment horizontal="center" vertical="center"/>
    </xf>
    <xf numFmtId="1" fontId="182" fillId="166" borderId="32" xfId="0" applyNumberFormat="1" applyFont="1" applyFill="1" applyBorder="1" applyAlignment="1">
      <alignment horizontal="center" vertical="center"/>
    </xf>
    <xf numFmtId="1" fontId="190" fillId="173" borderId="156" xfId="0" applyNumberFormat="1" applyFont="1" applyFill="1" applyBorder="1" applyAlignment="1">
      <alignment horizontal="center" vertical="center"/>
    </xf>
    <xf numFmtId="1" fontId="254" fillId="235" borderId="171" xfId="0" applyNumberFormat="1" applyFont="1" applyFill="1" applyBorder="1" applyAlignment="1">
      <alignment horizontal="center" vertical="center"/>
    </xf>
    <xf numFmtId="1" fontId="307" fillId="284" borderId="346" xfId="0" applyNumberFormat="1" applyFont="1" applyFill="1" applyBorder="1" applyAlignment="1">
      <alignment horizontal="center" vertical="center"/>
    </xf>
    <xf numFmtId="1" fontId="178" fillId="163" borderId="103" xfId="0" applyNumberFormat="1" applyFont="1" applyFill="1" applyBorder="1" applyAlignment="1">
      <alignment horizontal="center" vertical="center"/>
    </xf>
    <xf numFmtId="1" fontId="131" fillId="121" borderId="302" xfId="0" applyNumberFormat="1" applyFont="1" applyFill="1" applyBorder="1" applyAlignment="1">
      <alignment horizontal="center" vertical="center"/>
    </xf>
    <xf numFmtId="1" fontId="243" fillId="224" borderId="346" xfId="0" applyNumberFormat="1" applyFont="1" applyFill="1" applyBorder="1" applyAlignment="1">
      <alignment horizontal="center" vertical="center"/>
    </xf>
    <xf numFmtId="1" fontId="86" fillId="81" borderId="100" xfId="0" applyNumberFormat="1" applyFont="1" applyFill="1" applyBorder="1" applyAlignment="1">
      <alignment horizontal="center" vertical="center"/>
    </xf>
    <xf numFmtId="1" fontId="10" fillId="9" borderId="156" xfId="0" applyNumberFormat="1" applyFont="1" applyFill="1" applyBorder="1" applyAlignment="1">
      <alignment horizontal="center" vertical="center"/>
    </xf>
    <xf numFmtId="1" fontId="301" fillId="279" borderId="32" xfId="0" applyNumberFormat="1" applyFont="1" applyFill="1" applyBorder="1" applyAlignment="1">
      <alignment horizontal="center" vertical="center"/>
    </xf>
    <xf numFmtId="1" fontId="10" fillId="9" borderId="149" xfId="0" applyNumberFormat="1" applyFont="1" applyFill="1" applyBorder="1" applyAlignment="1">
      <alignment horizontal="center" vertical="center"/>
    </xf>
    <xf numFmtId="1" fontId="164" fillId="149" borderId="83" xfId="0" applyNumberFormat="1" applyFont="1" applyFill="1" applyBorder="1" applyAlignment="1">
      <alignment horizontal="center" vertical="center"/>
    </xf>
    <xf numFmtId="1" fontId="243" fillId="224" borderId="174" xfId="0" applyNumberFormat="1" applyFont="1" applyFill="1" applyBorder="1" applyAlignment="1">
      <alignment horizontal="center" vertical="center"/>
    </xf>
    <xf numFmtId="1" fontId="105" fillId="96" borderId="105" xfId="0" applyNumberFormat="1" applyFont="1" applyFill="1" applyBorder="1" applyAlignment="1">
      <alignment horizontal="center"/>
    </xf>
    <xf numFmtId="1" fontId="299" fillId="277" borderId="285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left"/>
    </xf>
    <xf numFmtId="1" fontId="324" fillId="301" borderId="310" xfId="0" applyNumberFormat="1" applyFont="1" applyFill="1" applyBorder="1" applyAlignment="1">
      <alignment horizontal="center"/>
    </xf>
    <xf numFmtId="1" fontId="189" fillId="172" borderId="181" xfId="0" applyNumberFormat="1" applyFont="1" applyFill="1" applyBorder="1" applyAlignment="1">
      <alignment horizontal="center"/>
    </xf>
    <xf numFmtId="0" fontId="261" fillId="241" borderId="341" xfId="0" applyFont="1" applyFill="1" applyBorder="1" applyAlignment="1">
      <alignment horizontal="left" vertical="center"/>
    </xf>
    <xf numFmtId="0" fontId="357" fillId="330" borderId="81" xfId="0" applyFont="1" applyFill="1" applyBorder="1" applyAlignment="1">
      <alignment horizontal="left" vertical="center"/>
    </xf>
    <xf numFmtId="0" fontId="84" fillId="80" borderId="30" xfId="0" applyFont="1" applyFill="1" applyBorder="1" applyAlignment="1">
      <alignment horizontal="left" vertical="center"/>
    </xf>
    <xf numFmtId="1" fontId="259" fillId="239" borderId="78" xfId="0" applyNumberFormat="1" applyFont="1" applyFill="1" applyBorder="1" applyAlignment="1">
      <alignment horizontal="center"/>
    </xf>
    <xf numFmtId="0" fontId="92" fillId="0" borderId="87" xfId="0" applyFont="1" applyBorder="1" applyAlignment="1">
      <alignment horizontal="center"/>
    </xf>
    <xf numFmtId="0" fontId="212" fillId="193" borderId="47" xfId="0" applyFont="1" applyFill="1" applyBorder="1" applyAlignment="1">
      <alignment horizontal="left" vertical="center"/>
    </xf>
    <xf numFmtId="0" fontId="49" fillId="46" borderId="332" xfId="0" applyFont="1" applyFill="1" applyBorder="1" applyAlignment="1">
      <alignment horizontal="left" vertical="center"/>
    </xf>
    <xf numFmtId="0" fontId="368" fillId="340" borderId="342" xfId="0" applyFont="1" applyFill="1" applyBorder="1" applyAlignment="1">
      <alignment horizontal="left" vertical="center"/>
    </xf>
    <xf numFmtId="0" fontId="321" fillId="298" borderId="190" xfId="0" applyFont="1" applyFill="1" applyBorder="1" applyAlignment="1">
      <alignment horizontal="left" vertical="center"/>
    </xf>
    <xf numFmtId="0" fontId="347" fillId="321" borderId="349" xfId="0" applyFont="1" applyFill="1" applyBorder="1" applyAlignment="1">
      <alignment horizontal="left" vertical="center"/>
    </xf>
    <xf numFmtId="0" fontId="319" fillId="296" borderId="259" xfId="0" applyFont="1" applyFill="1" applyBorder="1" applyAlignment="1">
      <alignment horizontal="left" vertical="center"/>
    </xf>
    <xf numFmtId="0" fontId="271" fillId="250" borderId="273" xfId="0" applyFont="1" applyFill="1" applyBorder="1" applyAlignment="1">
      <alignment horizontal="left" vertical="center"/>
    </xf>
    <xf numFmtId="0" fontId="364" fillId="337" borderId="265" xfId="0" applyFont="1" applyFill="1" applyBorder="1" applyAlignment="1">
      <alignment horizontal="left" vertical="center"/>
    </xf>
    <xf numFmtId="0" fontId="286" fillId="265" borderId="305" xfId="0" applyFont="1" applyFill="1" applyBorder="1" applyAlignment="1">
      <alignment horizontal="left" vertical="center"/>
    </xf>
    <xf numFmtId="0" fontId="280" fillId="259" borderId="333" xfId="0" applyFont="1" applyFill="1" applyBorder="1" applyAlignment="1">
      <alignment horizontal="left" vertical="center"/>
    </xf>
    <xf numFmtId="0" fontId="267" fillId="246" borderId="223" xfId="0" applyFont="1" applyFill="1" applyBorder="1" applyAlignment="1">
      <alignment horizontal="left" vertical="center"/>
    </xf>
    <xf numFmtId="0" fontId="161" fillId="146" borderId="307" xfId="0" applyFont="1" applyFill="1" applyBorder="1" applyAlignment="1">
      <alignment horizontal="left" vertical="center"/>
    </xf>
    <xf numFmtId="0" fontId="273" fillId="252" borderId="268" xfId="0" applyFont="1" applyFill="1" applyBorder="1" applyAlignment="1">
      <alignment horizontal="left" vertical="center"/>
    </xf>
    <xf numFmtId="0" fontId="349" fillId="322" borderId="250" xfId="0" applyFont="1" applyFill="1" applyBorder="1" applyAlignment="1">
      <alignment horizontal="left" vertical="center"/>
    </xf>
    <xf numFmtId="0" fontId="231" fillId="213" borderId="153" xfId="0" applyFont="1" applyFill="1" applyBorder="1" applyAlignment="1">
      <alignment horizontal="left" vertical="center"/>
    </xf>
    <xf numFmtId="0" fontId="13" fillId="12" borderId="261" xfId="0" applyFont="1" applyFill="1" applyBorder="1" applyAlignment="1">
      <alignment horizontal="left" vertical="center"/>
    </xf>
    <xf numFmtId="0" fontId="198" fillId="181" borderId="255" xfId="0" applyFont="1" applyFill="1" applyBorder="1" applyAlignment="1">
      <alignment horizontal="left" vertical="center"/>
    </xf>
    <xf numFmtId="0" fontId="277" fillId="256" borderId="352" xfId="0" applyFont="1" applyFill="1" applyBorder="1" applyAlignment="1">
      <alignment horizontal="left" vertical="center"/>
    </xf>
    <xf numFmtId="0" fontId="32" fillId="30" borderId="204" xfId="0" applyFont="1" applyFill="1" applyBorder="1" applyAlignment="1">
      <alignment horizontal="left" vertical="center"/>
    </xf>
    <xf numFmtId="0" fontId="266" fillId="245" borderId="254" xfId="0" applyFont="1" applyFill="1" applyBorder="1" applyAlignment="1">
      <alignment horizontal="center" vertical="center"/>
    </xf>
    <xf numFmtId="0" fontId="116" fillId="106" borderId="112" xfId="0" applyFont="1" applyFill="1" applyBorder="1" applyAlignment="1">
      <alignment horizontal="center" vertical="center"/>
    </xf>
    <xf numFmtId="0" fontId="343" fillId="317" borderId="328" xfId="0" applyFont="1" applyFill="1" applyBorder="1" applyAlignment="1">
      <alignment horizontal="center" vertical="center"/>
    </xf>
    <xf numFmtId="0" fontId="213" fillId="194" borderId="205" xfId="0" applyFont="1" applyFill="1" applyBorder="1" applyAlignment="1">
      <alignment horizontal="center" vertical="center"/>
    </xf>
    <xf numFmtId="0" fontId="130" fillId="120" borderId="125" xfId="0" applyFont="1" applyFill="1" applyBorder="1" applyAlignment="1">
      <alignment horizontal="center" vertical="center"/>
    </xf>
    <xf numFmtId="0" fontId="240" fillId="221" borderId="232" xfId="0" applyFont="1" applyFill="1" applyBorder="1" applyAlignment="1">
      <alignment horizontal="center" vertical="center"/>
    </xf>
    <xf numFmtId="0" fontId="225" fillId="207" borderId="217" xfId="0" applyFont="1" applyFill="1" applyBorder="1" applyAlignment="1">
      <alignment horizontal="center" vertical="center"/>
    </xf>
    <xf numFmtId="0" fontId="144" fillId="275" borderId="283" xfId="0" applyFont="1" applyFill="1" applyBorder="1" applyAlignment="1">
      <alignment horizontal="center" vertical="center"/>
    </xf>
    <xf numFmtId="0" fontId="205" fillId="0" borderId="197" xfId="0" applyFont="1" applyBorder="1" applyAlignment="1">
      <alignment horizontal="center" vertical="center"/>
    </xf>
    <xf numFmtId="0" fontId="332" fillId="0" borderId="318" xfId="0" applyFont="1" applyBorder="1" applyAlignment="1">
      <alignment horizontal="center" vertical="center"/>
    </xf>
    <xf numFmtId="0" fontId="144" fillId="0" borderId="13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180" wrapText="1"/>
    </xf>
    <xf numFmtId="0" fontId="148" fillId="135" borderId="142" xfId="0" applyFont="1" applyFill="1" applyBorder="1" applyAlignment="1">
      <alignment horizontal="center" vertical="center" textRotation="180" wrapText="1"/>
    </xf>
    <xf numFmtId="0" fontId="172" fillId="157" borderId="165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textRotation="180" wrapText="1"/>
    </xf>
    <xf numFmtId="0" fontId="328" fillId="304" borderId="314" xfId="0" applyFont="1" applyFill="1" applyBorder="1" applyAlignment="1">
      <alignment horizontal="center" vertical="center" textRotation="180" wrapText="1"/>
    </xf>
    <xf numFmtId="0" fontId="4" fillId="140" borderId="147" xfId="0" applyFont="1" applyFill="1" applyBorder="1" applyAlignment="1">
      <alignment horizontal="center" vertical="center"/>
    </xf>
    <xf numFmtId="0" fontId="155" fillId="140" borderId="147" xfId="0" applyFont="1" applyFill="1" applyBorder="1" applyAlignment="1">
      <alignment horizontal="center" vertical="center"/>
    </xf>
    <xf numFmtId="0" fontId="57" fillId="54" borderId="55" xfId="0" applyFont="1" applyFill="1" applyBorder="1" applyAlignment="1">
      <alignment horizontal="right" vertical="center"/>
    </xf>
    <xf numFmtId="0" fontId="210" fillId="191" borderId="202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0" fontId="52" fillId="49" borderId="50" xfId="0" applyFont="1" applyFill="1" applyBorder="1" applyAlignment="1">
      <alignment horizontal="right" vertical="center"/>
    </xf>
    <xf numFmtId="0" fontId="4" fillId="29" borderId="29" xfId="0" applyFont="1" applyFill="1" applyBorder="1" applyAlignment="1">
      <alignment horizontal="center" vertical="center"/>
    </xf>
    <xf numFmtId="0" fontId="31" fillId="29" borderId="29" xfId="0" applyFont="1" applyFill="1" applyBorder="1" applyAlignment="1">
      <alignment horizontal="center" vertical="center"/>
    </xf>
    <xf numFmtId="0" fontId="133" fillId="123" borderId="128" xfId="0" applyFont="1" applyFill="1" applyBorder="1" applyAlignment="1">
      <alignment horizontal="right" vertical="center"/>
    </xf>
    <xf numFmtId="0" fontId="4" fillId="171" borderId="180" xfId="0" applyFont="1" applyFill="1" applyBorder="1" applyAlignment="1">
      <alignment horizontal="center" vertical="center"/>
    </xf>
    <xf numFmtId="0" fontId="188" fillId="171" borderId="180" xfId="0" applyFont="1" applyFill="1" applyBorder="1" applyAlignment="1">
      <alignment horizontal="center" vertical="center"/>
    </xf>
    <xf numFmtId="0" fontId="68" fillId="64" borderId="65" xfId="0" applyFont="1" applyFill="1" applyBorder="1" applyAlignment="1">
      <alignment horizontal="right" vertical="center"/>
    </xf>
    <xf numFmtId="0" fontId="297" fillId="275" borderId="283" xfId="0" applyFont="1" applyFill="1" applyBorder="1" applyAlignment="1">
      <alignment horizontal="center" vertical="center"/>
    </xf>
    <xf numFmtId="0" fontId="104" fillId="95" borderId="99" xfId="0" applyFont="1" applyFill="1" applyBorder="1" applyAlignment="1">
      <alignment horizontal="center" wrapText="1"/>
    </xf>
    <xf numFmtId="0" fontId="19" fillId="35" borderId="35" xfId="0" applyFont="1" applyFill="1" applyBorder="1" applyAlignment="1">
      <alignment horizontal="center" vertical="center"/>
    </xf>
    <xf numFmtId="0" fontId="37" fillId="35" borderId="35" xfId="0" applyFont="1" applyFill="1" applyBorder="1" applyAlignment="1">
      <alignment horizontal="center" vertical="center"/>
    </xf>
    <xf numFmtId="0" fontId="73" fillId="69" borderId="70" xfId="0" applyFont="1" applyFill="1" applyBorder="1" applyAlignment="1">
      <alignment horizontal="right" vertical="center"/>
    </xf>
    <xf numFmtId="0" fontId="53" fillId="50" borderId="51" xfId="0" applyFont="1" applyFill="1" applyBorder="1" applyAlignment="1">
      <alignment horizontal="center" vertical="center"/>
    </xf>
    <xf numFmtId="0" fontId="288" fillId="267" borderId="275" xfId="0" applyFont="1" applyFill="1" applyBorder="1" applyAlignment="1">
      <alignment horizontal="right" vertical="center"/>
    </xf>
    <xf numFmtId="0" fontId="375" fillId="155" borderId="163" xfId="0" applyFont="1" applyFill="1" applyBorder="1" applyAlignment="1">
      <alignment horizontal="center" vertical="center"/>
    </xf>
    <xf numFmtId="0" fontId="302" fillId="280" borderId="288" xfId="0" applyFont="1" applyFill="1" applyBorder="1" applyAlignment="1">
      <alignment horizontal="right" vertical="center"/>
    </xf>
    <xf numFmtId="0" fontId="19" fillId="118" borderId="123" xfId="0" applyFont="1" applyFill="1" applyBorder="1" applyAlignment="1">
      <alignment horizontal="center" vertical="center"/>
    </xf>
    <xf numFmtId="0" fontId="128" fillId="118" borderId="123" xfId="0" applyFont="1" applyFill="1" applyBorder="1" applyAlignment="1">
      <alignment horizontal="center" vertical="center"/>
    </xf>
    <xf numFmtId="0" fontId="146" fillId="134" borderId="141" xfId="0" applyFont="1" applyFill="1" applyBorder="1" applyAlignment="1">
      <alignment horizontal="right" vertical="center"/>
    </xf>
    <xf numFmtId="0" fontId="9" fillId="290" borderId="299" xfId="0" applyFont="1" applyFill="1" applyBorder="1" applyAlignment="1">
      <alignment horizontal="center" vertical="center"/>
    </xf>
    <xf numFmtId="0" fontId="313" fillId="290" borderId="299" xfId="0" applyFont="1" applyFill="1" applyBorder="1" applyAlignment="1">
      <alignment horizontal="center" vertical="center"/>
    </xf>
    <xf numFmtId="0" fontId="308" fillId="285" borderId="294" xfId="0" applyFont="1" applyFill="1" applyBorder="1" applyAlignment="1">
      <alignment horizontal="right" vertical="center"/>
    </xf>
    <xf numFmtId="0" fontId="19" fillId="18" borderId="18" xfId="0" applyFont="1" applyFill="1" applyBorder="1" applyAlignment="1">
      <alignment horizontal="center" vertical="center"/>
    </xf>
    <xf numFmtId="0" fontId="344" fillId="318" borderId="329" xfId="0" applyFont="1" applyFill="1" applyBorder="1" applyAlignment="1">
      <alignment horizontal="right" vertical="center"/>
    </xf>
    <xf numFmtId="0" fontId="9" fillId="103" borderId="109" xfId="0" applyFont="1" applyFill="1" applyBorder="1" applyAlignment="1">
      <alignment horizontal="center" vertical="center"/>
    </xf>
    <xf numFmtId="0" fontId="113" fillId="103" borderId="109" xfId="0" applyFont="1" applyFill="1" applyBorder="1" applyAlignment="1">
      <alignment horizontal="center" vertical="center"/>
    </xf>
    <xf numFmtId="0" fontId="252" fillId="233" borderId="243" xfId="0" applyFont="1" applyFill="1" applyBorder="1" applyAlignment="1">
      <alignment horizontal="right" vertical="center"/>
    </xf>
    <xf numFmtId="0" fontId="4" fillId="110" borderId="116" xfId="0" applyFont="1" applyFill="1" applyBorder="1" applyAlignment="1">
      <alignment horizontal="center" vertical="center"/>
    </xf>
    <xf numFmtId="0" fontId="120" fillId="110" borderId="116" xfId="0" applyFont="1" applyFill="1" applyBorder="1" applyAlignment="1">
      <alignment horizontal="center" vertical="center"/>
    </xf>
    <xf numFmtId="0" fontId="123" fillId="113" borderId="119" xfId="0" applyFont="1" applyFill="1" applyBorder="1" applyAlignment="1">
      <alignment horizontal="right" vertical="center"/>
    </xf>
    <xf numFmtId="0" fontId="9" fillId="119" borderId="124" xfId="0" applyFont="1" applyFill="1" applyBorder="1" applyAlignment="1">
      <alignment horizontal="center" vertical="center"/>
    </xf>
    <xf numFmtId="0" fontId="129" fillId="119" borderId="124" xfId="0" applyFont="1" applyFill="1" applyBorder="1" applyAlignment="1">
      <alignment horizontal="center" vertical="center"/>
    </xf>
    <xf numFmtId="0" fontId="303" fillId="281" borderId="289" xfId="0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3" fillId="31" borderId="31" xfId="0" applyFont="1" applyFill="1" applyBorder="1" applyAlignment="1">
      <alignment horizontal="right" vertical="center"/>
    </xf>
    <xf numFmtId="0" fontId="4" fillId="333" borderId="345" xfId="0" applyFont="1" applyFill="1" applyBorder="1" applyAlignment="1">
      <alignment horizontal="center" vertical="center"/>
    </xf>
    <xf numFmtId="0" fontId="360" fillId="333" borderId="345" xfId="0" applyFont="1" applyFill="1" applyBorder="1" applyAlignment="1">
      <alignment horizontal="center" vertical="center"/>
    </xf>
    <xf numFmtId="0" fontId="106" fillId="97" borderId="101" xfId="0" applyFont="1" applyFill="1" applyBorder="1" applyAlignment="1">
      <alignment horizontal="right" vertical="center"/>
    </xf>
    <xf numFmtId="0" fontId="4" fillId="219" borderId="230" xfId="0" applyFont="1" applyFill="1" applyBorder="1" applyAlignment="1">
      <alignment horizontal="center" vertical="center"/>
    </xf>
    <xf numFmtId="0" fontId="238" fillId="219" borderId="230" xfId="0" applyFont="1" applyFill="1" applyBorder="1" applyAlignment="1">
      <alignment horizontal="center" vertical="center"/>
    </xf>
    <xf numFmtId="0" fontId="320" fillId="297" borderId="306" xfId="0" applyFont="1" applyFill="1" applyBorder="1" applyAlignment="1">
      <alignment horizontal="right" vertical="center"/>
    </xf>
    <xf numFmtId="0" fontId="9" fillId="114" borderId="120" xfId="0" applyFont="1" applyFill="1" applyBorder="1" applyAlignment="1">
      <alignment horizontal="center" vertical="center"/>
    </xf>
    <xf numFmtId="0" fontId="124" fillId="114" borderId="120" xfId="0" applyFont="1" applyFill="1" applyBorder="1" applyAlignment="1">
      <alignment horizontal="center" vertical="center"/>
    </xf>
    <xf numFmtId="0" fontId="200" fillId="183" borderId="192" xfId="0" applyFont="1" applyFill="1" applyBorder="1" applyAlignment="1">
      <alignment horizontal="right" vertical="center"/>
    </xf>
    <xf numFmtId="0" fontId="376" fillId="203" borderId="213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right" vertical="center"/>
    </xf>
    <xf numFmtId="0" fontId="4" fillId="45" borderId="46" xfId="0" applyFont="1" applyFill="1" applyBorder="1" applyAlignment="1">
      <alignment horizontal="center" vertical="center"/>
    </xf>
    <xf numFmtId="0" fontId="48" fillId="45" borderId="46" xfId="0" applyFont="1" applyFill="1" applyBorder="1" applyAlignment="1">
      <alignment horizontal="center" vertical="center"/>
    </xf>
    <xf numFmtId="0" fontId="111" fillId="101" borderId="107" xfId="0" applyFont="1" applyFill="1" applyBorder="1" applyAlignment="1">
      <alignment horizontal="right" vertical="center"/>
    </xf>
    <xf numFmtId="1" fontId="244" fillId="225" borderId="236" xfId="0" applyNumberFormat="1" applyFont="1" applyFill="1" applyBorder="1" applyAlignment="1">
      <alignment horizontal="center" vertical="center"/>
    </xf>
    <xf numFmtId="1" fontId="60" fillId="57" borderId="58" xfId="0" applyNumberFormat="1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0" fontId="41" fillId="39" borderId="39" xfId="0" applyFont="1" applyFill="1" applyBorder="1" applyAlignment="1">
      <alignment vertical="center"/>
    </xf>
    <xf numFmtId="0" fontId="179" fillId="164" borderId="172" xfId="0" applyFont="1" applyFill="1" applyBorder="1" applyAlignment="1">
      <alignment vertical="center"/>
    </xf>
    <xf numFmtId="0" fontId="154" fillId="139" borderId="146" xfId="0" applyFont="1" applyFill="1" applyBorder="1" applyAlignment="1">
      <alignment vertical="center"/>
    </xf>
    <xf numFmtId="0" fontId="353" fillId="326" borderId="337" xfId="0" applyFont="1" applyFill="1" applyBorder="1" applyAlignment="1">
      <alignment vertical="center"/>
    </xf>
    <xf numFmtId="0" fontId="174" fillId="159" borderId="167" xfId="0" applyFont="1" applyFill="1" applyBorder="1" applyAlignment="1">
      <alignment horizontal="center" vertical="center"/>
    </xf>
    <xf numFmtId="0" fontId="294" fillId="272" borderId="280" xfId="0" applyFont="1" applyFill="1" applyBorder="1" applyAlignment="1">
      <alignment horizontal="center" vertical="center"/>
    </xf>
    <xf numFmtId="1" fontId="340" fillId="314" borderId="325" xfId="0" applyNumberFormat="1" applyFont="1" applyFill="1" applyBorder="1" applyAlignment="1">
      <alignment horizontal="center" vertical="center"/>
    </xf>
    <xf numFmtId="1" fontId="230" fillId="212" borderId="222" xfId="0" applyNumberFormat="1" applyFont="1" applyFill="1" applyBorder="1" applyAlignment="1">
      <alignment horizontal="center" vertical="center"/>
    </xf>
    <xf numFmtId="1" fontId="199" fillId="182" borderId="191" xfId="0" applyNumberFormat="1" applyFont="1" applyFill="1" applyBorder="1" applyAlignment="1">
      <alignment horizontal="center" vertical="center"/>
    </xf>
    <xf numFmtId="1" fontId="337" fillId="311" borderId="322" xfId="0" applyNumberFormat="1" applyFont="1" applyFill="1" applyBorder="1" applyAlignment="1">
      <alignment horizontal="center" vertical="center" textRotation="180" wrapText="1"/>
    </xf>
    <xf numFmtId="1" fontId="76" fillId="72" borderId="73" xfId="0" applyNumberFormat="1" applyFont="1" applyFill="1" applyBorder="1" applyAlignment="1">
      <alignment horizontal="center" vertical="center" wrapText="1"/>
    </xf>
    <xf numFmtId="1" fontId="371" fillId="343" borderId="355" xfId="0" applyNumberFormat="1" applyFont="1" applyFill="1" applyBorder="1" applyAlignment="1">
      <alignment horizontal="center" vertical="center" textRotation="180" wrapText="1"/>
    </xf>
    <xf numFmtId="1" fontId="248" fillId="229" borderId="240" xfId="0" applyNumberFormat="1" applyFont="1" applyFill="1" applyBorder="1" applyAlignment="1">
      <alignment horizontal="center" vertical="center" textRotation="180" wrapText="1"/>
    </xf>
    <xf numFmtId="0" fontId="242" fillId="223" borderId="234" xfId="0" applyFont="1" applyFill="1" applyBorder="1" applyAlignment="1">
      <alignment horizontal="center" vertical="center"/>
    </xf>
    <xf numFmtId="0" fontId="134" fillId="124" borderId="129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25" fillId="23" borderId="24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0" fontId="329" fillId="305" borderId="315" xfId="0" applyFont="1" applyFill="1" applyBorder="1" applyAlignment="1">
      <alignment horizontal="center" vertical="center" wrapText="1"/>
    </xf>
    <xf numFmtId="0" fontId="169" fillId="153" borderId="161" xfId="0" applyFont="1" applyFill="1" applyBorder="1" applyAlignment="1">
      <alignment horizontal="center" vertical="center" textRotation="180" wrapText="1"/>
    </xf>
    <xf numFmtId="0" fontId="141" fillId="131" borderId="136" xfId="0" applyFont="1" applyFill="1" applyBorder="1" applyAlignment="1">
      <alignment horizontal="center" vertical="center" wrapText="1"/>
    </xf>
    <xf numFmtId="0" fontId="322" fillId="299" borderId="308" xfId="0" applyFont="1" applyFill="1" applyBorder="1" applyAlignment="1">
      <alignment horizontal="center" vertical="center" textRotation="180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5"/>
  <sheetViews>
    <sheetView showGridLines="0" tabSelected="1" zoomScaleNormal="100" zoomScalePageLayoutView="200" workbookViewId="0">
      <selection activeCell="A4" sqref="A4:W5"/>
    </sheetView>
  </sheetViews>
  <sheetFormatPr defaultColWidth="8.7109375" defaultRowHeight="12.75" customHeight="1" x14ac:dyDescent="0.2"/>
  <cols>
    <col min="1" max="1" width="4.7109375" style="244" customWidth="1"/>
    <col min="2" max="2" width="2.7109375" style="233" customWidth="1"/>
    <col min="3" max="3" width="18.7109375" style="198" customWidth="1"/>
    <col min="4" max="12" width="3.7109375" style="244" customWidth="1"/>
    <col min="13" max="13" width="4.7109375" style="176" customWidth="1"/>
    <col min="14" max="22" width="3.7109375" style="244" customWidth="1"/>
    <col min="23" max="24" width="4.7109375" style="176" customWidth="1"/>
    <col min="25" max="32" width="3.7109375" style="244" customWidth="1"/>
  </cols>
  <sheetData>
    <row r="1" spans="1:32" s="30" customFormat="1" x14ac:dyDescent="0.2">
      <c r="A1" s="413" t="s">
        <v>26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5"/>
    </row>
    <row r="2" spans="1:32" s="59" customFormat="1" ht="24" customHeight="1" x14ac:dyDescent="0.2">
      <c r="A2" s="416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5"/>
    </row>
    <row r="3" spans="1:32" s="59" customFormat="1" ht="16.5" x14ac:dyDescent="0.2">
      <c r="A3" s="417" t="s">
        <v>28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9"/>
    </row>
    <row r="4" spans="1:32" s="178" customFormat="1" ht="15" x14ac:dyDescent="0.2">
      <c r="A4" s="420" t="s">
        <v>27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2"/>
      <c r="X4" s="424" t="s">
        <v>0</v>
      </c>
      <c r="Y4" s="426" t="s">
        <v>1</v>
      </c>
      <c r="Z4" s="426"/>
      <c r="AA4" s="426"/>
      <c r="AB4" s="426"/>
      <c r="AC4" s="426"/>
      <c r="AD4" s="426"/>
      <c r="AE4" s="426"/>
      <c r="AF4" s="426"/>
    </row>
    <row r="5" spans="1:32" s="59" customFormat="1" x14ac:dyDescent="0.2">
      <c r="A5" s="423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4"/>
      <c r="Y5" s="427" t="s">
        <v>2</v>
      </c>
      <c r="Z5" s="427" t="s">
        <v>3</v>
      </c>
      <c r="AA5" s="427" t="s">
        <v>4</v>
      </c>
      <c r="AB5" s="427" t="s">
        <v>5</v>
      </c>
      <c r="AC5" s="427" t="s">
        <v>6</v>
      </c>
      <c r="AD5" s="427" t="s">
        <v>7</v>
      </c>
      <c r="AE5" s="427" t="s">
        <v>8</v>
      </c>
      <c r="AF5" s="427" t="s">
        <v>9</v>
      </c>
    </row>
    <row r="6" spans="1:32" s="59" customFormat="1" x14ac:dyDescent="0.2">
      <c r="A6" s="15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71"/>
      <c r="N6" s="43"/>
      <c r="O6" s="43"/>
      <c r="P6" s="43"/>
      <c r="Q6" s="43"/>
      <c r="R6" s="43"/>
      <c r="S6" s="43"/>
      <c r="T6" s="43"/>
      <c r="U6" s="43"/>
      <c r="V6" s="43"/>
      <c r="W6" s="171"/>
      <c r="X6" s="424"/>
      <c r="Y6" s="427"/>
      <c r="Z6" s="427"/>
      <c r="AA6" s="427"/>
      <c r="AB6" s="427"/>
      <c r="AC6" s="427"/>
      <c r="AD6" s="427"/>
      <c r="AE6" s="427"/>
      <c r="AF6" s="427"/>
    </row>
    <row r="7" spans="1:32" s="59" customFormat="1" x14ac:dyDescent="0.2">
      <c r="A7" s="140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69"/>
      <c r="N7" s="193"/>
      <c r="O7" s="193"/>
      <c r="P7" s="193"/>
      <c r="Q7" s="193"/>
      <c r="R7" s="193"/>
      <c r="S7" s="193"/>
      <c r="T7" s="193"/>
      <c r="U7" s="193"/>
      <c r="V7" s="193"/>
      <c r="W7" s="169"/>
      <c r="X7" s="424"/>
      <c r="Y7" s="427"/>
      <c r="Z7" s="427"/>
      <c r="AA7" s="427"/>
      <c r="AB7" s="427"/>
      <c r="AC7" s="427"/>
      <c r="AD7" s="427"/>
      <c r="AE7" s="427"/>
      <c r="AF7" s="427"/>
    </row>
    <row r="8" spans="1:32" s="59" customFormat="1" x14ac:dyDescent="0.2">
      <c r="A8" s="140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69"/>
      <c r="N8" s="193"/>
      <c r="O8" s="193"/>
      <c r="P8" s="193"/>
      <c r="Q8" s="193"/>
      <c r="R8" s="193"/>
      <c r="S8" s="193"/>
      <c r="T8" s="193"/>
      <c r="U8" s="193"/>
      <c r="V8" s="193"/>
      <c r="W8" s="169"/>
      <c r="X8" s="424"/>
      <c r="Y8" s="427"/>
      <c r="Z8" s="427"/>
      <c r="AA8" s="427"/>
      <c r="AB8" s="427"/>
      <c r="AC8" s="427"/>
      <c r="AD8" s="427"/>
      <c r="AE8" s="427"/>
      <c r="AF8" s="427"/>
    </row>
    <row r="9" spans="1:32" s="59" customFormat="1" x14ac:dyDescent="0.2">
      <c r="A9" s="52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64"/>
      <c r="N9" s="119"/>
      <c r="O9" s="119"/>
      <c r="P9" s="119"/>
      <c r="Q9" s="119"/>
      <c r="R9" s="119"/>
      <c r="S9" s="119"/>
      <c r="T9" s="119"/>
      <c r="U9" s="119"/>
      <c r="V9" s="119"/>
      <c r="W9" s="164"/>
      <c r="X9" s="425"/>
      <c r="Y9" s="428"/>
      <c r="Z9" s="428"/>
      <c r="AA9" s="428"/>
      <c r="AB9" s="428"/>
      <c r="AC9" s="428"/>
      <c r="AD9" s="428"/>
      <c r="AE9" s="428"/>
      <c r="AF9" s="428"/>
    </row>
    <row r="10" spans="1:32" s="85" customFormat="1" ht="15.75" x14ac:dyDescent="0.25">
      <c r="A10" s="284" t="s">
        <v>14</v>
      </c>
      <c r="B10" s="429" t="s">
        <v>15</v>
      </c>
      <c r="C10" s="430"/>
      <c r="D10" s="194">
        <v>1</v>
      </c>
      <c r="E10" s="194">
        <v>2</v>
      </c>
      <c r="F10" s="194">
        <v>3</v>
      </c>
      <c r="G10" s="194">
        <v>4</v>
      </c>
      <c r="H10" s="194">
        <v>5</v>
      </c>
      <c r="I10" s="194">
        <v>6</v>
      </c>
      <c r="J10" s="194">
        <v>7</v>
      </c>
      <c r="K10" s="194">
        <v>8</v>
      </c>
      <c r="L10" s="194">
        <v>9</v>
      </c>
      <c r="M10" s="8" t="s">
        <v>12</v>
      </c>
      <c r="N10" s="194">
        <v>10</v>
      </c>
      <c r="O10" s="194">
        <v>11</v>
      </c>
      <c r="P10" s="194">
        <v>12</v>
      </c>
      <c r="Q10" s="194">
        <v>13</v>
      </c>
      <c r="R10" s="194">
        <v>14</v>
      </c>
      <c r="S10" s="194">
        <v>15</v>
      </c>
      <c r="T10" s="194">
        <v>16</v>
      </c>
      <c r="U10" s="194">
        <v>17</v>
      </c>
      <c r="V10" s="194">
        <v>18</v>
      </c>
      <c r="W10" s="8" t="s">
        <v>12</v>
      </c>
      <c r="X10" s="179"/>
      <c r="Y10" s="209"/>
      <c r="Z10" s="209"/>
      <c r="AA10" s="209"/>
      <c r="AB10" s="209"/>
      <c r="AC10" s="209"/>
      <c r="AD10" s="209"/>
      <c r="AE10" s="209"/>
      <c r="AF10" s="247"/>
    </row>
    <row r="11" spans="1:32" s="59" customFormat="1" ht="13.5" x14ac:dyDescent="0.25">
      <c r="A11" s="285" t="s">
        <v>14</v>
      </c>
      <c r="B11" s="26">
        <v>1</v>
      </c>
      <c r="C11" s="300" t="s">
        <v>123</v>
      </c>
      <c r="D11" s="6">
        <v>4</v>
      </c>
      <c r="E11" s="6">
        <v>8</v>
      </c>
      <c r="F11" s="6">
        <v>3</v>
      </c>
      <c r="G11" s="6">
        <v>3</v>
      </c>
      <c r="H11" s="6">
        <v>5</v>
      </c>
      <c r="I11" s="6">
        <v>5</v>
      </c>
      <c r="J11" s="6">
        <v>5</v>
      </c>
      <c r="K11" s="6">
        <v>4</v>
      </c>
      <c r="L11" s="6">
        <v>4</v>
      </c>
      <c r="M11" s="49">
        <f>IF(OR(ISBLANK(C11),ISBLANK(D11),ISBLANK(E11),ISBLANK(F11),ISBLANK(G11),ISBLANK(H11),ISBLANK(I11),ISBLANK(J11),ISBLANK(K11),ISBLANK(L11)),0,SUM(D11:L11))</f>
        <v>41</v>
      </c>
      <c r="N11" s="6">
        <v>3</v>
      </c>
      <c r="O11" s="6">
        <v>5</v>
      </c>
      <c r="P11" s="6">
        <v>6</v>
      </c>
      <c r="Q11" s="6">
        <v>4</v>
      </c>
      <c r="R11" s="6">
        <v>6</v>
      </c>
      <c r="S11" s="6">
        <v>5</v>
      </c>
      <c r="T11" s="6">
        <v>4</v>
      </c>
      <c r="U11" s="6">
        <v>4</v>
      </c>
      <c r="V11" s="6">
        <v>4</v>
      </c>
      <c r="W11" s="49">
        <f>IF(OR(ISBLANK(M11),ISBLANK(N11),ISBLANK(O11),ISBLANK(P11),ISBLANK(Q11),ISBLANK(R11),ISBLANK(S11),ISBLANK(T11),ISBLANK(U11),ISBLANK(V11)),0,SUM(N11:V11))</f>
        <v>41</v>
      </c>
      <c r="X11" s="243">
        <f>M11+W11</f>
        <v>82</v>
      </c>
      <c r="Y11" s="74">
        <f>W11</f>
        <v>41</v>
      </c>
      <c r="Z11" s="74">
        <f>SUM(Q11:V11)</f>
        <v>27</v>
      </c>
      <c r="AA11" s="74">
        <f>SUM(T11:V11)</f>
        <v>12</v>
      </c>
      <c r="AB11" s="74">
        <f>V11</f>
        <v>4</v>
      </c>
      <c r="AC11" s="74">
        <f>M11</f>
        <v>41</v>
      </c>
      <c r="AD11" s="74">
        <f>SUM(G11:L11)</f>
        <v>26</v>
      </c>
      <c r="AE11" s="74">
        <f>SUM(J11:L11)</f>
        <v>13</v>
      </c>
      <c r="AF11" s="74">
        <f>L11</f>
        <v>4</v>
      </c>
    </row>
    <row r="12" spans="1:32" s="59" customFormat="1" ht="13.5" x14ac:dyDescent="0.25">
      <c r="A12" s="285" t="s">
        <v>14</v>
      </c>
      <c r="B12" s="26">
        <v>2</v>
      </c>
      <c r="C12" s="300" t="s">
        <v>124</v>
      </c>
      <c r="D12" s="6">
        <v>4</v>
      </c>
      <c r="E12" s="6">
        <v>5</v>
      </c>
      <c r="F12" s="6">
        <v>3</v>
      </c>
      <c r="G12" s="6">
        <v>5</v>
      </c>
      <c r="H12" s="6">
        <v>4</v>
      </c>
      <c r="I12" s="6">
        <v>6</v>
      </c>
      <c r="J12" s="6">
        <v>4</v>
      </c>
      <c r="K12" s="6">
        <v>4</v>
      </c>
      <c r="L12" s="6">
        <v>4</v>
      </c>
      <c r="M12" s="49">
        <f>IF(OR(ISBLANK(C12),ISBLANK(D12),ISBLANK(E12),ISBLANK(F12),ISBLANK(G12),ISBLANK(H12),ISBLANK(I12),ISBLANK(J12),ISBLANK(K12),ISBLANK(L12)),0,SUM(D12:L12))</f>
        <v>39</v>
      </c>
      <c r="N12" s="6">
        <v>3</v>
      </c>
      <c r="O12" s="6">
        <v>6</v>
      </c>
      <c r="P12" s="6">
        <v>5</v>
      </c>
      <c r="Q12" s="6">
        <v>4</v>
      </c>
      <c r="R12" s="6">
        <v>6</v>
      </c>
      <c r="S12" s="6">
        <v>5</v>
      </c>
      <c r="T12" s="6">
        <v>3</v>
      </c>
      <c r="U12" s="6">
        <v>5</v>
      </c>
      <c r="V12" s="6">
        <v>5</v>
      </c>
      <c r="W12" s="49">
        <f>IF(OR(ISBLANK(M12),ISBLANK(N12),ISBLANK(O12),ISBLANK(P12),ISBLANK(Q12),ISBLANK(R12),ISBLANK(S12),ISBLANK(T12),ISBLANK(U12),ISBLANK(V12)),0,SUM(N12:V12))</f>
        <v>42</v>
      </c>
      <c r="X12" s="81">
        <f>M12+W12</f>
        <v>81</v>
      </c>
      <c r="Y12" s="74">
        <f>W12</f>
        <v>42</v>
      </c>
      <c r="Z12" s="74">
        <f>SUM(Q12:V12)</f>
        <v>28</v>
      </c>
      <c r="AA12" s="74">
        <f>SUM(T12:V12)</f>
        <v>13</v>
      </c>
      <c r="AB12" s="74">
        <f>V12</f>
        <v>5</v>
      </c>
      <c r="AC12" s="74">
        <f>M12</f>
        <v>39</v>
      </c>
      <c r="AD12" s="74">
        <f>SUM(G12:L12)</f>
        <v>27</v>
      </c>
      <c r="AE12" s="74">
        <f>SUM(J12:L12)</f>
        <v>12</v>
      </c>
      <c r="AF12" s="74">
        <f>L12</f>
        <v>4</v>
      </c>
    </row>
    <row r="13" spans="1:32" s="59" customFormat="1" ht="13.5" x14ac:dyDescent="0.25">
      <c r="A13" s="285" t="s">
        <v>14</v>
      </c>
      <c r="B13" s="26">
        <v>3</v>
      </c>
      <c r="C13" s="300" t="s">
        <v>125</v>
      </c>
      <c r="D13" s="6">
        <v>4</v>
      </c>
      <c r="E13" s="6">
        <v>5</v>
      </c>
      <c r="F13" s="6">
        <v>3</v>
      </c>
      <c r="G13" s="6">
        <v>6</v>
      </c>
      <c r="H13" s="6">
        <v>4</v>
      </c>
      <c r="I13" s="6">
        <v>5</v>
      </c>
      <c r="J13" s="6">
        <v>5</v>
      </c>
      <c r="K13" s="6">
        <v>3</v>
      </c>
      <c r="L13" s="6">
        <v>4</v>
      </c>
      <c r="M13" s="49">
        <f>IF(OR(ISBLANK(C13),ISBLANK(D13),ISBLANK(E13),ISBLANK(F13),ISBLANK(G13),ISBLANK(H13),ISBLANK(I13),ISBLANK(J13),ISBLANK(K13),ISBLANK(L13)),0,SUM(D13:L13))</f>
        <v>39</v>
      </c>
      <c r="N13" s="6">
        <v>4</v>
      </c>
      <c r="O13" s="6">
        <v>4</v>
      </c>
      <c r="P13" s="6">
        <v>7</v>
      </c>
      <c r="Q13" s="6">
        <v>4</v>
      </c>
      <c r="R13" s="6">
        <v>5</v>
      </c>
      <c r="S13" s="6">
        <v>5</v>
      </c>
      <c r="T13" s="6">
        <v>3</v>
      </c>
      <c r="U13" s="6">
        <v>5</v>
      </c>
      <c r="V13" s="6">
        <v>5</v>
      </c>
      <c r="W13" s="49">
        <f>IF(OR(ISBLANK(M13),ISBLANK(N13),ISBLANK(O13),ISBLANK(P13),ISBLANK(Q13),ISBLANK(R13),ISBLANK(S13),ISBLANK(T13),ISBLANK(U13),ISBLANK(V13)),0,SUM(N13:V13))</f>
        <v>42</v>
      </c>
      <c r="X13" s="81">
        <f>M13+W13</f>
        <v>81</v>
      </c>
      <c r="Y13" s="74">
        <f>W13</f>
        <v>42</v>
      </c>
      <c r="Z13" s="74">
        <f>SUM(Q13:V13)</f>
        <v>27</v>
      </c>
      <c r="AA13" s="74">
        <f>SUM(T13:V13)</f>
        <v>13</v>
      </c>
      <c r="AB13" s="74">
        <f>V13</f>
        <v>5</v>
      </c>
      <c r="AC13" s="74">
        <f>M13</f>
        <v>39</v>
      </c>
      <c r="AD13" s="74">
        <f>SUM(G13:L13)</f>
        <v>27</v>
      </c>
      <c r="AE13" s="74">
        <f>SUM(J13:L13)</f>
        <v>12</v>
      </c>
      <c r="AF13" s="74">
        <f>L13</f>
        <v>4</v>
      </c>
    </row>
    <row r="14" spans="1:32" s="59" customFormat="1" ht="13.5" x14ac:dyDescent="0.25">
      <c r="A14" s="285" t="s">
        <v>14</v>
      </c>
      <c r="B14" s="26">
        <v>4</v>
      </c>
      <c r="C14" s="300" t="s">
        <v>126</v>
      </c>
      <c r="D14" s="6">
        <v>6</v>
      </c>
      <c r="E14" s="6">
        <v>7</v>
      </c>
      <c r="F14" s="6">
        <v>3</v>
      </c>
      <c r="G14" s="6">
        <v>5</v>
      </c>
      <c r="H14" s="6">
        <v>4</v>
      </c>
      <c r="I14" s="6">
        <v>7</v>
      </c>
      <c r="J14" s="6">
        <v>5</v>
      </c>
      <c r="K14" s="6">
        <v>3</v>
      </c>
      <c r="L14" s="6">
        <v>6</v>
      </c>
      <c r="M14" s="49">
        <f>IF(OR(ISBLANK(C14),ISBLANK(D14),ISBLANK(E14),ISBLANK(F14),ISBLANK(G14),ISBLANK(H14),ISBLANK(I14),ISBLANK(J14),ISBLANK(K14),ISBLANK(L14)),0,SUM(D14:L14))</f>
        <v>46</v>
      </c>
      <c r="N14" s="6">
        <v>4</v>
      </c>
      <c r="O14" s="6">
        <v>6</v>
      </c>
      <c r="P14" s="6">
        <v>5</v>
      </c>
      <c r="Q14" s="6">
        <v>5</v>
      </c>
      <c r="R14" s="6">
        <v>12</v>
      </c>
      <c r="S14" s="6">
        <v>6</v>
      </c>
      <c r="T14" s="6">
        <v>4</v>
      </c>
      <c r="U14" s="6">
        <v>7</v>
      </c>
      <c r="V14" s="6">
        <v>6</v>
      </c>
      <c r="W14" s="49">
        <f>IF(OR(ISBLANK(M14),ISBLANK(N14),ISBLANK(O14),ISBLANK(P14),ISBLANK(Q14),ISBLANK(R14),ISBLANK(S14),ISBLANK(T14),ISBLANK(U14),ISBLANK(V14)),0,SUM(N14:V14))</f>
        <v>55</v>
      </c>
      <c r="X14" s="81">
        <f>M14+W14</f>
        <v>101</v>
      </c>
      <c r="Y14" s="74">
        <f>W14</f>
        <v>55</v>
      </c>
      <c r="Z14" s="74">
        <f>SUM(Q14:V14)</f>
        <v>40</v>
      </c>
      <c r="AA14" s="74">
        <f>SUM(T14:V14)</f>
        <v>17</v>
      </c>
      <c r="AB14" s="74">
        <f>V14</f>
        <v>6</v>
      </c>
      <c r="AC14" s="74">
        <f>M14</f>
        <v>46</v>
      </c>
      <c r="AD14" s="74">
        <f>SUM(G14:L14)</f>
        <v>30</v>
      </c>
      <c r="AE14" s="74">
        <f>SUM(J14:L14)</f>
        <v>14</v>
      </c>
      <c r="AF14" s="74">
        <f>L14</f>
        <v>6</v>
      </c>
    </row>
    <row r="15" spans="1:32" s="59" customFormat="1" ht="13.5" x14ac:dyDescent="0.25">
      <c r="A15" s="285" t="s">
        <v>14</v>
      </c>
      <c r="B15" s="26">
        <v>5</v>
      </c>
      <c r="C15" s="300" t="s">
        <v>127</v>
      </c>
      <c r="D15" s="6">
        <v>6</v>
      </c>
      <c r="E15" s="6">
        <v>7</v>
      </c>
      <c r="F15" s="6">
        <v>3</v>
      </c>
      <c r="G15" s="6">
        <v>5</v>
      </c>
      <c r="H15" s="6">
        <v>4</v>
      </c>
      <c r="I15" s="6">
        <v>5</v>
      </c>
      <c r="J15" s="6">
        <v>6</v>
      </c>
      <c r="K15" s="6">
        <v>3</v>
      </c>
      <c r="L15" s="6">
        <v>7</v>
      </c>
      <c r="M15" s="49">
        <f>IF(OR(ISBLANK(C15),ISBLANK(D15),ISBLANK(E15),ISBLANK(F15),ISBLANK(G15),ISBLANK(H15),ISBLANK(I15),ISBLANK(J15),ISBLANK(K15),ISBLANK(L15)),0,SUM(D15:L15))</f>
        <v>46</v>
      </c>
      <c r="N15" s="6">
        <v>2</v>
      </c>
      <c r="O15" s="6">
        <v>5</v>
      </c>
      <c r="P15" s="6">
        <v>12</v>
      </c>
      <c r="Q15" s="6">
        <v>4</v>
      </c>
      <c r="R15" s="6">
        <v>7</v>
      </c>
      <c r="S15" s="6">
        <v>4</v>
      </c>
      <c r="T15" s="6">
        <v>2</v>
      </c>
      <c r="U15" s="6">
        <v>5</v>
      </c>
      <c r="V15" s="6">
        <v>7</v>
      </c>
      <c r="W15" s="49">
        <f>IF(OR(ISBLANK(M15),ISBLANK(N15),ISBLANK(O15),ISBLANK(P15),ISBLANK(Q15),ISBLANK(R15),ISBLANK(S15),ISBLANK(T15),ISBLANK(U15),ISBLANK(V15)),0,SUM(N15:V15))</f>
        <v>48</v>
      </c>
      <c r="X15" s="81">
        <f>M15+W15</f>
        <v>94</v>
      </c>
      <c r="Y15" s="74">
        <f>W15</f>
        <v>48</v>
      </c>
      <c r="Z15" s="74">
        <f>SUM(Q15:V15)</f>
        <v>29</v>
      </c>
      <c r="AA15" s="74">
        <f>SUM(T15:V15)</f>
        <v>14</v>
      </c>
      <c r="AB15" s="74">
        <f>V15</f>
        <v>7</v>
      </c>
      <c r="AC15" s="74">
        <f>M15</f>
        <v>46</v>
      </c>
      <c r="AD15" s="74">
        <f>SUM(G15:L15)</f>
        <v>30</v>
      </c>
      <c r="AE15" s="74">
        <f>SUM(J15:L15)</f>
        <v>16</v>
      </c>
      <c r="AF15" s="74">
        <f>L15</f>
        <v>7</v>
      </c>
    </row>
    <row r="16" spans="1:32" s="59" customFormat="1" x14ac:dyDescent="0.2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103">
        <f>IF(OR((M11=0),(M12=0),(M13=0),(M14=0),(M15=0)),0,AC16)</f>
        <v>46</v>
      </c>
      <c r="N16" s="431" t="s">
        <v>13</v>
      </c>
      <c r="O16" s="431"/>
      <c r="P16" s="431"/>
      <c r="Q16" s="431"/>
      <c r="R16" s="431"/>
      <c r="S16" s="431"/>
      <c r="T16" s="431"/>
      <c r="U16" s="431"/>
      <c r="V16" s="431"/>
      <c r="W16" s="103">
        <f>IF(OR((W11=0),(W12=0),(W13=0),(W14=0),(W15=0)),0,Y16)</f>
        <v>55</v>
      </c>
      <c r="X16" s="81">
        <f>IF(OR((X11=0),(X12=0),(X13=0),(X14=0),(X15=0)),0,MAX(X11:X15))</f>
        <v>101</v>
      </c>
      <c r="Y16" s="195">
        <f>MAX(IF(($X11=$X16),Y11,0),IF((X12=X16),Y12,0),IF((X13=X16),Y13,0),IF((X14=X16),Y14,0),IF((X15=X16),Y15,0))</f>
        <v>55</v>
      </c>
      <c r="Z16" s="93">
        <f>MAX(IF(AND(($X11=$X16),($Y11=$Y16)),$Z11,0),IF(AND(($X12=$X16),($Y12=$Y16)),$Z12,0),IF(AND(($X13=$X16),($Y13=$Y16)),$Z13,0),IF(AND(($X14=$X16),($Y14=$Y16)),$Z14,0),IF(AND(($X15=$X16),($Y15=$Y16)),$Z15,0))</f>
        <v>40</v>
      </c>
      <c r="AA16" s="93">
        <f>MAX(IF(AND(($X11=$X16),($Y11=$Y16),($Z11=$Z16)),$AA11,0),IF(AND(($X12=$X16),($Y12=$Y16),($Z12=$Z16)),$AA12,0),IF(AND(($X13=$X16),($Y13=$Y16),($Z13=$Z16)),$AA13,0),IF(AND(($X14=$X16),($Y14=$Y16),($Z14=$Z16)),$AA14,0),IF(AND(($X15=$X16),($Y15=$Y16),($Z15=$Z16)),$AA15,0))</f>
        <v>17</v>
      </c>
      <c r="AB16" s="93">
        <f>MAX(IF(AND(($X11=$X16),($Y11=$Y16),($Z11=$Z16),($AA11=$AA16)),$AB11,0),IF(AND(($X12=$X16),($Y12=$Y16),($Z12=$Z16),($AA12=$AA16)),$AB12,0),IF(AND(($X13=$X16),($Y13=$Y16),($Z13=$Z16),($AA13=$AA16)),$AB13,0),IF(AND(($X14=$X16),($Y14=$Y16),($Z14=$Z16),($AA14=$AA16)),$AB14,0),IF(AND(($X15=$X16),($Y15=$Y16),($Z15=$Z16),($AA15=$AA16)),$AB15,0))</f>
        <v>6</v>
      </c>
      <c r="AC16" s="93">
        <f>MAX(IF(AND(($X11=$X16),($Y11=$Y16),($Z11=$Z16),($AA11=$AA16),($AB11=$AB16)),$AC11,0),IF(AND(($X12=$X16),($Y12=$Y16),($Z12=$Z16),($AA12=$AA16),($AB12=$AB16)),$AC12,0),IF(AND(($X13=$X16),($Y13=$Y16),($Z13=$Z16),($AA13=$AA16),($AB13=$AB16)),$AC13,0),IF(AND(($X14=$X16),($Y14=$Y16),($Z14=$Z16),($AA14=$AA16),($AB14=$AB16)),$AC14,0),IF(AND(($X15=$X16),($Y15=$Y16),($Z15=$Z16),($AA15=$AA16),($AB15=$AB16)),$AC15,0))</f>
        <v>46</v>
      </c>
      <c r="AD16" s="93">
        <f>MAX(IF(AND(($X11=$X16),($Y11=$Y16),($Z11=$Z16),($AA11=$AA16),($AB11=$AB16),($AC11=$AC16)),$AD11,0),IF(AND(($X12=$X16),($Y12=$Y16),($Z12=$Z16),($AA12=$AA16),($AB12=$AB16),($AC12=$AC16)),$AD12,0),IF(AND(($X13=$X16),($Y13=$Y16),($Z13=$Z16),($AA13=$AA16),($AB13=$AB16),($AC13=$AC16)),$AD13,0),IF(AND(($X14=$X16),($Y14=$Y16),($Z14=$Z16),($AA14=$AA16),($AB14=$AB16),($AC14=$AC16)),$AD14,0),IF(AND(($X15=$X16),($Y15=$Y16),($Z15=$Z16),($AA15=$AA16),($AB15=$AB16),($AC15=$AC16)),$AD15,0))</f>
        <v>30</v>
      </c>
      <c r="AE16" s="93">
        <f>MAX(IF(AND(($X11=$X16),($Y11=$Y16),($Z11=$Z16),($AA11=$AA16),($AB11=$AB16),($AC11=$AC16),($AD11=$AD16)),$AE11,0),IF(AND(($X12=$X16),($Y12=$Y16),($Z12=$Z16),($AA12=$AA16),($AB12=$AB16),($AC12=$AC16),($AD12=$AD16)),$AE12,0),IF(AND(($X13=$X16),($Y13=$Y16),($Z13=$Z16),($AA13=$AA16),($AB13=$AB16),($AC13=$AC16),($AD13=$AD16)),$AE13,0),IF(AND(($X14=$X16),($Y14=$Y16),($Z14=$Z16),($AA14=$AA16),($AB14=$AB16),($AC14=$AC16),($AD14=$AD16)),$AE14,0),IF(AND(($X15=$X16),($Y15=$Y16),($Z15=$Z16),($AA15=$AA16),($AB15=$AB16),($AC15=$AC16),($AD15=$AD16)),$AE15,0))</f>
        <v>14</v>
      </c>
      <c r="AF16" s="175">
        <f>MAX(IF(AND(($X11=$X16),($Y11=$Y16),($Z11=$Z16),($AA11=$AA16),($AB11=$AB16),($AC11=$AC16),($AD11=$AD16),($AE11=$AE16)),$AF11,0),IF(AND(($X12=$X16),($Y12=$Y16),($Z12=$Z16),($AA12=$AA16),($AB12=$AB16),($AC12=$AC16),($AD12=$AD16),($AE12=$AE16)),$AF12,0),IF(AND(($X13=$X16),($Y13=$Y16),($Z13=$Z16),($AA13=$AA16),($AB13=$AB16),($AC13=$AC16),($AD13=$AD16),($AE13=$AE16)),$AF13,0),IF(AND(($X14=$X16),($Y14=$Y16),($Z14=$Z16),($AA14=$AA16),($AB14=$AB16),($AC14=$AC16),($AD14=$AD16),($AE14=$AE16)),$AF14,0),IF(AND(($X15=$X16),($Y15=$Y16),($Z15=$Z16),($AA15=$AA16),($AB15=$AB16),($AC15=$AC16),($AD15=$AD16),($AE15=$AE16)),$AF15,0))</f>
        <v>6</v>
      </c>
    </row>
    <row r="17" spans="1:32" s="19" customFormat="1" ht="15" x14ac:dyDescent="0.25">
      <c r="A17" s="432" t="s">
        <v>12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8">
        <f>SUM(M11:M15)-M16</f>
        <v>165</v>
      </c>
      <c r="N17" s="432" t="s">
        <v>12</v>
      </c>
      <c r="O17" s="432"/>
      <c r="P17" s="432"/>
      <c r="Q17" s="432"/>
      <c r="R17" s="432"/>
      <c r="S17" s="432"/>
      <c r="T17" s="432"/>
      <c r="U17" s="432"/>
      <c r="V17" s="432"/>
      <c r="W17" s="8">
        <f t="shared" ref="W17:AF17" si="0">SUM(W11:W15)-W16</f>
        <v>173</v>
      </c>
      <c r="X17" s="191">
        <f t="shared" si="0"/>
        <v>338</v>
      </c>
      <c r="Y17" s="47">
        <f t="shared" si="0"/>
        <v>173</v>
      </c>
      <c r="Z17" s="20">
        <f t="shared" si="0"/>
        <v>111</v>
      </c>
      <c r="AA17" s="20">
        <f t="shared" si="0"/>
        <v>52</v>
      </c>
      <c r="AB17" s="20">
        <f t="shared" si="0"/>
        <v>21</v>
      </c>
      <c r="AC17" s="20">
        <f t="shared" si="0"/>
        <v>165</v>
      </c>
      <c r="AD17" s="20">
        <f t="shared" si="0"/>
        <v>110</v>
      </c>
      <c r="AE17" s="20">
        <f t="shared" si="0"/>
        <v>53</v>
      </c>
      <c r="AF17" s="91">
        <f t="shared" si="0"/>
        <v>19</v>
      </c>
    </row>
    <row r="18" spans="1:32" s="59" customFormat="1" x14ac:dyDescent="0.2">
      <c r="A18" s="125"/>
      <c r="B18" s="248"/>
      <c r="C18" s="53"/>
      <c r="D18" s="125"/>
      <c r="E18" s="125"/>
      <c r="F18" s="125"/>
      <c r="G18" s="125"/>
      <c r="H18" s="125"/>
      <c r="I18" s="125"/>
      <c r="J18" s="125"/>
      <c r="K18" s="125"/>
      <c r="L18" s="125"/>
      <c r="M18" s="16"/>
      <c r="N18" s="125"/>
      <c r="O18" s="125"/>
      <c r="P18" s="125"/>
      <c r="Q18" s="125"/>
      <c r="R18" s="125"/>
      <c r="S18" s="125"/>
      <c r="T18" s="125"/>
      <c r="U18" s="125"/>
      <c r="V18" s="125"/>
      <c r="W18" s="16"/>
      <c r="X18" s="16"/>
      <c r="Y18" s="125"/>
      <c r="Z18" s="125"/>
      <c r="AA18" s="125"/>
      <c r="AB18" s="125"/>
      <c r="AC18" s="125"/>
      <c r="AD18" s="125"/>
      <c r="AE18" s="125"/>
      <c r="AF18" s="125"/>
    </row>
    <row r="19" spans="1:32" s="85" customFormat="1" ht="15.75" x14ac:dyDescent="0.25">
      <c r="A19" s="3" t="s">
        <v>30</v>
      </c>
      <c r="B19" s="433" t="s">
        <v>29</v>
      </c>
      <c r="C19" s="433"/>
      <c r="D19" s="194">
        <v>1</v>
      </c>
      <c r="E19" s="194">
        <v>2</v>
      </c>
      <c r="F19" s="194">
        <v>3</v>
      </c>
      <c r="G19" s="194">
        <v>4</v>
      </c>
      <c r="H19" s="194">
        <v>5</v>
      </c>
      <c r="I19" s="194">
        <v>6</v>
      </c>
      <c r="J19" s="194">
        <v>7</v>
      </c>
      <c r="K19" s="194">
        <v>8</v>
      </c>
      <c r="L19" s="194">
        <v>9</v>
      </c>
      <c r="M19" s="8" t="s">
        <v>12</v>
      </c>
      <c r="N19" s="194">
        <v>10</v>
      </c>
      <c r="O19" s="194">
        <v>11</v>
      </c>
      <c r="P19" s="194">
        <v>12</v>
      </c>
      <c r="Q19" s="194">
        <v>13</v>
      </c>
      <c r="R19" s="194">
        <v>14</v>
      </c>
      <c r="S19" s="194">
        <v>15</v>
      </c>
      <c r="T19" s="194">
        <v>16</v>
      </c>
      <c r="U19" s="194">
        <v>17</v>
      </c>
      <c r="V19" s="194">
        <v>18</v>
      </c>
      <c r="W19" s="8" t="s">
        <v>12</v>
      </c>
      <c r="X19" s="167"/>
      <c r="Y19" s="224"/>
      <c r="Z19" s="224"/>
      <c r="AA19" s="224"/>
      <c r="AB19" s="224"/>
      <c r="AC19" s="224"/>
      <c r="AD19" s="224"/>
      <c r="AE19" s="224"/>
      <c r="AF19" s="45"/>
    </row>
    <row r="20" spans="1:32" s="59" customFormat="1" ht="14.25" x14ac:dyDescent="0.25">
      <c r="A20" s="283" t="s">
        <v>30</v>
      </c>
      <c r="B20" s="26">
        <v>1</v>
      </c>
      <c r="C20" s="300" t="s">
        <v>128</v>
      </c>
      <c r="D20" s="6">
        <v>7</v>
      </c>
      <c r="E20" s="6">
        <v>6</v>
      </c>
      <c r="F20" s="6">
        <v>6</v>
      </c>
      <c r="G20" s="6">
        <v>5</v>
      </c>
      <c r="H20" s="6">
        <v>4</v>
      </c>
      <c r="I20" s="6">
        <v>6</v>
      </c>
      <c r="J20" s="6">
        <v>5</v>
      </c>
      <c r="K20" s="6">
        <v>5</v>
      </c>
      <c r="L20" s="6">
        <v>7</v>
      </c>
      <c r="M20" s="49">
        <f>IF(OR(ISBLANK(C20),ISBLANK(D20),ISBLANK(E20),ISBLANK(F20),ISBLANK(G20),ISBLANK(H20),ISBLANK(I20),ISBLANK(J20),ISBLANK(K20),ISBLANK(L20)),0,SUM(D20:L20))</f>
        <v>51</v>
      </c>
      <c r="N20" s="6">
        <v>6</v>
      </c>
      <c r="O20" s="6">
        <v>4</v>
      </c>
      <c r="P20" s="6">
        <v>6</v>
      </c>
      <c r="Q20" s="6">
        <v>4</v>
      </c>
      <c r="R20" s="6">
        <v>8</v>
      </c>
      <c r="S20" s="6">
        <v>5</v>
      </c>
      <c r="T20" s="6">
        <v>2</v>
      </c>
      <c r="U20" s="6">
        <v>4</v>
      </c>
      <c r="V20" s="6">
        <v>5</v>
      </c>
      <c r="W20" s="49">
        <f>IF(OR(ISBLANK(M20),ISBLANK(N20),ISBLANK(O20),ISBLANK(P20),ISBLANK(Q20),ISBLANK(R20),ISBLANK(S20),ISBLANK(T20),ISBLANK(U20),ISBLANK(V20)),0,SUM(N20:V20))</f>
        <v>44</v>
      </c>
      <c r="X20" s="243">
        <f>M20+W20</f>
        <v>95</v>
      </c>
      <c r="Y20" s="74">
        <f>W20</f>
        <v>44</v>
      </c>
      <c r="Z20" s="74">
        <f>SUM(Q20:V20)</f>
        <v>28</v>
      </c>
      <c r="AA20" s="74">
        <f>SUM(T20:V20)</f>
        <v>11</v>
      </c>
      <c r="AB20" s="74">
        <f>V20</f>
        <v>5</v>
      </c>
      <c r="AC20" s="74">
        <f>M20</f>
        <v>51</v>
      </c>
      <c r="AD20" s="74">
        <f>SUM(G20:L20)</f>
        <v>32</v>
      </c>
      <c r="AE20" s="74">
        <f>SUM(J20:L20)</f>
        <v>17</v>
      </c>
      <c r="AF20" s="74">
        <f>L20</f>
        <v>7</v>
      </c>
    </row>
    <row r="21" spans="1:32" s="59" customFormat="1" ht="14.25" x14ac:dyDescent="0.25">
      <c r="A21" s="283" t="s">
        <v>30</v>
      </c>
      <c r="B21" s="26">
        <v>2</v>
      </c>
      <c r="C21" s="300" t="s">
        <v>146</v>
      </c>
      <c r="D21" s="6">
        <v>9</v>
      </c>
      <c r="E21" s="6">
        <v>9</v>
      </c>
      <c r="F21" s="6">
        <v>9</v>
      </c>
      <c r="G21" s="6">
        <v>9</v>
      </c>
      <c r="H21" s="6">
        <v>9</v>
      </c>
      <c r="I21" s="6">
        <v>9</v>
      </c>
      <c r="J21" s="6">
        <v>9</v>
      </c>
      <c r="K21" s="6">
        <v>9</v>
      </c>
      <c r="L21" s="6">
        <v>9</v>
      </c>
      <c r="M21" s="49">
        <f>IF(OR(ISBLANK(C21),ISBLANK(D21),ISBLANK(E21),ISBLANK(F21),ISBLANK(G21),ISBLANK(H21),ISBLANK(I21),ISBLANK(J21),ISBLANK(K21),ISBLANK(L21)),0,SUM(D21:L21))</f>
        <v>81</v>
      </c>
      <c r="N21" s="6">
        <v>9</v>
      </c>
      <c r="O21" s="6">
        <v>9</v>
      </c>
      <c r="P21" s="6">
        <v>9</v>
      </c>
      <c r="Q21" s="6">
        <v>9</v>
      </c>
      <c r="R21" s="6">
        <v>9</v>
      </c>
      <c r="S21" s="6">
        <v>9</v>
      </c>
      <c r="T21" s="6">
        <v>9</v>
      </c>
      <c r="U21" s="6">
        <v>9</v>
      </c>
      <c r="V21" s="6">
        <v>9</v>
      </c>
      <c r="W21" s="49">
        <f>IF(OR(ISBLANK(M21),ISBLANK(N21),ISBLANK(O21),ISBLANK(P21),ISBLANK(Q21),ISBLANK(R21),ISBLANK(S21),ISBLANK(T21),ISBLANK(U21),ISBLANK(V21)),0,SUM(N21:V21))</f>
        <v>81</v>
      </c>
      <c r="X21" s="81">
        <f>M21+W21</f>
        <v>162</v>
      </c>
      <c r="Y21" s="74">
        <f>W21</f>
        <v>81</v>
      </c>
      <c r="Z21" s="74">
        <f>SUM(Q21:V21)</f>
        <v>54</v>
      </c>
      <c r="AA21" s="74">
        <f>SUM(T21:V21)</f>
        <v>27</v>
      </c>
      <c r="AB21" s="74">
        <f>V21</f>
        <v>9</v>
      </c>
      <c r="AC21" s="74">
        <f>M21</f>
        <v>81</v>
      </c>
      <c r="AD21" s="74">
        <f>SUM(G21:L21)</f>
        <v>54</v>
      </c>
      <c r="AE21" s="74">
        <f>SUM(J21:L21)</f>
        <v>27</v>
      </c>
      <c r="AF21" s="74">
        <f>L21</f>
        <v>9</v>
      </c>
    </row>
    <row r="22" spans="1:32" s="59" customFormat="1" ht="14.25" x14ac:dyDescent="0.25">
      <c r="A22" s="283" t="s">
        <v>30</v>
      </c>
      <c r="B22" s="26">
        <v>3</v>
      </c>
      <c r="C22" s="300" t="s">
        <v>129</v>
      </c>
      <c r="D22" s="6">
        <v>6</v>
      </c>
      <c r="E22" s="6">
        <v>6</v>
      </c>
      <c r="F22" s="6">
        <v>4</v>
      </c>
      <c r="G22" s="6">
        <v>9</v>
      </c>
      <c r="H22" s="6">
        <v>5</v>
      </c>
      <c r="I22" s="6">
        <v>6</v>
      </c>
      <c r="J22" s="6">
        <v>6</v>
      </c>
      <c r="K22" s="6">
        <v>4</v>
      </c>
      <c r="L22" s="6">
        <v>7</v>
      </c>
      <c r="M22" s="49">
        <f>IF(OR(ISBLANK(C22),ISBLANK(D22),ISBLANK(E22),ISBLANK(F22),ISBLANK(G22),ISBLANK(H22),ISBLANK(I22),ISBLANK(J22),ISBLANK(K22),ISBLANK(L22)),0,SUM(D22:L22))</f>
        <v>53</v>
      </c>
      <c r="N22" s="6">
        <v>6</v>
      </c>
      <c r="O22" s="6">
        <v>6</v>
      </c>
      <c r="P22" s="6">
        <v>6</v>
      </c>
      <c r="Q22" s="6">
        <v>5</v>
      </c>
      <c r="R22" s="6">
        <v>7</v>
      </c>
      <c r="S22" s="6">
        <v>6</v>
      </c>
      <c r="T22" s="6">
        <v>5</v>
      </c>
      <c r="U22" s="6">
        <v>9</v>
      </c>
      <c r="V22" s="6">
        <v>6</v>
      </c>
      <c r="W22" s="49">
        <f>IF(OR(ISBLANK(M22),ISBLANK(N22),ISBLANK(O22),ISBLANK(P22),ISBLANK(Q22),ISBLANK(R22),ISBLANK(S22),ISBLANK(T22),ISBLANK(U22),ISBLANK(V22)),0,SUM(N22:V22))</f>
        <v>56</v>
      </c>
      <c r="X22" s="81">
        <f>M22+W22</f>
        <v>109</v>
      </c>
      <c r="Y22" s="74">
        <f>W22</f>
        <v>56</v>
      </c>
      <c r="Z22" s="74">
        <f>SUM(Q22:V22)</f>
        <v>38</v>
      </c>
      <c r="AA22" s="74">
        <f>SUM(T22:V22)</f>
        <v>20</v>
      </c>
      <c r="AB22" s="74">
        <f>V22</f>
        <v>6</v>
      </c>
      <c r="AC22" s="74">
        <f>M22</f>
        <v>53</v>
      </c>
      <c r="AD22" s="74">
        <f>SUM(G22:L22)</f>
        <v>37</v>
      </c>
      <c r="AE22" s="74">
        <f>SUM(J22:L22)</f>
        <v>17</v>
      </c>
      <c r="AF22" s="74">
        <f>L22</f>
        <v>7</v>
      </c>
    </row>
    <row r="23" spans="1:32" s="59" customFormat="1" ht="14.25" x14ac:dyDescent="0.25">
      <c r="A23" s="283" t="s">
        <v>30</v>
      </c>
      <c r="B23" s="26">
        <v>4</v>
      </c>
      <c r="C23" s="300" t="s">
        <v>130</v>
      </c>
      <c r="D23" s="6">
        <v>5</v>
      </c>
      <c r="E23" s="6">
        <v>8</v>
      </c>
      <c r="F23" s="6">
        <v>5</v>
      </c>
      <c r="G23" s="6">
        <v>6</v>
      </c>
      <c r="H23" s="6">
        <v>7</v>
      </c>
      <c r="I23" s="6">
        <v>7</v>
      </c>
      <c r="J23" s="6">
        <v>7</v>
      </c>
      <c r="K23" s="6">
        <v>5</v>
      </c>
      <c r="L23" s="6">
        <v>7</v>
      </c>
      <c r="M23" s="49">
        <f>IF(OR(ISBLANK(C23),ISBLANK(D23),ISBLANK(E23),ISBLANK(F23),ISBLANK(G23),ISBLANK(H23),ISBLANK(I23),ISBLANK(J23),ISBLANK(K23),ISBLANK(L23)),0,SUM(D23:L23))</f>
        <v>57</v>
      </c>
      <c r="N23" s="6">
        <v>5</v>
      </c>
      <c r="O23" s="6">
        <v>6</v>
      </c>
      <c r="P23" s="6">
        <v>7</v>
      </c>
      <c r="Q23" s="6">
        <v>5</v>
      </c>
      <c r="R23" s="6">
        <v>9</v>
      </c>
      <c r="S23" s="6">
        <v>5</v>
      </c>
      <c r="T23" s="6">
        <v>5</v>
      </c>
      <c r="U23" s="6">
        <v>6</v>
      </c>
      <c r="V23" s="6">
        <v>7</v>
      </c>
      <c r="W23" s="49">
        <f>IF(OR(ISBLANK(M23),ISBLANK(N23),ISBLANK(O23),ISBLANK(P23),ISBLANK(Q23),ISBLANK(R23),ISBLANK(S23),ISBLANK(T23),ISBLANK(U23),ISBLANK(V23)),0,SUM(N23:V23))</f>
        <v>55</v>
      </c>
      <c r="X23" s="81">
        <f>M23+W23</f>
        <v>112</v>
      </c>
      <c r="Y23" s="74">
        <f>W23</f>
        <v>55</v>
      </c>
      <c r="Z23" s="74">
        <f>SUM(Q23:V23)</f>
        <v>37</v>
      </c>
      <c r="AA23" s="74">
        <f>SUM(T23:V23)</f>
        <v>18</v>
      </c>
      <c r="AB23" s="74">
        <f>V23</f>
        <v>7</v>
      </c>
      <c r="AC23" s="74">
        <f>M23</f>
        <v>57</v>
      </c>
      <c r="AD23" s="74">
        <f>SUM(G23:L23)</f>
        <v>39</v>
      </c>
      <c r="AE23" s="74">
        <f>SUM(J23:L23)</f>
        <v>19</v>
      </c>
      <c r="AF23" s="74">
        <f>L23</f>
        <v>7</v>
      </c>
    </row>
    <row r="24" spans="1:32" s="59" customFormat="1" ht="14.25" x14ac:dyDescent="0.25">
      <c r="A24" s="283" t="s">
        <v>30</v>
      </c>
      <c r="B24" s="26">
        <v>5</v>
      </c>
      <c r="C24" s="300" t="s">
        <v>131</v>
      </c>
      <c r="D24" s="6">
        <v>8</v>
      </c>
      <c r="E24" s="6">
        <v>8</v>
      </c>
      <c r="F24" s="6">
        <v>5</v>
      </c>
      <c r="G24" s="6">
        <v>8</v>
      </c>
      <c r="H24" s="6">
        <v>8</v>
      </c>
      <c r="I24" s="6">
        <v>6</v>
      </c>
      <c r="J24" s="6">
        <v>6</v>
      </c>
      <c r="K24" s="6">
        <v>5</v>
      </c>
      <c r="L24" s="6">
        <v>7</v>
      </c>
      <c r="M24" s="49">
        <f>IF(OR(ISBLANK(C24),ISBLANK(D24),ISBLANK(E24),ISBLANK(F24),ISBLANK(G24),ISBLANK(H24),ISBLANK(I24),ISBLANK(J24),ISBLANK(K24),ISBLANK(L24)),0,SUM(D24:L24))</f>
        <v>61</v>
      </c>
      <c r="N24" s="6">
        <v>5</v>
      </c>
      <c r="O24" s="6">
        <v>7</v>
      </c>
      <c r="P24" s="6">
        <v>5</v>
      </c>
      <c r="Q24" s="6">
        <v>6</v>
      </c>
      <c r="R24" s="6">
        <v>8</v>
      </c>
      <c r="S24" s="6">
        <v>5</v>
      </c>
      <c r="T24" s="6">
        <v>12</v>
      </c>
      <c r="U24" s="6">
        <v>7</v>
      </c>
      <c r="V24" s="6">
        <v>7</v>
      </c>
      <c r="W24" s="301">
        <v>62</v>
      </c>
      <c r="X24" s="81">
        <f>M24+W24</f>
        <v>123</v>
      </c>
      <c r="Y24" s="74">
        <f>W24</f>
        <v>62</v>
      </c>
      <c r="Z24" s="74">
        <f>SUM(Q24:V24)</f>
        <v>45</v>
      </c>
      <c r="AA24" s="74">
        <f>SUM(T24:V24)</f>
        <v>26</v>
      </c>
      <c r="AB24" s="74">
        <f>V24</f>
        <v>7</v>
      </c>
      <c r="AC24" s="74">
        <f>M24</f>
        <v>61</v>
      </c>
      <c r="AD24" s="74">
        <f>SUM(G24:L24)</f>
        <v>40</v>
      </c>
      <c r="AE24" s="74">
        <f>SUM(J24:L24)</f>
        <v>18</v>
      </c>
      <c r="AF24" s="74">
        <f>L24</f>
        <v>7</v>
      </c>
    </row>
    <row r="25" spans="1:32" s="59" customFormat="1" x14ac:dyDescent="0.2">
      <c r="A25" s="431" t="s">
        <v>13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103">
        <f>IF(OR((M20=0),(M21=0),(M22=0),(M23=0),(M24=0)),0,AC25)</f>
        <v>81</v>
      </c>
      <c r="N25" s="431" t="s">
        <v>13</v>
      </c>
      <c r="O25" s="431"/>
      <c r="P25" s="431"/>
      <c r="Q25" s="431"/>
      <c r="R25" s="431"/>
      <c r="S25" s="431"/>
      <c r="T25" s="431"/>
      <c r="U25" s="431"/>
      <c r="V25" s="431"/>
      <c r="W25" s="103">
        <f>IF(OR((W20=0),(W21=0),(W22=0),(W23=0),(W24=0)),0,Y25)</f>
        <v>81</v>
      </c>
      <c r="X25" s="81">
        <f>IF(OR((X20=0),(X21=0),(X22=0),(X23=0),(X24=0)),0,MAX(X20:X24))</f>
        <v>162</v>
      </c>
      <c r="Y25" s="120">
        <f>MAX(IF(($X20=$X25),Y20,0),IF((X21=X25),Y21,0),IF((X22=X25),Y22,0),IF((X23=X25),Y23,0),IF((X24=X25),Y24,0))</f>
        <v>81</v>
      </c>
      <c r="Z25" s="134">
        <f>MAX(IF(AND(($X20=$X25),($Y20=$Y25)),$Z20,0),IF(AND(($X21=$X25),($Y21=$Y25)),$Z21,0),IF(AND(($X22=$X25),($Y22=$Y25)),$Z22,0),IF(AND(($X23=$X25),($Y23=$Y25)),$Z23,0),IF(AND(($X24=$X25),($Y24=$Y25)),$Z24,0))</f>
        <v>54</v>
      </c>
      <c r="AA25" s="134">
        <f>MAX(IF(AND(($X20=$X25),($Y20=$Y25),($Z20=$Z25)),$AA20,0),IF(AND(($X21=$X25),($Y21=$Y25),($Z21=$Z25)),$AA21,0),IF(AND(($X22=$X25),($Y22=$Y25),($Z22=$Z25)),$AA22,0),IF(AND(($X23=$X25),($Y23=$Y25),($Z23=$Z25)),$AA23,0),IF(AND(($X24=$X25),($Y24=$Y25),($Z24=$Z25)),$AA24,0))</f>
        <v>27</v>
      </c>
      <c r="AB25" s="134">
        <f>MAX(IF(AND(($X20=$X25),($Y20=$Y25),($Z20=$Z25),($AA20=$AA25)),$AB20,0),IF(AND(($X21=$X25),($Y21=$Y25),($Z21=$Z25),($AA21=$AA25)),$AB21,0),IF(AND(($X22=$X25),($Y22=$Y25),($Z22=$Z25),($AA22=$AA25)),$AB22,0),IF(AND(($X23=$X25),($Y23=$Y25),($Z23=$Z25),($AA23=$AA25)),$AB23,0),IF(AND(($X24=$X25),($Y24=$Y25),($Z24=$Z25),($AA24=$AA25)),$AB24,0))</f>
        <v>9</v>
      </c>
      <c r="AC25" s="134">
        <f>MAX(IF(AND(($X20=$X25),($Y20=$Y25),($Z20=$Z25),($AA20=$AA25),($AB20=$AB25)),$AC20,0),IF(AND(($X21=$X25),($Y21=$Y25),($Z21=$Z25),($AA21=$AA25),($AB21=$AB25)),$AC21,0),IF(AND(($X22=$X25),($Y22=$Y25),($Z22=$Z25),($AA22=$AA25),($AB22=$AB25)),$AC22,0),IF(AND(($X23=$X25),($Y23=$Y25),($Z23=$Z25),($AA23=$AA25),($AB23=$AB25)),$AC23,0),IF(AND(($X24=$X25),($Y24=$Y25),($Z24=$Z25),($AA24=$AA25),($AB24=$AB25)),$AC24,0))</f>
        <v>81</v>
      </c>
      <c r="AD25" s="134">
        <f>MAX(IF(AND(($X20=$X25),($Y20=$Y25),($Z20=$Z25),($AA20=$AA25),($AB20=$AB25),($AC20=$AC25)),$AD20,0),IF(AND(($X21=$X25),($Y21=$Y25),($Z21=$Z25),($AA21=$AA25),($AB21=$AB25),($AC21=$AC25)),$AD21,0),IF(AND(($X22=$X25),($Y22=$Y25),($Z22=$Z25),($AA22=$AA25),($AB22=$AB25),($AC22=$AC25)),$AD22,0),IF(AND(($X23=$X25),($Y23=$Y25),($Z23=$Z25),($AA23=$AA25),($AB23=$AB25),($AC23=$AC25)),$AD23,0),IF(AND(($X24=$X25),($Y24=$Y25),($Z24=$Z25),($AA24=$AA25),($AB24=$AB25),($AC24=$AC25)),$AD24,0))</f>
        <v>54</v>
      </c>
      <c r="AE25" s="134">
        <f>MAX(IF(AND(($X20=$X25),($Y20=$Y25),($Z20=$Z25),($AA20=$AA25),($AB20=$AB25),($AC20=$AC25),($AD20=$AD25)),$AE20,0),IF(AND(($X21=$X25),($Y21=$Y25),($Z21=$Z25),($AA21=$AA25),($AB21=$AB25),($AC21=$AC25),($AD21=$AD25)),$AE21,0),IF(AND(($X22=$X25),($Y22=$Y25),($Z22=$Z25),($AA22=$AA25),($AB22=$AB25),($AC22=$AC25),($AD22=$AD25)),$AE22,0),IF(AND(($X23=$X25),($Y23=$Y25),($Z23=$Z25),($AA23=$AA25),($AB23=$AB25),($AC23=$AC25),($AD23=$AD25)),$AE23,0),IF(AND(($X24=$X25),($Y24=$Y25),($Z24=$Z25),($AA24=$AA25),($AB24=$AB25),($AC24=$AC25),($AD24=$AD25)),$AE24,0))</f>
        <v>27</v>
      </c>
      <c r="AF25" s="10">
        <f>MAX(IF(AND(($X20=$X25),($Y20=$Y25),($Z20=$Z25),($AA20=$AA25),($AB20=$AB25),($AC20=$AC25),($AD20=$AD25),($AE20=$AE25)),$AF20,0),IF(AND(($X21=$X25),($Y21=$Y25),($Z21=$Z25),($AA21=$AA25),($AB21=$AB25),($AC21=$AC25),($AD21=$AD25),($AE21=$AE25)),$AF21,0),IF(AND(($X22=$X25),($Y22=$Y25),($Z22=$Z25),($AA22=$AA25),($AB22=$AB25),($AC22=$AC25),($AD22=$AD25),($AE22=$AE25)),$AF22,0),IF(AND(($X23=$X25),($Y23=$Y25),($Z23=$Z25),($AA23=$AA25),($AB23=$AB25),($AC23=$AC25),($AD23=$AD25),($AE23=$AE25)),$AF23,0),IF(AND(($X24=$X25),($Y24=$Y25),($Z24=$Z25),($AA24=$AA25),($AB24=$AB25),($AC24=$AC25),($AD24=$AD25),($AE24=$AE25)),$AF24,0))</f>
        <v>9</v>
      </c>
    </row>
    <row r="26" spans="1:32" s="19" customFormat="1" ht="15" x14ac:dyDescent="0.25">
      <c r="A26" s="434" t="s">
        <v>12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8">
        <f>SUM(M20:M24)-M25</f>
        <v>222</v>
      </c>
      <c r="N26" s="434" t="s">
        <v>12</v>
      </c>
      <c r="O26" s="434"/>
      <c r="P26" s="434"/>
      <c r="Q26" s="434"/>
      <c r="R26" s="434"/>
      <c r="S26" s="434"/>
      <c r="T26" s="434"/>
      <c r="U26" s="434"/>
      <c r="V26" s="434"/>
      <c r="W26" s="8">
        <f t="shared" ref="W26:AF26" si="1">SUM(W20:W24)-W25</f>
        <v>217</v>
      </c>
      <c r="X26" s="191">
        <f t="shared" si="1"/>
        <v>439</v>
      </c>
      <c r="Y26" s="66">
        <f t="shared" si="1"/>
        <v>217</v>
      </c>
      <c r="Z26" s="112">
        <f t="shared" si="1"/>
        <v>148</v>
      </c>
      <c r="AA26" s="112">
        <f t="shared" si="1"/>
        <v>75</v>
      </c>
      <c r="AB26" s="112">
        <f t="shared" si="1"/>
        <v>25</v>
      </c>
      <c r="AC26" s="112">
        <f t="shared" si="1"/>
        <v>222</v>
      </c>
      <c r="AD26" s="112">
        <f t="shared" si="1"/>
        <v>148</v>
      </c>
      <c r="AE26" s="112">
        <f t="shared" si="1"/>
        <v>71</v>
      </c>
      <c r="AF26" s="33">
        <f t="shared" si="1"/>
        <v>28</v>
      </c>
    </row>
    <row r="27" spans="1:32" x14ac:dyDescent="0.2">
      <c r="A27" s="125"/>
      <c r="B27" s="248"/>
      <c r="C27" s="53"/>
      <c r="D27" s="125"/>
      <c r="E27" s="125"/>
      <c r="F27" s="125"/>
      <c r="G27" s="125"/>
      <c r="H27" s="125"/>
      <c r="I27" s="125"/>
      <c r="J27" s="125"/>
      <c r="K27" s="125"/>
      <c r="L27" s="125"/>
      <c r="M27" s="16"/>
      <c r="N27" s="125"/>
      <c r="O27" s="125"/>
      <c r="P27" s="125"/>
      <c r="Q27" s="125"/>
      <c r="R27" s="125"/>
      <c r="S27" s="125"/>
      <c r="T27" s="125"/>
      <c r="U27" s="125"/>
      <c r="V27" s="125"/>
      <c r="W27" s="16"/>
      <c r="X27" s="16"/>
      <c r="Y27" s="125"/>
      <c r="Z27" s="125"/>
      <c r="AA27" s="125"/>
      <c r="AB27" s="125"/>
      <c r="AC27" s="125"/>
      <c r="AD27" s="125"/>
      <c r="AE27" s="125"/>
      <c r="AF27" s="125"/>
    </row>
    <row r="28" spans="1:32" s="85" customFormat="1" ht="15.75" x14ac:dyDescent="0.25">
      <c r="A28" s="286" t="s">
        <v>10</v>
      </c>
      <c r="B28" s="435" t="s">
        <v>11</v>
      </c>
      <c r="C28" s="436"/>
      <c r="D28" s="194">
        <v>1</v>
      </c>
      <c r="E28" s="194">
        <v>2</v>
      </c>
      <c r="F28" s="194">
        <v>3</v>
      </c>
      <c r="G28" s="194">
        <v>4</v>
      </c>
      <c r="H28" s="194">
        <v>5</v>
      </c>
      <c r="I28" s="194">
        <v>6</v>
      </c>
      <c r="J28" s="194">
        <v>7</v>
      </c>
      <c r="K28" s="194">
        <v>8</v>
      </c>
      <c r="L28" s="194">
        <v>9</v>
      </c>
      <c r="M28" s="8" t="s">
        <v>12</v>
      </c>
      <c r="N28" s="194">
        <v>10</v>
      </c>
      <c r="O28" s="194">
        <v>11</v>
      </c>
      <c r="P28" s="194">
        <v>12</v>
      </c>
      <c r="Q28" s="194">
        <v>13</v>
      </c>
      <c r="R28" s="194">
        <v>14</v>
      </c>
      <c r="S28" s="194">
        <v>15</v>
      </c>
      <c r="T28" s="194">
        <v>16</v>
      </c>
      <c r="U28" s="194">
        <v>17</v>
      </c>
      <c r="V28" s="194">
        <v>18</v>
      </c>
      <c r="W28" s="8" t="s">
        <v>12</v>
      </c>
      <c r="X28" s="165"/>
      <c r="Y28" s="202"/>
      <c r="Z28" s="202"/>
      <c r="AA28" s="202"/>
      <c r="AB28" s="202"/>
      <c r="AC28" s="202"/>
      <c r="AD28" s="202"/>
      <c r="AE28" s="202"/>
      <c r="AF28" s="105"/>
    </row>
    <row r="29" spans="1:32" s="59" customFormat="1" ht="14.25" x14ac:dyDescent="0.25">
      <c r="A29" s="286" t="s">
        <v>10</v>
      </c>
      <c r="B29" s="26">
        <v>1</v>
      </c>
      <c r="C29" s="300" t="s">
        <v>74</v>
      </c>
      <c r="D29" s="302">
        <v>7</v>
      </c>
      <c r="E29" s="302">
        <v>6</v>
      </c>
      <c r="F29" s="302">
        <v>4</v>
      </c>
      <c r="G29" s="302">
        <v>4</v>
      </c>
      <c r="H29" s="302">
        <v>6</v>
      </c>
      <c r="I29" s="302">
        <v>7</v>
      </c>
      <c r="J29" s="302">
        <v>3</v>
      </c>
      <c r="K29" s="302">
        <v>4</v>
      </c>
      <c r="L29" s="302">
        <v>6</v>
      </c>
      <c r="M29" s="49">
        <f>IF(OR(ISBLANK(C29),ISBLANK(D29),ISBLANK(E29),ISBLANK(F29),ISBLANK(G29),ISBLANK(H29),ISBLANK(I29),ISBLANK(J29),ISBLANK(K29),ISBLANK(L29)),0,SUM(D29:L29))</f>
        <v>47</v>
      </c>
      <c r="N29" s="302">
        <v>5</v>
      </c>
      <c r="O29" s="302">
        <v>5</v>
      </c>
      <c r="P29" s="302">
        <v>6</v>
      </c>
      <c r="Q29" s="302">
        <v>4</v>
      </c>
      <c r="R29" s="302">
        <v>5</v>
      </c>
      <c r="S29" s="302">
        <v>6</v>
      </c>
      <c r="T29" s="302">
        <v>5</v>
      </c>
      <c r="U29" s="302">
        <v>5</v>
      </c>
      <c r="V29" s="302">
        <v>5</v>
      </c>
      <c r="W29" s="49">
        <f>IF(OR(ISBLANK(M29),ISBLANK(N29),ISBLANK(O29),ISBLANK(P29),ISBLANK(Q29),ISBLANK(R29),ISBLANK(S29),ISBLANK(T29),ISBLANK(U29),ISBLANK(V29)),0,SUM(N29:V29))</f>
        <v>46</v>
      </c>
      <c r="X29" s="243">
        <f>M29+W29</f>
        <v>93</v>
      </c>
      <c r="Y29" s="74">
        <f>W29</f>
        <v>46</v>
      </c>
      <c r="Z29" s="74">
        <f>SUM(Q29:V29)</f>
        <v>30</v>
      </c>
      <c r="AA29" s="74">
        <f>SUM(T29:V29)</f>
        <v>15</v>
      </c>
      <c r="AB29" s="74">
        <f>V29</f>
        <v>5</v>
      </c>
      <c r="AC29" s="74">
        <f>M29</f>
        <v>47</v>
      </c>
      <c r="AD29" s="74">
        <f>SUM(G29:L29)</f>
        <v>30</v>
      </c>
      <c r="AE29" s="74">
        <f>SUM(J29:L29)</f>
        <v>13</v>
      </c>
      <c r="AF29" s="74">
        <f>L29</f>
        <v>6</v>
      </c>
    </row>
    <row r="30" spans="1:32" s="59" customFormat="1" ht="14.25" x14ac:dyDescent="0.25">
      <c r="A30" s="286" t="s">
        <v>10</v>
      </c>
      <c r="B30" s="26">
        <v>2</v>
      </c>
      <c r="C30" s="300" t="s">
        <v>75</v>
      </c>
      <c r="D30" s="302">
        <v>6</v>
      </c>
      <c r="E30" s="302">
        <v>6</v>
      </c>
      <c r="F30" s="302">
        <v>4</v>
      </c>
      <c r="G30" s="302">
        <v>6</v>
      </c>
      <c r="H30" s="302">
        <v>4</v>
      </c>
      <c r="I30" s="302">
        <v>6</v>
      </c>
      <c r="J30" s="302">
        <v>6</v>
      </c>
      <c r="K30" s="302">
        <v>3</v>
      </c>
      <c r="L30" s="302">
        <v>5</v>
      </c>
      <c r="M30" s="49">
        <f>IF(OR(ISBLANK(C30),ISBLANK(D30),ISBLANK(E30),ISBLANK(F30),ISBLANK(G30),ISBLANK(H30),ISBLANK(I30),ISBLANK(J30),ISBLANK(K30),ISBLANK(L30)),0,SUM(D30:L30))</f>
        <v>46</v>
      </c>
      <c r="N30" s="302">
        <v>3</v>
      </c>
      <c r="O30" s="302">
        <v>5</v>
      </c>
      <c r="P30" s="302">
        <v>7</v>
      </c>
      <c r="Q30" s="302">
        <v>4</v>
      </c>
      <c r="R30" s="302">
        <v>5</v>
      </c>
      <c r="S30" s="302">
        <v>5</v>
      </c>
      <c r="T30" s="302">
        <v>2</v>
      </c>
      <c r="U30" s="302">
        <v>5</v>
      </c>
      <c r="V30" s="302">
        <v>6</v>
      </c>
      <c r="W30" s="49">
        <f>IF(OR(ISBLANK(M30),ISBLANK(N30),ISBLANK(O30),ISBLANK(P30),ISBLANK(Q30),ISBLANK(R30),ISBLANK(S30),ISBLANK(T30),ISBLANK(U30),ISBLANK(V30)),0,SUM(N30:V30))</f>
        <v>42</v>
      </c>
      <c r="X30" s="81">
        <f>M30+W30</f>
        <v>88</v>
      </c>
      <c r="Y30" s="74">
        <f>W30</f>
        <v>42</v>
      </c>
      <c r="Z30" s="74">
        <f>SUM(Q30:V30)</f>
        <v>27</v>
      </c>
      <c r="AA30" s="74">
        <f>SUM(T30:V30)</f>
        <v>13</v>
      </c>
      <c r="AB30" s="74">
        <f>V30</f>
        <v>6</v>
      </c>
      <c r="AC30" s="74">
        <f>M30</f>
        <v>46</v>
      </c>
      <c r="AD30" s="74">
        <f>SUM(G30:L30)</f>
        <v>30</v>
      </c>
      <c r="AE30" s="74">
        <f>SUM(J30:L30)</f>
        <v>14</v>
      </c>
      <c r="AF30" s="74">
        <f>L30</f>
        <v>5</v>
      </c>
    </row>
    <row r="31" spans="1:32" s="59" customFormat="1" ht="14.25" x14ac:dyDescent="0.25">
      <c r="A31" s="286" t="s">
        <v>10</v>
      </c>
      <c r="B31" s="26">
        <v>3</v>
      </c>
      <c r="C31" s="300" t="s">
        <v>76</v>
      </c>
      <c r="D31" s="302">
        <v>4</v>
      </c>
      <c r="E31" s="302">
        <v>7</v>
      </c>
      <c r="F31" s="302">
        <v>4</v>
      </c>
      <c r="G31" s="302">
        <v>6</v>
      </c>
      <c r="H31" s="302">
        <v>5</v>
      </c>
      <c r="I31" s="302">
        <v>6</v>
      </c>
      <c r="J31" s="302">
        <v>6</v>
      </c>
      <c r="K31" s="302">
        <v>5</v>
      </c>
      <c r="L31" s="302">
        <v>7</v>
      </c>
      <c r="M31" s="49">
        <f>IF(OR(ISBLANK(C31),ISBLANK(D31),ISBLANK(E31),ISBLANK(F31),ISBLANK(G31),ISBLANK(H31),ISBLANK(I31),ISBLANK(J31),ISBLANK(K31),ISBLANK(L31)),0,SUM(D31:L31))</f>
        <v>50</v>
      </c>
      <c r="N31" s="302">
        <v>4</v>
      </c>
      <c r="O31" s="302">
        <v>5</v>
      </c>
      <c r="P31" s="302">
        <v>7</v>
      </c>
      <c r="Q31" s="302">
        <v>6</v>
      </c>
      <c r="R31" s="302">
        <v>5</v>
      </c>
      <c r="S31" s="302">
        <v>5</v>
      </c>
      <c r="T31" s="302">
        <v>5</v>
      </c>
      <c r="U31" s="302">
        <v>6</v>
      </c>
      <c r="V31" s="302">
        <v>6</v>
      </c>
      <c r="W31" s="49">
        <f>IF(OR(ISBLANK(M31),ISBLANK(N31),ISBLANK(O31),ISBLANK(P31),ISBLANK(Q31),ISBLANK(R31),ISBLANK(S31),ISBLANK(T31),ISBLANK(U31),ISBLANK(V31)),0,SUM(N31:V31))</f>
        <v>49</v>
      </c>
      <c r="X31" s="81">
        <f>M31+W31</f>
        <v>99</v>
      </c>
      <c r="Y31" s="74">
        <f>W31</f>
        <v>49</v>
      </c>
      <c r="Z31" s="74">
        <f>SUM(Q31:V31)</f>
        <v>33</v>
      </c>
      <c r="AA31" s="74">
        <f>SUM(T31:V31)</f>
        <v>17</v>
      </c>
      <c r="AB31" s="74">
        <f>V31</f>
        <v>6</v>
      </c>
      <c r="AC31" s="74">
        <f>M31</f>
        <v>50</v>
      </c>
      <c r="AD31" s="74">
        <f>SUM(G31:L31)</f>
        <v>35</v>
      </c>
      <c r="AE31" s="74">
        <f>SUM(J31:L31)</f>
        <v>18</v>
      </c>
      <c r="AF31" s="74">
        <f>L31</f>
        <v>7</v>
      </c>
    </row>
    <row r="32" spans="1:32" s="59" customFormat="1" ht="14.25" x14ac:dyDescent="0.25">
      <c r="A32" s="286" t="s">
        <v>10</v>
      </c>
      <c r="B32" s="26">
        <v>4</v>
      </c>
      <c r="C32" s="300" t="s">
        <v>77</v>
      </c>
      <c r="D32" s="302">
        <v>5</v>
      </c>
      <c r="E32" s="302">
        <v>7</v>
      </c>
      <c r="F32" s="302">
        <v>5</v>
      </c>
      <c r="G32" s="302">
        <v>7</v>
      </c>
      <c r="H32" s="302">
        <v>5</v>
      </c>
      <c r="I32" s="302">
        <v>5</v>
      </c>
      <c r="J32" s="302">
        <v>5</v>
      </c>
      <c r="K32" s="302">
        <v>4</v>
      </c>
      <c r="L32" s="302">
        <v>7</v>
      </c>
      <c r="M32" s="49">
        <f>IF(OR(ISBLANK(C32),ISBLANK(D32),ISBLANK(E32),ISBLANK(F32),ISBLANK(G32),ISBLANK(H32),ISBLANK(I32),ISBLANK(J32),ISBLANK(K32),ISBLANK(L32)),0,SUM(D32:L32))</f>
        <v>50</v>
      </c>
      <c r="N32" s="302">
        <v>5</v>
      </c>
      <c r="O32" s="302">
        <v>3</v>
      </c>
      <c r="P32" s="302">
        <v>6</v>
      </c>
      <c r="Q32" s="302">
        <v>5</v>
      </c>
      <c r="R32" s="302">
        <v>7</v>
      </c>
      <c r="S32" s="302">
        <v>6</v>
      </c>
      <c r="T32" s="302">
        <v>4</v>
      </c>
      <c r="U32" s="302">
        <v>5</v>
      </c>
      <c r="V32" s="302">
        <v>7</v>
      </c>
      <c r="W32" s="49">
        <f>IF(OR(ISBLANK(M32),ISBLANK(N32),ISBLANK(O32),ISBLANK(P32),ISBLANK(Q32),ISBLANK(R32),ISBLANK(S32),ISBLANK(T32),ISBLANK(U32),ISBLANK(V32)),0,SUM(N32:V32))</f>
        <v>48</v>
      </c>
      <c r="X32" s="81">
        <f>M32+W32</f>
        <v>98</v>
      </c>
      <c r="Y32" s="74">
        <f>W32</f>
        <v>48</v>
      </c>
      <c r="Z32" s="74">
        <f>SUM(Q32:V32)</f>
        <v>34</v>
      </c>
      <c r="AA32" s="74">
        <f>SUM(T32:V32)</f>
        <v>16</v>
      </c>
      <c r="AB32" s="74">
        <f>V32</f>
        <v>7</v>
      </c>
      <c r="AC32" s="74">
        <f>M32</f>
        <v>50</v>
      </c>
      <c r="AD32" s="74">
        <f>SUM(G32:L32)</f>
        <v>33</v>
      </c>
      <c r="AE32" s="74">
        <f>SUM(J32:L32)</f>
        <v>16</v>
      </c>
      <c r="AF32" s="74">
        <f>L32</f>
        <v>7</v>
      </c>
    </row>
    <row r="33" spans="1:32" s="59" customFormat="1" ht="14.25" x14ac:dyDescent="0.25">
      <c r="A33" s="286" t="s">
        <v>10</v>
      </c>
      <c r="B33" s="26">
        <v>5</v>
      </c>
      <c r="C33" s="300" t="s">
        <v>78</v>
      </c>
      <c r="D33" s="302">
        <v>5</v>
      </c>
      <c r="E33" s="302">
        <v>8</v>
      </c>
      <c r="F33" s="302">
        <v>5</v>
      </c>
      <c r="G33" s="302">
        <v>6</v>
      </c>
      <c r="H33" s="302">
        <v>5</v>
      </c>
      <c r="I33" s="302">
        <v>7</v>
      </c>
      <c r="J33" s="302">
        <v>5</v>
      </c>
      <c r="K33" s="302">
        <v>4</v>
      </c>
      <c r="L33" s="302">
        <v>5</v>
      </c>
      <c r="M33" s="49">
        <f>IF(OR(ISBLANK(C33),ISBLANK(D33),ISBLANK(E33),ISBLANK(F33),ISBLANK(G33),ISBLANK(H33),ISBLANK(I33),ISBLANK(J33),ISBLANK(K33),ISBLANK(L33)),0,SUM(D33:L33))</f>
        <v>50</v>
      </c>
      <c r="N33" s="302">
        <v>7</v>
      </c>
      <c r="O33" s="302">
        <v>5</v>
      </c>
      <c r="P33" s="302">
        <v>6</v>
      </c>
      <c r="Q33" s="302">
        <v>5</v>
      </c>
      <c r="R33" s="302">
        <v>10</v>
      </c>
      <c r="S33" s="302">
        <v>7</v>
      </c>
      <c r="T33" s="302">
        <v>6</v>
      </c>
      <c r="U33" s="302">
        <v>7</v>
      </c>
      <c r="V33" s="302">
        <v>7</v>
      </c>
      <c r="W33" s="49">
        <f>IF(OR(ISBLANK(M33),ISBLANK(N33),ISBLANK(O33),ISBLANK(P33),ISBLANK(Q33),ISBLANK(R33),ISBLANK(S33),ISBLANK(T33),ISBLANK(U33),ISBLANK(V33)),0,SUM(N33:V33))</f>
        <v>60</v>
      </c>
      <c r="X33" s="81">
        <f>M33+W33</f>
        <v>110</v>
      </c>
      <c r="Y33" s="74">
        <f>W33</f>
        <v>60</v>
      </c>
      <c r="Z33" s="74">
        <f>SUM(Q33:V33)</f>
        <v>42</v>
      </c>
      <c r="AA33" s="74">
        <f>SUM(T33:V33)</f>
        <v>20</v>
      </c>
      <c r="AB33" s="74">
        <f>V33</f>
        <v>7</v>
      </c>
      <c r="AC33" s="74">
        <f>M33</f>
        <v>50</v>
      </c>
      <c r="AD33" s="74">
        <f>SUM(G33:L33)</f>
        <v>32</v>
      </c>
      <c r="AE33" s="74">
        <f>SUM(J33:L33)</f>
        <v>14</v>
      </c>
      <c r="AF33" s="74">
        <f>L33</f>
        <v>5</v>
      </c>
    </row>
    <row r="34" spans="1:32" s="59" customFormat="1" x14ac:dyDescent="0.2">
      <c r="A34" s="431" t="s">
        <v>13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103">
        <f>IF(OR((M29=0),(M30=0),(M31=0),(M32=0),(M33=0)),0,AC34)</f>
        <v>50</v>
      </c>
      <c r="N34" s="431" t="s">
        <v>13</v>
      </c>
      <c r="O34" s="431"/>
      <c r="P34" s="431"/>
      <c r="Q34" s="431"/>
      <c r="R34" s="431"/>
      <c r="S34" s="431"/>
      <c r="T34" s="431"/>
      <c r="U34" s="431"/>
      <c r="V34" s="431"/>
      <c r="W34" s="103">
        <f>IF(OR((W29=0),(W30=0),(W31=0),(W32=0),(W33=0)),0,Y34)</f>
        <v>60</v>
      </c>
      <c r="X34" s="81">
        <f>IF(OR((X29=0),(X30=0),(X31=0),(X32=0),(X33=0)),0,MAX(X29:X33))</f>
        <v>110</v>
      </c>
      <c r="Y34" s="145">
        <f>MAX(IF(($X29=$X34),Y29,0),IF((X30=X34),Y30,0),IF((X31=X34),Y31,0),IF((X32=X34),Y32,0),IF((X33=X34),Y33,0))</f>
        <v>60</v>
      </c>
      <c r="Z34" s="41">
        <f>MAX(IF(AND(($X29=$X34),($Y29=$Y34)),$Z29,0),IF(AND(($X30=$X34),($Y30=$Y34)),$Z30,0),IF(AND(($X31=$X34),($Y31=$Y34)),$Z31,0),IF(AND(($X32=$X34),($Y32=$Y34)),$Z32,0),IF(AND(($X33=$X34),($Y33=$Y34)),$Z33,0))</f>
        <v>42</v>
      </c>
      <c r="AA34" s="41">
        <f>MAX(IF(AND(($X29=$X34),($Y29=$Y34),($Z29=$Z34)),$AA29,0),IF(AND(($X30=$X34),($Y30=$Y34),($Z30=$Z34)),$AA30,0),IF(AND(($X31=$X34),($Y31=$Y34),($Z31=$Z34)),$AA31,0),IF(AND(($X32=$X34),($Y32=$Y34),($Z32=$Z34)),$AA32,0),IF(AND(($X33=$X34),($Y33=$Y34),($Z33=$Z34)),$AA33,0))</f>
        <v>20</v>
      </c>
      <c r="AB34" s="41">
        <f>MAX(IF(AND(($X29=$X34),($Y29=$Y34),($Z29=$Z34),($AA29=$AA34)),$AB29,0),IF(AND(($X30=$X34),($Y30=$Y34),($Z30=$Z34),($AA30=$AA34)),$AB30,0),IF(AND(($X31=$X34),($Y31=$Y34),($Z31=$Z34),($AA31=$AA34)),$AB31,0),IF(AND(($X32=$X34),($Y32=$Y34),($Z32=$Z34),($AA32=$AA34)),$AB32,0),IF(AND(($X33=$X34),($Y33=$Y34),($Z33=$Z34),($AA33=$AA34)),$AB33,0))</f>
        <v>7</v>
      </c>
      <c r="AC34" s="41">
        <f>MAX(IF(AND(($X29=$X34),($Y29=$Y34),($Z29=$Z34),($AA29=$AA34),($AB29=$AB34)),$AC29,0),IF(AND(($X30=$X34),($Y30=$Y34),($Z30=$Z34),($AA30=$AA34),($AB30=$AB34)),$AC30,0),IF(AND(($X31=$X34),($Y31=$Y34),($Z31=$Z34),($AA31=$AA34),($AB31=$AB34)),$AC31,0),IF(AND(($X32=$X34),($Y32=$Y34),($Z32=$Z34),($AA32=$AA34),($AB32=$AB34)),$AC32,0),IF(AND(($X33=$X34),($Y33=$Y34),($Z33=$Z34),($AA33=$AA34),($AB33=$AB34)),$AC33,0))</f>
        <v>50</v>
      </c>
      <c r="AD34" s="41">
        <f>MAX(IF(AND(($X29=$X34),($Y29=$Y34),($Z29=$Z34),($AA29=$AA34),($AB29=$AB34),($AC29=$AC34)),$AD29,0),IF(AND(($X30=$X34),($Y30=$Y34),($Z30=$Z34),($AA30=$AA34),($AB30=$AB34),($AC30=$AC34)),$AD30,0),IF(AND(($X31=$X34),($Y31=$Y34),($Z31=$Z34),($AA31=$AA34),($AB31=$AB34),($AC31=$AC34)),$AD31,0),IF(AND(($X32=$X34),($Y32=$Y34),($Z32=$Z34),($AA32=$AA34),($AB32=$AB34),($AC32=$AC34)),$AD32,0),IF(AND(($X33=$X34),($Y33=$Y34),($Z33=$Z34),($AA33=$AA34),($AB33=$AB34),($AC33=$AC34)),$AD33,0))</f>
        <v>32</v>
      </c>
      <c r="AE34" s="41">
        <f>MAX(IF(AND(($X29=$X34),($Y29=$Y34),($Z29=$Z34),($AA29=$AA34),($AB29=$AB34),($AC29=$AC34),($AD29=$AD34)),$AE29,0),IF(AND(($X30=$X34),($Y30=$Y34),($Z30=$Z34),($AA30=$AA34),($AB30=$AB34),($AC30=$AC34),($AD30=$AD34)),$AE30,0),IF(AND(($X31=$X34),($Y31=$Y34),($Z31=$Z34),($AA31=$AA34),($AB31=$AB34),($AC31=$AC34),($AD31=$AD34)),$AE31,0),IF(AND(($X32=$X34),($Y32=$Y34),($Z32=$Z34),($AA32=$AA34),($AB32=$AB34),($AC32=$AC34),($AD32=$AD34)),$AE32,0),IF(AND(($X33=$X34),($Y33=$Y34),($Z33=$Z34),($AA33=$AA34),($AB33=$AB34),($AC33=$AC34),($AD33=$AD34)),$AE33,0))</f>
        <v>14</v>
      </c>
      <c r="AF34" s="200">
        <f>MAX(IF(AND(($X29=$X34),($Y29=$Y34),($Z29=$Z34),($AA29=$AA34),($AB29=$AB34),($AC29=$AC34),($AD29=$AD34),($AE29=$AE34)),$AF29,0),IF(AND(($X30=$X34),($Y30=$Y34),($Z30=$Z34),($AA30=$AA34),($AB30=$AB34),($AC30=$AC34),($AD30=$AD34),($AE30=$AE34)),$AF30,0),IF(AND(($X31=$X34),($Y31=$Y34),($Z31=$Z34),($AA31=$AA34),($AB31=$AB34),($AC31=$AC34),($AD31=$AD34),($AE31=$AE34)),$AF31,0),IF(AND(($X32=$X34),($Y32=$Y34),($Z32=$Z34),($AA32=$AA34),($AB32=$AB34),($AC32=$AC34),($AD32=$AD34),($AE32=$AE34)),$AF32,0),IF(AND(($X33=$X34),($Y33=$Y34),($Z33=$Z34),($AA33=$AA34),($AB33=$AB34),($AC33=$AC34),($AD33=$AD34),($AE33=$AE34)),$AF33,0))</f>
        <v>5</v>
      </c>
    </row>
    <row r="35" spans="1:32" s="19" customFormat="1" ht="15" x14ac:dyDescent="0.25">
      <c r="A35" s="437" t="s">
        <v>12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8">
        <f>SUM(M29:M33)-M34</f>
        <v>193</v>
      </c>
      <c r="N35" s="437" t="s">
        <v>12</v>
      </c>
      <c r="O35" s="437"/>
      <c r="P35" s="437"/>
      <c r="Q35" s="437"/>
      <c r="R35" s="437"/>
      <c r="S35" s="437"/>
      <c r="T35" s="437"/>
      <c r="U35" s="437"/>
      <c r="V35" s="437"/>
      <c r="W35" s="8">
        <f t="shared" ref="W35:AF35" si="2">SUM(W29:W33)-W34</f>
        <v>185</v>
      </c>
      <c r="X35" s="191">
        <f t="shared" si="2"/>
        <v>378</v>
      </c>
      <c r="Y35" s="192">
        <f t="shared" si="2"/>
        <v>185</v>
      </c>
      <c r="Z35" s="87">
        <f t="shared" si="2"/>
        <v>124</v>
      </c>
      <c r="AA35" s="87">
        <f t="shared" si="2"/>
        <v>61</v>
      </c>
      <c r="AB35" s="87">
        <f t="shared" si="2"/>
        <v>24</v>
      </c>
      <c r="AC35" s="87">
        <f t="shared" si="2"/>
        <v>193</v>
      </c>
      <c r="AD35" s="87">
        <f t="shared" si="2"/>
        <v>128</v>
      </c>
      <c r="AE35" s="87">
        <f t="shared" si="2"/>
        <v>61</v>
      </c>
      <c r="AF35" s="21">
        <f t="shared" si="2"/>
        <v>25</v>
      </c>
    </row>
    <row r="36" spans="1:32" x14ac:dyDescent="0.2">
      <c r="A36" s="125"/>
      <c r="B36" s="248"/>
      <c r="C36" s="53"/>
      <c r="D36" s="125"/>
      <c r="E36" s="125"/>
      <c r="F36" s="125"/>
      <c r="G36" s="125"/>
      <c r="H36" s="125"/>
      <c r="I36" s="125"/>
      <c r="J36" s="125"/>
      <c r="K36" s="125"/>
      <c r="L36" s="125"/>
      <c r="M36" s="16"/>
      <c r="N36" s="125"/>
      <c r="O36" s="125"/>
      <c r="P36" s="125"/>
      <c r="Q36" s="125"/>
      <c r="R36" s="125"/>
      <c r="S36" s="125"/>
      <c r="T36" s="125"/>
      <c r="U36" s="125"/>
      <c r="V36" s="125"/>
      <c r="W36" s="16"/>
      <c r="X36" s="16"/>
      <c r="Y36" s="125"/>
      <c r="Z36" s="125"/>
      <c r="AA36" s="125"/>
      <c r="AB36" s="125"/>
      <c r="AC36" s="125"/>
      <c r="AD36" s="125"/>
      <c r="AE36" s="125"/>
      <c r="AF36" s="125"/>
    </row>
    <row r="37" spans="1:32" s="85" customFormat="1" ht="15.75" x14ac:dyDescent="0.25">
      <c r="A37" s="287" t="s">
        <v>32</v>
      </c>
      <c r="B37" s="438" t="s">
        <v>31</v>
      </c>
      <c r="C37" s="439"/>
      <c r="D37" s="194">
        <v>1</v>
      </c>
      <c r="E37" s="194">
        <v>2</v>
      </c>
      <c r="F37" s="194">
        <v>3</v>
      </c>
      <c r="G37" s="194">
        <v>4</v>
      </c>
      <c r="H37" s="194">
        <v>5</v>
      </c>
      <c r="I37" s="194">
        <v>6</v>
      </c>
      <c r="J37" s="194">
        <v>7</v>
      </c>
      <c r="K37" s="194">
        <v>8</v>
      </c>
      <c r="L37" s="194">
        <v>9</v>
      </c>
      <c r="M37" s="8" t="s">
        <v>12</v>
      </c>
      <c r="N37" s="194">
        <v>10</v>
      </c>
      <c r="O37" s="194">
        <v>11</v>
      </c>
      <c r="P37" s="194">
        <v>12</v>
      </c>
      <c r="Q37" s="194">
        <v>13</v>
      </c>
      <c r="R37" s="194">
        <v>14</v>
      </c>
      <c r="S37" s="194">
        <v>15</v>
      </c>
      <c r="T37" s="194">
        <v>16</v>
      </c>
      <c r="U37" s="194">
        <v>17</v>
      </c>
      <c r="V37" s="194">
        <v>18</v>
      </c>
      <c r="W37" s="8" t="s">
        <v>12</v>
      </c>
      <c r="X37" s="63"/>
      <c r="Y37" s="75"/>
      <c r="Z37" s="75"/>
      <c r="AA37" s="75"/>
      <c r="AB37" s="75"/>
      <c r="AC37" s="75"/>
      <c r="AD37" s="75"/>
      <c r="AE37" s="75"/>
      <c r="AF37" s="23"/>
    </row>
    <row r="38" spans="1:32" s="59" customFormat="1" ht="14.25" x14ac:dyDescent="0.25">
      <c r="A38" s="287" t="s">
        <v>32</v>
      </c>
      <c r="B38" s="26">
        <v>1</v>
      </c>
      <c r="C38" s="300" t="s">
        <v>90</v>
      </c>
      <c r="D38" s="302">
        <v>6</v>
      </c>
      <c r="E38" s="302">
        <v>7</v>
      </c>
      <c r="F38" s="302">
        <v>4</v>
      </c>
      <c r="G38" s="302">
        <v>7</v>
      </c>
      <c r="H38" s="302">
        <v>4</v>
      </c>
      <c r="I38" s="302">
        <v>7</v>
      </c>
      <c r="J38" s="302">
        <v>5</v>
      </c>
      <c r="K38" s="302">
        <v>4</v>
      </c>
      <c r="L38" s="302">
        <v>6</v>
      </c>
      <c r="M38" s="49">
        <f>IF(OR(ISBLANK(C38),ISBLANK(D38),ISBLANK(E38),ISBLANK(F38),ISBLANK(G38),ISBLANK(H38),ISBLANK(I38),ISBLANK(J38),ISBLANK(K38),ISBLANK(L38)),0,SUM(D38:L38))</f>
        <v>50</v>
      </c>
      <c r="N38" s="302">
        <v>6</v>
      </c>
      <c r="O38" s="302">
        <v>4</v>
      </c>
      <c r="P38" s="302">
        <v>6</v>
      </c>
      <c r="Q38" s="302">
        <v>5</v>
      </c>
      <c r="R38" s="302">
        <v>8</v>
      </c>
      <c r="S38" s="302">
        <v>6</v>
      </c>
      <c r="T38" s="302">
        <v>5</v>
      </c>
      <c r="U38" s="302">
        <v>8</v>
      </c>
      <c r="V38" s="302">
        <v>7</v>
      </c>
      <c r="W38" s="49">
        <f>IF(OR(ISBLANK(M38),ISBLANK(N38),ISBLANK(O38),ISBLANK(P38),ISBLANK(Q38),ISBLANK(R38),ISBLANK(S38),ISBLANK(T38),ISBLANK(U38),ISBLANK(V38)),0,SUM(N38:V38))</f>
        <v>55</v>
      </c>
      <c r="X38" s="243">
        <f>M38+W38</f>
        <v>105</v>
      </c>
      <c r="Y38" s="74">
        <f>W38</f>
        <v>55</v>
      </c>
      <c r="Z38" s="74">
        <f>SUM(Q38:V38)</f>
        <v>39</v>
      </c>
      <c r="AA38" s="74">
        <f>SUM(T38:V38)</f>
        <v>20</v>
      </c>
      <c r="AB38" s="74">
        <f>V38</f>
        <v>7</v>
      </c>
      <c r="AC38" s="74">
        <f>M38</f>
        <v>50</v>
      </c>
      <c r="AD38" s="74">
        <f>SUM(G38:L38)</f>
        <v>33</v>
      </c>
      <c r="AE38" s="74">
        <f>SUM(J38:L38)</f>
        <v>15</v>
      </c>
      <c r="AF38" s="74">
        <f>L38</f>
        <v>6</v>
      </c>
    </row>
    <row r="39" spans="1:32" s="59" customFormat="1" ht="14.25" x14ac:dyDescent="0.25">
      <c r="A39" s="287" t="s">
        <v>32</v>
      </c>
      <c r="B39" s="26">
        <v>2</v>
      </c>
      <c r="C39" s="300" t="s">
        <v>91</v>
      </c>
      <c r="D39" s="302">
        <v>6</v>
      </c>
      <c r="E39" s="302">
        <v>6</v>
      </c>
      <c r="F39" s="302">
        <v>4</v>
      </c>
      <c r="G39" s="302">
        <v>5</v>
      </c>
      <c r="H39" s="302">
        <v>5</v>
      </c>
      <c r="I39" s="302">
        <v>6</v>
      </c>
      <c r="J39" s="302">
        <v>7</v>
      </c>
      <c r="K39" s="302">
        <v>4</v>
      </c>
      <c r="L39" s="302">
        <v>5</v>
      </c>
      <c r="M39" s="49">
        <f>IF(OR(ISBLANK(C39),ISBLANK(D39),ISBLANK(E39),ISBLANK(F39),ISBLANK(G39),ISBLANK(H39),ISBLANK(I39),ISBLANK(J39),ISBLANK(K39),ISBLANK(L39)),0,SUM(D39:L39))</f>
        <v>48</v>
      </c>
      <c r="N39" s="302">
        <v>9</v>
      </c>
      <c r="O39" s="302">
        <v>5</v>
      </c>
      <c r="P39" s="302">
        <v>7</v>
      </c>
      <c r="Q39" s="302">
        <v>7</v>
      </c>
      <c r="R39" s="302">
        <v>7</v>
      </c>
      <c r="S39" s="302">
        <v>5</v>
      </c>
      <c r="T39" s="302">
        <v>5</v>
      </c>
      <c r="U39" s="302">
        <v>4</v>
      </c>
      <c r="V39" s="302">
        <v>5</v>
      </c>
      <c r="W39" s="49">
        <f>IF(OR(ISBLANK(M39),ISBLANK(N39),ISBLANK(O39),ISBLANK(P39),ISBLANK(Q39),ISBLANK(R39),ISBLANK(S39),ISBLANK(T39),ISBLANK(U39),ISBLANK(V39)),0,SUM(N39:V39))</f>
        <v>54</v>
      </c>
      <c r="X39" s="81">
        <f>M39+W39</f>
        <v>102</v>
      </c>
      <c r="Y39" s="74">
        <f>W39</f>
        <v>54</v>
      </c>
      <c r="Z39" s="74">
        <f>SUM(Q39:V39)</f>
        <v>33</v>
      </c>
      <c r="AA39" s="74">
        <f>SUM(T39:V39)</f>
        <v>14</v>
      </c>
      <c r="AB39" s="74">
        <f>V39</f>
        <v>5</v>
      </c>
      <c r="AC39" s="74">
        <f>M39</f>
        <v>48</v>
      </c>
      <c r="AD39" s="74">
        <f>SUM(G39:L39)</f>
        <v>32</v>
      </c>
      <c r="AE39" s="74">
        <f>SUM(J39:L39)</f>
        <v>16</v>
      </c>
      <c r="AF39" s="74">
        <f>L39</f>
        <v>5</v>
      </c>
    </row>
    <row r="40" spans="1:32" s="59" customFormat="1" ht="14.25" x14ac:dyDescent="0.25">
      <c r="A40" s="287" t="s">
        <v>32</v>
      </c>
      <c r="B40" s="26">
        <v>3</v>
      </c>
      <c r="C40" s="300" t="s">
        <v>92</v>
      </c>
      <c r="D40" s="302">
        <v>5</v>
      </c>
      <c r="E40" s="302">
        <v>8</v>
      </c>
      <c r="F40" s="302">
        <v>6</v>
      </c>
      <c r="G40" s="302">
        <v>7</v>
      </c>
      <c r="H40" s="302">
        <v>5</v>
      </c>
      <c r="I40" s="302">
        <v>6</v>
      </c>
      <c r="J40" s="302">
        <v>7</v>
      </c>
      <c r="K40" s="302">
        <v>6</v>
      </c>
      <c r="L40" s="302">
        <v>5</v>
      </c>
      <c r="M40" s="49">
        <f>IF(OR(ISBLANK(C40),ISBLANK(D40),ISBLANK(E40),ISBLANK(F40),ISBLANK(G40),ISBLANK(H40),ISBLANK(I40),ISBLANK(J40),ISBLANK(K40),ISBLANK(L40)),0,SUM(D40:L40))</f>
        <v>55</v>
      </c>
      <c r="N40" s="302">
        <v>5</v>
      </c>
      <c r="O40" s="302">
        <v>4</v>
      </c>
      <c r="P40" s="302">
        <v>6</v>
      </c>
      <c r="Q40" s="302">
        <v>7</v>
      </c>
      <c r="R40" s="302">
        <v>7</v>
      </c>
      <c r="S40" s="302">
        <v>5</v>
      </c>
      <c r="T40" s="302">
        <v>2</v>
      </c>
      <c r="U40" s="302">
        <v>5</v>
      </c>
      <c r="V40" s="302">
        <v>6</v>
      </c>
      <c r="W40" s="49">
        <f>IF(OR(ISBLANK(M40),ISBLANK(N40),ISBLANK(O40),ISBLANK(P40),ISBLANK(Q40),ISBLANK(R40),ISBLANK(S40),ISBLANK(T40),ISBLANK(U40),ISBLANK(V40)),0,SUM(N40:V40))</f>
        <v>47</v>
      </c>
      <c r="X40" s="81">
        <f>M40+W40</f>
        <v>102</v>
      </c>
      <c r="Y40" s="74">
        <f>W40</f>
        <v>47</v>
      </c>
      <c r="Z40" s="74">
        <f>SUM(Q40:V40)</f>
        <v>32</v>
      </c>
      <c r="AA40" s="74">
        <f>SUM(T40:V40)</f>
        <v>13</v>
      </c>
      <c r="AB40" s="74">
        <f>V40</f>
        <v>6</v>
      </c>
      <c r="AC40" s="74">
        <f>M40</f>
        <v>55</v>
      </c>
      <c r="AD40" s="74">
        <f>SUM(G40:L40)</f>
        <v>36</v>
      </c>
      <c r="AE40" s="74">
        <f>SUM(J40:L40)</f>
        <v>18</v>
      </c>
      <c r="AF40" s="74">
        <f>L40</f>
        <v>5</v>
      </c>
    </row>
    <row r="41" spans="1:32" s="59" customFormat="1" ht="14.25" x14ac:dyDescent="0.25">
      <c r="A41" s="287" t="s">
        <v>32</v>
      </c>
      <c r="B41" s="26">
        <v>4</v>
      </c>
      <c r="C41" s="300" t="s">
        <v>93</v>
      </c>
      <c r="D41" s="302">
        <v>6</v>
      </c>
      <c r="E41" s="302">
        <v>5</v>
      </c>
      <c r="F41" s="302">
        <v>4</v>
      </c>
      <c r="G41" s="302">
        <v>5</v>
      </c>
      <c r="H41" s="302">
        <v>6</v>
      </c>
      <c r="I41" s="302">
        <v>5</v>
      </c>
      <c r="J41" s="302">
        <v>6</v>
      </c>
      <c r="K41" s="302">
        <v>4</v>
      </c>
      <c r="L41" s="302">
        <v>6</v>
      </c>
      <c r="M41" s="49">
        <f>IF(OR(ISBLANK(C41),ISBLANK(D41),ISBLANK(E41),ISBLANK(F41),ISBLANK(G41),ISBLANK(H41),ISBLANK(I41),ISBLANK(J41),ISBLANK(K41),ISBLANK(L41)),0,SUM(D41:L41))</f>
        <v>47</v>
      </c>
      <c r="N41" s="302">
        <v>6</v>
      </c>
      <c r="O41" s="302">
        <v>5</v>
      </c>
      <c r="P41" s="302">
        <v>6</v>
      </c>
      <c r="Q41" s="302">
        <v>4</v>
      </c>
      <c r="R41" s="302">
        <v>8</v>
      </c>
      <c r="S41" s="302">
        <v>7</v>
      </c>
      <c r="T41" s="302">
        <v>4</v>
      </c>
      <c r="U41" s="302">
        <v>6</v>
      </c>
      <c r="V41" s="302">
        <v>6</v>
      </c>
      <c r="W41" s="49">
        <f>IF(OR(ISBLANK(M41),ISBLANK(N41),ISBLANK(O41),ISBLANK(P41),ISBLANK(Q41),ISBLANK(R41),ISBLANK(S41),ISBLANK(T41),ISBLANK(U41),ISBLANK(V41)),0,SUM(N41:V41))</f>
        <v>52</v>
      </c>
      <c r="X41" s="81">
        <f>M41+W41</f>
        <v>99</v>
      </c>
      <c r="Y41" s="74">
        <f>W41</f>
        <v>52</v>
      </c>
      <c r="Z41" s="74">
        <f>SUM(Q41:V41)</f>
        <v>35</v>
      </c>
      <c r="AA41" s="74">
        <f>SUM(T41:V41)</f>
        <v>16</v>
      </c>
      <c r="AB41" s="74">
        <f>V41</f>
        <v>6</v>
      </c>
      <c r="AC41" s="74">
        <f>M41</f>
        <v>47</v>
      </c>
      <c r="AD41" s="74">
        <f>SUM(G41:L41)</f>
        <v>32</v>
      </c>
      <c r="AE41" s="74">
        <f>SUM(J41:L41)</f>
        <v>16</v>
      </c>
      <c r="AF41" s="74">
        <f>L41</f>
        <v>6</v>
      </c>
    </row>
    <row r="42" spans="1:32" s="59" customFormat="1" ht="14.25" x14ac:dyDescent="0.25">
      <c r="A42" s="287" t="s">
        <v>32</v>
      </c>
      <c r="B42" s="26">
        <v>5</v>
      </c>
      <c r="C42" s="300" t="s">
        <v>94</v>
      </c>
      <c r="D42" s="302">
        <v>6</v>
      </c>
      <c r="E42" s="302">
        <v>6</v>
      </c>
      <c r="F42" s="302">
        <v>5</v>
      </c>
      <c r="G42" s="302">
        <v>6</v>
      </c>
      <c r="H42" s="302">
        <v>5</v>
      </c>
      <c r="I42" s="302">
        <v>6</v>
      </c>
      <c r="J42" s="302">
        <v>6</v>
      </c>
      <c r="K42" s="302">
        <v>3</v>
      </c>
      <c r="L42" s="302">
        <v>7</v>
      </c>
      <c r="M42" s="49">
        <f>IF(OR(ISBLANK(C42),ISBLANK(D42),ISBLANK(E42),ISBLANK(F42),ISBLANK(G42),ISBLANK(H42),ISBLANK(I42),ISBLANK(J42),ISBLANK(K42),ISBLANK(L42)),0,SUM(D42:L42))</f>
        <v>50</v>
      </c>
      <c r="N42" s="302">
        <v>4</v>
      </c>
      <c r="O42" s="302">
        <v>6</v>
      </c>
      <c r="P42" s="302">
        <v>5</v>
      </c>
      <c r="Q42" s="302">
        <v>4</v>
      </c>
      <c r="R42" s="302">
        <v>7</v>
      </c>
      <c r="S42" s="302">
        <v>5</v>
      </c>
      <c r="T42" s="302">
        <v>5</v>
      </c>
      <c r="U42" s="302">
        <v>5</v>
      </c>
      <c r="V42" s="302">
        <v>7</v>
      </c>
      <c r="W42" s="49">
        <f>IF(OR(ISBLANK(M42),ISBLANK(N42),ISBLANK(O42),ISBLANK(P42),ISBLANK(Q42),ISBLANK(R42),ISBLANK(S42),ISBLANK(T42),ISBLANK(U42),ISBLANK(V42)),0,SUM(N42:V42))</f>
        <v>48</v>
      </c>
      <c r="X42" s="81">
        <f>M42+W42</f>
        <v>98</v>
      </c>
      <c r="Y42" s="74">
        <f>W42</f>
        <v>48</v>
      </c>
      <c r="Z42" s="74">
        <f>SUM(Q42:V42)</f>
        <v>33</v>
      </c>
      <c r="AA42" s="74">
        <f>SUM(T42:V42)</f>
        <v>17</v>
      </c>
      <c r="AB42" s="74">
        <f>V42</f>
        <v>7</v>
      </c>
      <c r="AC42" s="74">
        <f>M42</f>
        <v>50</v>
      </c>
      <c r="AD42" s="74">
        <f>SUM(G42:L42)</f>
        <v>33</v>
      </c>
      <c r="AE42" s="74">
        <f>SUM(J42:L42)</f>
        <v>16</v>
      </c>
      <c r="AF42" s="74">
        <f>L42</f>
        <v>7</v>
      </c>
    </row>
    <row r="43" spans="1:32" s="59" customFormat="1" x14ac:dyDescent="0.2">
      <c r="A43" s="431" t="s">
        <v>13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103">
        <f>IF(OR((M38=0),(M39=0),(M40=0),(M41=0),(M42=0)),0,AC43)</f>
        <v>50</v>
      </c>
      <c r="N43" s="431" t="s">
        <v>13</v>
      </c>
      <c r="O43" s="431"/>
      <c r="P43" s="431"/>
      <c r="Q43" s="431"/>
      <c r="R43" s="431"/>
      <c r="S43" s="431"/>
      <c r="T43" s="431"/>
      <c r="U43" s="431"/>
      <c r="V43" s="431"/>
      <c r="W43" s="103">
        <f>IF(OR((W38=0),(W39=0),(W40=0),(W41=0),(W42=0)),0,Y43)</f>
        <v>55</v>
      </c>
      <c r="X43" s="81">
        <f>IF(OR((X38=0),(X39=0),(X40=0),(X41=0),(X42=0)),0,MAX(X38:X42))</f>
        <v>105</v>
      </c>
      <c r="Y43" s="97">
        <f>MAX(IF(($X38=$X43),Y38,0),IF((X39=X43),Y39,0),IF((X40=X43),Y40,0),IF((X41=X43),Y41,0),IF((X42=X43),Y42,0))</f>
        <v>55</v>
      </c>
      <c r="Z43" s="129">
        <f>MAX(IF(AND(($X38=$X43),($Y38=$Y43)),$Z38,0),IF(AND(($X39=$X43),($Y39=$Y43)),$Z39,0),IF(AND(($X40=$X43),($Y40=$Y43)),$Z40,0),IF(AND(($X41=$X43),($Y41=$Y43)),$Z41,0),IF(AND(($X42=$X43),($Y42=$Y43)),$Z42,0))</f>
        <v>39</v>
      </c>
      <c r="AA43" s="129">
        <f>MAX(IF(AND(($X38=$X43),($Y38=$Y43),($Z38=$Z43)),$AA38,0),IF(AND(($X39=$X43),($Y39=$Y43),($Z39=$Z43)),$AA39,0),IF(AND(($X40=$X43),($Y40=$Y43),($Z40=$Z43)),$AA40,0),IF(AND(($X41=$X43),($Y41=$Y43),($Z41=$Z43)),$AA41,0),IF(AND(($X42=$X43),($Y42=$Y43),($Z42=$Z43)),$AA42,0))</f>
        <v>20</v>
      </c>
      <c r="AB43" s="129">
        <f>MAX(IF(AND(($X38=$X43),($Y38=$Y43),($Z38=$Z43),($AA38=$AA43)),$AB38,0),IF(AND(($X39=$X43),($Y39=$Y43),($Z39=$Z43),($AA39=$AA43)),$AB39,0),IF(AND(($X40=$X43),($Y40=$Y43),($Z40=$Z43),($AA40=$AA43)),$AB40,0),IF(AND(($X41=$X43),($Y41=$Y43),($Z41=$Z43),($AA41=$AA43)),$AB41,0),IF(AND(($X42=$X43),($Y42=$Y43),($Z42=$Z43),($AA42=$AA43)),$AB42,0))</f>
        <v>7</v>
      </c>
      <c r="AC43" s="129">
        <f>MAX(IF(AND(($X38=$X43),($Y38=$Y43),($Z38=$Z43),($AA38=$AA43),($AB38=$AB43)),$AC38,0),IF(AND(($X39=$X43),($Y39=$Y43),($Z39=$Z43),($AA39=$AA43),($AB39=$AB43)),$AC39,0),IF(AND(($X40=$X43),($Y40=$Y43),($Z40=$Z43),($AA40=$AA43),($AB40=$AB43)),$AC40,0),IF(AND(($X41=$X43),($Y41=$Y43),($Z41=$Z43),($AA41=$AA43),($AB41=$AB43)),$AC41,0),IF(AND(($X42=$X43),($Y42=$Y43),($Z42=$Z43),($AA42=$AA43),($AB42=$AB43)),$AC42,0))</f>
        <v>50</v>
      </c>
      <c r="AD43" s="129">
        <f>MAX(IF(AND(($X38=$X43),($Y38=$Y43),($Z38=$Z43),($AA38=$AA43),($AB38=$AB43),($AC38=$AC43)),$AD38,0),IF(AND(($X39=$X43),($Y39=$Y43),($Z39=$Z43),($AA39=$AA43),($AB39=$AB43),($AC39=$AC43)),$AD39,0),IF(AND(($X40=$X43),($Y40=$Y43),($Z40=$Z43),($AA40=$AA43),($AB40=$AB43),($AC40=$AC43)),$AD40,0),IF(AND(($X41=$X43),($Y41=$Y43),($Z41=$Z43),($AA41=$AA43),($AB41=$AB43),($AC41=$AC43)),$AD41,0),IF(AND(($X42=$X43),($Y42=$Y43),($Z42=$Z43),($AA42=$AA43),($AB42=$AB43),($AC42=$AC43)),$AD42,0))</f>
        <v>33</v>
      </c>
      <c r="AE43" s="129">
        <f>MAX(IF(AND(($X38=$X43),($Y38=$Y43),($Z38=$Z43),($AA38=$AA43),($AB38=$AB43),($AC38=$AC43),($AD38=$AD43)),$AE38,0),IF(AND(($X39=$X43),($Y39=$Y43),($Z39=$Z43),($AA39=$AA43),($AB39=$AB43),($AC39=$AC43),($AD39=$AD43)),$AE39,0),IF(AND(($X40=$X43),($Y40=$Y43),($Z40=$Z43),($AA40=$AA43),($AB40=$AB43),($AC40=$AC43),($AD40=$AD43)),$AE40,0),IF(AND(($X41=$X43),($Y41=$Y43),($Z41=$Z43),($AA41=$AA43),($AB41=$AB43),($AC41=$AC43),($AD41=$AD43)),$AE41,0),IF(AND(($X42=$X43),($Y42=$Y43),($Z42=$Z43),($AA42=$AA43),($AB42=$AB43),($AC42=$AC43),($AD42=$AD43)),$AE42,0))</f>
        <v>15</v>
      </c>
      <c r="AF43" s="240">
        <f>MAX(IF(AND(($X38=$X43),($Y38=$Y43),($Z38=$Z43),($AA38=$AA43),($AB38=$AB43),($AC38=$AC43),($AD38=$AD43),($AE38=$AE43)),$AF38,0),IF(AND(($X39=$X43),($Y39=$Y43),($Z39=$Z43),($AA39=$AA43),($AB39=$AB43),($AC39=$AC43),($AD39=$AD43),($AE39=$AE43)),$AF39,0),IF(AND(($X40=$X43),($Y40=$Y43),($Z40=$Z43),($AA40=$AA43),($AB40=$AB43),($AC40=$AC43),($AD40=$AD43),($AE40=$AE43)),$AF40,0),IF(AND(($X41=$X43),($Y41=$Y43),($Z41=$Z43),($AA41=$AA43),($AB41=$AB43),($AC41=$AC43),($AD41=$AD43),($AE41=$AE43)),$AF41,0),IF(AND(($X42=$X43),($Y42=$Y43),($Z42=$Z43),($AA42=$AA43),($AB42=$AB43),($AC42=$AC43),($AD42=$AD43),($AE42=$AE43)),$AF42,0))</f>
        <v>6</v>
      </c>
    </row>
    <row r="44" spans="1:32" s="19" customFormat="1" ht="15" x14ac:dyDescent="0.25">
      <c r="A44" s="440" t="s">
        <v>12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8">
        <f>SUM(M38:M42)-M43</f>
        <v>200</v>
      </c>
      <c r="N44" s="440" t="s">
        <v>12</v>
      </c>
      <c r="O44" s="440"/>
      <c r="P44" s="440"/>
      <c r="Q44" s="440"/>
      <c r="R44" s="440"/>
      <c r="S44" s="440"/>
      <c r="T44" s="440"/>
      <c r="U44" s="440"/>
      <c r="V44" s="440"/>
      <c r="W44" s="8">
        <f t="shared" ref="W44:AF44" si="3">SUM(W38:W42)-W43</f>
        <v>201</v>
      </c>
      <c r="X44" s="191">
        <f t="shared" si="3"/>
        <v>401</v>
      </c>
      <c r="Y44" s="196">
        <f t="shared" si="3"/>
        <v>201</v>
      </c>
      <c r="Z44" s="122">
        <f t="shared" si="3"/>
        <v>133</v>
      </c>
      <c r="AA44" s="122">
        <f t="shared" si="3"/>
        <v>60</v>
      </c>
      <c r="AB44" s="122">
        <f t="shared" si="3"/>
        <v>24</v>
      </c>
      <c r="AC44" s="122">
        <f t="shared" si="3"/>
        <v>200</v>
      </c>
      <c r="AD44" s="122">
        <f t="shared" si="3"/>
        <v>133</v>
      </c>
      <c r="AE44" s="122">
        <f t="shared" si="3"/>
        <v>66</v>
      </c>
      <c r="AF44" s="188">
        <f t="shared" si="3"/>
        <v>23</v>
      </c>
    </row>
    <row r="45" spans="1:32" s="58" customFormat="1" ht="15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65"/>
      <c r="N45" s="163"/>
      <c r="O45" s="163"/>
      <c r="P45" s="163"/>
      <c r="Q45" s="163"/>
      <c r="R45" s="163"/>
      <c r="S45" s="163"/>
      <c r="T45" s="163"/>
      <c r="U45" s="163"/>
      <c r="V45" s="163"/>
      <c r="W45" s="65"/>
      <c r="X45" s="208"/>
      <c r="Y45" s="42"/>
      <c r="Z45" s="42"/>
      <c r="AA45" s="42"/>
      <c r="AB45" s="42"/>
      <c r="AC45" s="42"/>
      <c r="AD45" s="42"/>
      <c r="AE45" s="42"/>
      <c r="AF45" s="42"/>
    </row>
    <row r="46" spans="1:32" s="40" customFormat="1" ht="14.25" x14ac:dyDescent="0.2">
      <c r="A46" s="413" t="s">
        <v>26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1:32" s="40" customFormat="1" ht="19.5" customHeight="1" x14ac:dyDescent="0.2">
      <c r="A47" s="416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1:32" s="40" customFormat="1" ht="16.5" x14ac:dyDescent="0.2">
      <c r="A48" s="417" t="s">
        <v>28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9"/>
    </row>
    <row r="49" spans="1:32" s="40" customFormat="1" ht="15.75" x14ac:dyDescent="0.3">
      <c r="A49" s="441" t="s">
        <v>27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2"/>
      <c r="X49" s="424" t="s">
        <v>0</v>
      </c>
      <c r="Y49" s="442" t="s">
        <v>1</v>
      </c>
      <c r="Z49" s="442"/>
      <c r="AA49" s="442"/>
      <c r="AB49" s="442"/>
      <c r="AC49" s="442"/>
      <c r="AD49" s="442"/>
      <c r="AE49" s="442"/>
      <c r="AF49" s="442"/>
    </row>
    <row r="50" spans="1:32" s="40" customFormat="1" ht="14.25" x14ac:dyDescent="0.2">
      <c r="A50" s="423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4"/>
      <c r="Y50" s="427" t="s">
        <v>2</v>
      </c>
      <c r="Z50" s="427" t="s">
        <v>3</v>
      </c>
      <c r="AA50" s="427" t="s">
        <v>4</v>
      </c>
      <c r="AB50" s="427" t="s">
        <v>5</v>
      </c>
      <c r="AC50" s="427" t="s">
        <v>6</v>
      </c>
      <c r="AD50" s="427" t="s">
        <v>7</v>
      </c>
      <c r="AE50" s="427" t="s">
        <v>8</v>
      </c>
      <c r="AF50" s="427" t="s">
        <v>9</v>
      </c>
    </row>
    <row r="51" spans="1:32" s="40" customFormat="1" ht="14.25" x14ac:dyDescent="0.2">
      <c r="A51" s="15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71"/>
      <c r="N51" s="43"/>
      <c r="O51" s="43"/>
      <c r="P51" s="43"/>
      <c r="Q51" s="43"/>
      <c r="R51" s="43"/>
      <c r="S51" s="43"/>
      <c r="T51" s="43"/>
      <c r="U51" s="43"/>
      <c r="V51" s="43"/>
      <c r="W51" s="171"/>
      <c r="X51" s="424"/>
      <c r="Y51" s="427"/>
      <c r="Z51" s="427"/>
      <c r="AA51" s="427"/>
      <c r="AB51" s="427"/>
      <c r="AC51" s="427"/>
      <c r="AD51" s="427"/>
      <c r="AE51" s="427"/>
      <c r="AF51" s="427"/>
    </row>
    <row r="52" spans="1:32" s="40" customFormat="1" ht="14.25" x14ac:dyDescent="0.2">
      <c r="A52" s="140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69"/>
      <c r="N52" s="193"/>
      <c r="O52" s="193"/>
      <c r="P52" s="193"/>
      <c r="Q52" s="193"/>
      <c r="R52" s="193"/>
      <c r="S52" s="193"/>
      <c r="T52" s="193"/>
      <c r="U52" s="193"/>
      <c r="V52" s="193"/>
      <c r="W52" s="169"/>
      <c r="X52" s="424"/>
      <c r="Y52" s="427"/>
      <c r="Z52" s="427"/>
      <c r="AA52" s="427"/>
      <c r="AB52" s="427"/>
      <c r="AC52" s="427"/>
      <c r="AD52" s="427"/>
      <c r="AE52" s="427"/>
      <c r="AF52" s="427"/>
    </row>
    <row r="53" spans="1:32" s="40" customFormat="1" ht="14.25" x14ac:dyDescent="0.2">
      <c r="A53" s="140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69"/>
      <c r="N53" s="193"/>
      <c r="O53" s="193"/>
      <c r="P53" s="193"/>
      <c r="Q53" s="193"/>
      <c r="R53" s="193"/>
      <c r="S53" s="193"/>
      <c r="T53" s="193"/>
      <c r="U53" s="193"/>
      <c r="V53" s="193"/>
      <c r="W53" s="169"/>
      <c r="X53" s="424"/>
      <c r="Y53" s="427"/>
      <c r="Z53" s="427"/>
      <c r="AA53" s="427"/>
      <c r="AB53" s="427"/>
      <c r="AC53" s="427"/>
      <c r="AD53" s="427"/>
      <c r="AE53" s="427"/>
      <c r="AF53" s="427"/>
    </row>
    <row r="54" spans="1:32" s="40" customFormat="1" ht="14.25" x14ac:dyDescent="0.2">
      <c r="A54" s="52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64"/>
      <c r="N54" s="119"/>
      <c r="O54" s="119"/>
      <c r="P54" s="119"/>
      <c r="Q54" s="119"/>
      <c r="R54" s="119"/>
      <c r="S54" s="119"/>
      <c r="T54" s="119"/>
      <c r="U54" s="119"/>
      <c r="V54" s="119"/>
      <c r="W54" s="164"/>
      <c r="X54" s="425"/>
      <c r="Y54" s="428"/>
      <c r="Z54" s="428"/>
      <c r="AA54" s="428"/>
      <c r="AB54" s="428"/>
      <c r="AC54" s="428"/>
      <c r="AD54" s="428"/>
      <c r="AE54" s="428"/>
      <c r="AF54" s="428"/>
    </row>
    <row r="55" spans="1:32" s="85" customFormat="1" ht="15.75" x14ac:dyDescent="0.25">
      <c r="A55" s="288" t="s">
        <v>21</v>
      </c>
      <c r="B55" s="443" t="s">
        <v>33</v>
      </c>
      <c r="C55" s="444"/>
      <c r="D55" s="194">
        <v>1</v>
      </c>
      <c r="E55" s="194">
        <v>2</v>
      </c>
      <c r="F55" s="194">
        <v>3</v>
      </c>
      <c r="G55" s="194">
        <v>4</v>
      </c>
      <c r="H55" s="194">
        <v>5</v>
      </c>
      <c r="I55" s="194">
        <v>6</v>
      </c>
      <c r="J55" s="194">
        <v>7</v>
      </c>
      <c r="K55" s="194">
        <v>8</v>
      </c>
      <c r="L55" s="194">
        <v>9</v>
      </c>
      <c r="M55" s="8" t="s">
        <v>12</v>
      </c>
      <c r="N55" s="194">
        <v>10</v>
      </c>
      <c r="O55" s="194">
        <v>11</v>
      </c>
      <c r="P55" s="194">
        <v>12</v>
      </c>
      <c r="Q55" s="194">
        <v>13</v>
      </c>
      <c r="R55" s="194">
        <v>14</v>
      </c>
      <c r="S55" s="194">
        <v>15</v>
      </c>
      <c r="T55" s="194">
        <v>16</v>
      </c>
      <c r="U55" s="194">
        <v>17</v>
      </c>
      <c r="V55" s="194">
        <v>18</v>
      </c>
      <c r="W55" s="8" t="s">
        <v>12</v>
      </c>
      <c r="X55" s="27"/>
      <c r="Y55" s="155"/>
      <c r="Z55" s="155"/>
      <c r="AA55" s="155"/>
      <c r="AB55" s="155"/>
      <c r="AC55" s="155"/>
      <c r="AD55" s="155"/>
      <c r="AE55" s="155"/>
      <c r="AF55" s="184"/>
    </row>
    <row r="56" spans="1:32" s="59" customFormat="1" ht="14.25" x14ac:dyDescent="0.25">
      <c r="A56" s="288" t="s">
        <v>21</v>
      </c>
      <c r="B56" s="26">
        <v>1</v>
      </c>
      <c r="C56" s="300" t="s">
        <v>100</v>
      </c>
      <c r="D56" s="6">
        <v>7</v>
      </c>
      <c r="E56" s="6">
        <v>6</v>
      </c>
      <c r="F56" s="6">
        <v>9</v>
      </c>
      <c r="G56" s="6">
        <v>6</v>
      </c>
      <c r="H56" s="6">
        <v>4</v>
      </c>
      <c r="I56" s="6">
        <v>5</v>
      </c>
      <c r="J56" s="6">
        <v>7</v>
      </c>
      <c r="K56" s="6">
        <v>5</v>
      </c>
      <c r="L56" s="6">
        <v>6</v>
      </c>
      <c r="M56" s="49">
        <f>IF(OR(ISBLANK(C56),ISBLANK(D56),ISBLANK(E56),ISBLANK(F56),ISBLANK(G56),ISBLANK(H56),ISBLANK(I56),ISBLANK(J56),ISBLANK(K56),ISBLANK(L56)),0,SUM(D56:L56))</f>
        <v>55</v>
      </c>
      <c r="N56" s="6">
        <v>4</v>
      </c>
      <c r="O56" s="6">
        <v>6</v>
      </c>
      <c r="P56" s="6">
        <v>6</v>
      </c>
      <c r="Q56" s="6">
        <v>5</v>
      </c>
      <c r="R56" s="6">
        <v>8</v>
      </c>
      <c r="S56" s="6">
        <v>6</v>
      </c>
      <c r="T56" s="6">
        <v>4</v>
      </c>
      <c r="U56" s="6">
        <v>6</v>
      </c>
      <c r="V56" s="6">
        <v>4</v>
      </c>
      <c r="W56" s="49">
        <f>IF(OR(ISBLANK(M56),ISBLANK(N56),ISBLANK(O56),ISBLANK(P56),ISBLANK(Q56),ISBLANK(R56),ISBLANK(S56),ISBLANK(T56),ISBLANK(U56),ISBLANK(V56)),0,SUM(N56:V56))</f>
        <v>49</v>
      </c>
      <c r="X56" s="243">
        <f>M56+W56</f>
        <v>104</v>
      </c>
      <c r="Y56" s="74">
        <f>W56</f>
        <v>49</v>
      </c>
      <c r="Z56" s="74">
        <f>SUM(Q56:V56)</f>
        <v>33</v>
      </c>
      <c r="AA56" s="74">
        <f>SUM(T56:V56)</f>
        <v>14</v>
      </c>
      <c r="AB56" s="74">
        <f>V56</f>
        <v>4</v>
      </c>
      <c r="AC56" s="74">
        <f>M56</f>
        <v>55</v>
      </c>
      <c r="AD56" s="74">
        <f>SUM(G56:L56)</f>
        <v>33</v>
      </c>
      <c r="AE56" s="74">
        <f>SUM(J56:L56)</f>
        <v>18</v>
      </c>
      <c r="AF56" s="74">
        <f>L56</f>
        <v>6</v>
      </c>
    </row>
    <row r="57" spans="1:32" s="59" customFormat="1" ht="14.25" x14ac:dyDescent="0.25">
      <c r="A57" s="288" t="s">
        <v>21</v>
      </c>
      <c r="B57" s="26">
        <v>2</v>
      </c>
      <c r="C57" s="300" t="s">
        <v>145</v>
      </c>
      <c r="D57" s="6">
        <v>9</v>
      </c>
      <c r="E57" s="6">
        <v>9</v>
      </c>
      <c r="F57" s="6">
        <v>9</v>
      </c>
      <c r="G57" s="6">
        <v>9</v>
      </c>
      <c r="H57" s="6">
        <v>9</v>
      </c>
      <c r="I57" s="6">
        <v>9</v>
      </c>
      <c r="J57" s="6">
        <v>9</v>
      </c>
      <c r="K57" s="6">
        <v>9</v>
      </c>
      <c r="L57" s="6">
        <v>9</v>
      </c>
      <c r="M57" s="49">
        <f>IF(OR(ISBLANK(C57),ISBLANK(D57),ISBLANK(E57),ISBLANK(F57),ISBLANK(G57),ISBLANK(H57),ISBLANK(I57),ISBLANK(J57),ISBLANK(K57),ISBLANK(L57)),0,SUM(D57:L57))</f>
        <v>81</v>
      </c>
      <c r="N57" s="6">
        <v>9</v>
      </c>
      <c r="O57" s="6">
        <v>9</v>
      </c>
      <c r="P57" s="6">
        <v>9</v>
      </c>
      <c r="Q57" s="6">
        <v>9</v>
      </c>
      <c r="R57" s="6">
        <v>9</v>
      </c>
      <c r="S57" s="6">
        <v>9</v>
      </c>
      <c r="T57" s="6">
        <v>9</v>
      </c>
      <c r="U57" s="6">
        <v>9</v>
      </c>
      <c r="V57" s="6">
        <v>9</v>
      </c>
      <c r="W57" s="49">
        <f>IF(OR(ISBLANK(M57),ISBLANK(N57),ISBLANK(O57),ISBLANK(P57),ISBLANK(Q57),ISBLANK(R57),ISBLANK(S57),ISBLANK(T57),ISBLANK(U57),ISBLANK(V57)),0,SUM(N57:V57))</f>
        <v>81</v>
      </c>
      <c r="X57" s="81">
        <f>M57+W57</f>
        <v>162</v>
      </c>
      <c r="Y57" s="74">
        <f>W57</f>
        <v>81</v>
      </c>
      <c r="Z57" s="74">
        <f>SUM(Q57:V57)</f>
        <v>54</v>
      </c>
      <c r="AA57" s="74">
        <f>SUM(T57:V57)</f>
        <v>27</v>
      </c>
      <c r="AB57" s="74">
        <f>V57</f>
        <v>9</v>
      </c>
      <c r="AC57" s="74">
        <f>M57</f>
        <v>81</v>
      </c>
      <c r="AD57" s="74">
        <f>SUM(G57:L57)</f>
        <v>54</v>
      </c>
      <c r="AE57" s="74">
        <f>SUM(J57:L57)</f>
        <v>27</v>
      </c>
      <c r="AF57" s="74">
        <f>L57</f>
        <v>9</v>
      </c>
    </row>
    <row r="58" spans="1:32" s="59" customFormat="1" ht="14.25" x14ac:dyDescent="0.25">
      <c r="A58" s="288" t="s">
        <v>21</v>
      </c>
      <c r="B58" s="26">
        <v>3</v>
      </c>
      <c r="C58" s="300" t="s">
        <v>101</v>
      </c>
      <c r="D58" s="6">
        <v>6</v>
      </c>
      <c r="E58" s="6">
        <v>7</v>
      </c>
      <c r="F58" s="6">
        <v>3</v>
      </c>
      <c r="G58" s="6">
        <v>6</v>
      </c>
      <c r="H58" s="6">
        <v>5</v>
      </c>
      <c r="I58" s="6">
        <v>5</v>
      </c>
      <c r="J58" s="6">
        <v>6</v>
      </c>
      <c r="K58" s="6">
        <v>4</v>
      </c>
      <c r="L58" s="6">
        <v>7</v>
      </c>
      <c r="M58" s="49">
        <f>IF(OR(ISBLANK(C58),ISBLANK(D58),ISBLANK(E58),ISBLANK(F58),ISBLANK(G58),ISBLANK(H58),ISBLANK(I58),ISBLANK(J58),ISBLANK(K58),ISBLANK(L58)),0,SUM(D58:L58))</f>
        <v>49</v>
      </c>
      <c r="N58" s="6">
        <v>3</v>
      </c>
      <c r="O58" s="6">
        <v>5</v>
      </c>
      <c r="P58" s="6">
        <v>5</v>
      </c>
      <c r="Q58" s="6">
        <v>4</v>
      </c>
      <c r="R58" s="6">
        <v>6</v>
      </c>
      <c r="S58" s="6">
        <v>6</v>
      </c>
      <c r="T58" s="6">
        <v>4</v>
      </c>
      <c r="U58" s="6">
        <v>5</v>
      </c>
      <c r="V58" s="6">
        <v>6</v>
      </c>
      <c r="W58" s="49">
        <f>IF(OR(ISBLANK(M58),ISBLANK(N58),ISBLANK(O58),ISBLANK(P58),ISBLANK(Q58),ISBLANK(R58),ISBLANK(S58),ISBLANK(T58),ISBLANK(U58),ISBLANK(V58)),0,SUM(N58:V58))</f>
        <v>44</v>
      </c>
      <c r="X58" s="81">
        <f>M58+W58</f>
        <v>93</v>
      </c>
      <c r="Y58" s="74">
        <f>W58</f>
        <v>44</v>
      </c>
      <c r="Z58" s="74">
        <f>SUM(Q58:V58)</f>
        <v>31</v>
      </c>
      <c r="AA58" s="74">
        <f>SUM(T58:V58)</f>
        <v>15</v>
      </c>
      <c r="AB58" s="74">
        <f>V58</f>
        <v>6</v>
      </c>
      <c r="AC58" s="74">
        <f>M58</f>
        <v>49</v>
      </c>
      <c r="AD58" s="74">
        <f>SUM(G58:L58)</f>
        <v>33</v>
      </c>
      <c r="AE58" s="74">
        <f>SUM(J58:L58)</f>
        <v>17</v>
      </c>
      <c r="AF58" s="74">
        <f>L58</f>
        <v>7</v>
      </c>
    </row>
    <row r="59" spans="1:32" s="59" customFormat="1" ht="14.25" x14ac:dyDescent="0.25">
      <c r="A59" s="288" t="s">
        <v>21</v>
      </c>
      <c r="B59" s="26">
        <v>4</v>
      </c>
      <c r="C59" s="300" t="s">
        <v>102</v>
      </c>
      <c r="D59" s="6">
        <v>5</v>
      </c>
      <c r="E59" s="6">
        <v>6</v>
      </c>
      <c r="F59" s="6">
        <v>5</v>
      </c>
      <c r="G59" s="6">
        <v>5</v>
      </c>
      <c r="H59" s="6">
        <v>5</v>
      </c>
      <c r="I59" s="6">
        <v>6</v>
      </c>
      <c r="J59" s="6">
        <v>5</v>
      </c>
      <c r="K59" s="6">
        <v>4</v>
      </c>
      <c r="L59" s="6">
        <v>5</v>
      </c>
      <c r="M59" s="49">
        <f>IF(OR(ISBLANK(C59),ISBLANK(D59),ISBLANK(E59),ISBLANK(F59),ISBLANK(G59),ISBLANK(H59),ISBLANK(I59),ISBLANK(J59),ISBLANK(K59),ISBLANK(L59)),0,SUM(D59:L59))</f>
        <v>46</v>
      </c>
      <c r="N59" s="6">
        <v>5</v>
      </c>
      <c r="O59" s="6">
        <v>5</v>
      </c>
      <c r="P59" s="6">
        <v>6</v>
      </c>
      <c r="Q59" s="6">
        <v>3</v>
      </c>
      <c r="R59" s="6">
        <v>6</v>
      </c>
      <c r="S59" s="6">
        <v>6</v>
      </c>
      <c r="T59" s="6">
        <v>4</v>
      </c>
      <c r="U59" s="6">
        <v>5</v>
      </c>
      <c r="V59" s="6">
        <v>5</v>
      </c>
      <c r="W59" s="49">
        <f>IF(OR(ISBLANK(M59),ISBLANK(N59),ISBLANK(O59),ISBLANK(P59),ISBLANK(Q59),ISBLANK(R59),ISBLANK(S59),ISBLANK(T59),ISBLANK(U59),ISBLANK(V59)),0,SUM(N59:V59))</f>
        <v>45</v>
      </c>
      <c r="X59" s="81">
        <f>M59+W59</f>
        <v>91</v>
      </c>
      <c r="Y59" s="74">
        <f>W59</f>
        <v>45</v>
      </c>
      <c r="Z59" s="74">
        <f>SUM(Q59:V59)</f>
        <v>29</v>
      </c>
      <c r="AA59" s="74">
        <f>SUM(T59:V59)</f>
        <v>14</v>
      </c>
      <c r="AB59" s="74">
        <f>V59</f>
        <v>5</v>
      </c>
      <c r="AC59" s="74">
        <f>M59</f>
        <v>46</v>
      </c>
      <c r="AD59" s="74">
        <f>SUM(G59:L59)</f>
        <v>30</v>
      </c>
      <c r="AE59" s="74">
        <f>SUM(J59:L59)</f>
        <v>14</v>
      </c>
      <c r="AF59" s="74">
        <f>L59</f>
        <v>5</v>
      </c>
    </row>
    <row r="60" spans="1:32" s="59" customFormat="1" ht="14.25" x14ac:dyDescent="0.25">
      <c r="A60" s="288" t="s">
        <v>21</v>
      </c>
      <c r="B60" s="26">
        <v>5</v>
      </c>
      <c r="C60" s="300" t="s">
        <v>103</v>
      </c>
      <c r="D60" s="6">
        <v>5</v>
      </c>
      <c r="E60" s="6">
        <v>7</v>
      </c>
      <c r="F60" s="6">
        <v>4</v>
      </c>
      <c r="G60" s="6">
        <v>6</v>
      </c>
      <c r="H60" s="6">
        <v>5</v>
      </c>
      <c r="I60" s="6">
        <v>6</v>
      </c>
      <c r="J60" s="6">
        <v>6</v>
      </c>
      <c r="K60" s="6">
        <v>6</v>
      </c>
      <c r="L60" s="6">
        <v>7</v>
      </c>
      <c r="M60" s="49">
        <f>IF(OR(ISBLANK(C60),ISBLANK(D60),ISBLANK(E60),ISBLANK(F60),ISBLANK(G60),ISBLANK(H60),ISBLANK(I60),ISBLANK(J60),ISBLANK(K60),ISBLANK(L60)),0,SUM(D60:L60))</f>
        <v>52</v>
      </c>
      <c r="N60" s="6">
        <v>6</v>
      </c>
      <c r="O60" s="6">
        <v>5</v>
      </c>
      <c r="P60" s="6">
        <v>7</v>
      </c>
      <c r="Q60" s="6">
        <v>5</v>
      </c>
      <c r="R60" s="6">
        <v>6</v>
      </c>
      <c r="S60" s="6">
        <v>6</v>
      </c>
      <c r="T60" s="6">
        <v>4</v>
      </c>
      <c r="U60" s="6">
        <v>9</v>
      </c>
      <c r="V60" s="6">
        <v>7</v>
      </c>
      <c r="W60" s="49">
        <f>IF(OR(ISBLANK(M60),ISBLANK(N60),ISBLANK(O60),ISBLANK(P60),ISBLANK(Q60),ISBLANK(R60),ISBLANK(S60),ISBLANK(T60),ISBLANK(U60),ISBLANK(V60)),0,SUM(N60:V60))</f>
        <v>55</v>
      </c>
      <c r="X60" s="81">
        <f>M60+W60</f>
        <v>107</v>
      </c>
      <c r="Y60" s="74">
        <f>W60</f>
        <v>55</v>
      </c>
      <c r="Z60" s="74">
        <f>SUM(Q60:V60)</f>
        <v>37</v>
      </c>
      <c r="AA60" s="74">
        <f>SUM(T60:V60)</f>
        <v>20</v>
      </c>
      <c r="AB60" s="74">
        <f>V60</f>
        <v>7</v>
      </c>
      <c r="AC60" s="74">
        <f>M60</f>
        <v>52</v>
      </c>
      <c r="AD60" s="74">
        <f>SUM(G60:L60)</f>
        <v>36</v>
      </c>
      <c r="AE60" s="74">
        <f>SUM(J60:L60)</f>
        <v>19</v>
      </c>
      <c r="AF60" s="74">
        <f>L60</f>
        <v>7</v>
      </c>
    </row>
    <row r="61" spans="1:32" s="59" customFormat="1" x14ac:dyDescent="0.2">
      <c r="A61" s="431" t="s">
        <v>13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103">
        <f>IF(OR((M56=0),(M57=0),(M58=0),(M59=0),(M60=0)),0,AC61)</f>
        <v>81</v>
      </c>
      <c r="N61" s="431" t="s">
        <v>13</v>
      </c>
      <c r="O61" s="431"/>
      <c r="P61" s="431"/>
      <c r="Q61" s="431"/>
      <c r="R61" s="431"/>
      <c r="S61" s="431"/>
      <c r="T61" s="431"/>
      <c r="U61" s="431"/>
      <c r="V61" s="431"/>
      <c r="W61" s="103">
        <f>IF(OR((W56=0),(W57=0),(W58=0),(W59=0),(W60=0)),0,Y61)</f>
        <v>81</v>
      </c>
      <c r="X61" s="81">
        <f>IF(OR((X56=0),(X57=0),(X58=0),(X59=0),(X60=0)),0,MAX(X56:X60))</f>
        <v>162</v>
      </c>
      <c r="Y61" s="241">
        <f>MAX(IF(($X56=$X61),Y56,0),IF((X57=X61),Y57,0),IF((X58=X61),Y58,0),IF((X59=X61),Y59,0),IF((X60=X61),Y60,0))</f>
        <v>81</v>
      </c>
      <c r="Z61" s="174">
        <f>MAX(IF(AND(($X56=$X61),($Y56=$Y61)),$Z56,0),IF(AND(($X57=$X61),($Y57=$Y61)),$Z57,0),IF(AND(($X58=$X61),($Y58=$Y61)),$Z58,0),IF(AND(($X59=$X61),($Y59=$Y61)),$Z59,0),IF(AND(($X60=$X61),($Y60=$Y61)),$Z60,0))</f>
        <v>54</v>
      </c>
      <c r="AA61" s="174">
        <f>MAX(IF(AND(($X56=$X61),($Y56=$Y61),($Z56=$Z61)),$AA56,0),IF(AND(($X57=$X61),($Y57=$Y61),($Z57=$Z61)),$AA57,0),IF(AND(($X58=$X61),($Y58=$Y61),($Z58=$Z61)),$AA58,0),IF(AND(($X59=$X61),($Y59=$Y61),($Z59=$Z61)),$AA59,0),IF(AND(($X60=$X61),($Y60=$Y61),($Z60=$Z61)),$AA60,0))</f>
        <v>27</v>
      </c>
      <c r="AB61" s="174">
        <f>MAX(IF(AND(($X56=$X61),($Y56=$Y61),($Z56=$Z61),($AA56=$AA61)),$AB56,0),IF(AND(($X57=$X61),($Y57=$Y61),($Z57=$Z61),($AA57=$AA61)),$AB57,0),IF(AND(($X58=$X61),($Y58=$Y61),($Z58=$Z61),($AA58=$AA61)),$AB58,0),IF(AND(($X59=$X61),($Y59=$Y61),($Z59=$Z61),($AA59=$AA61)),$AB59,0),IF(AND(($X60=$X61),($Y60=$Y61),($Z60=$Z61),($AA60=$AA61)),$AB60,0))</f>
        <v>9</v>
      </c>
      <c r="AC61" s="174">
        <f>MAX(IF(AND(($X56=$X61),($Y56=$Y61),($Z56=$Z61),($AA56=$AA61),($AB56=$AB61)),$AC56,0),IF(AND(($X57=$X61),($Y57=$Y61),($Z57=$Z61),($AA57=$AA61),($AB57=$AB61)),$AC57,0),IF(AND(($X58=$X61),($Y58=$Y61),($Z58=$Z61),($AA58=$AA61),($AB58=$AB61)),$AC58,0),IF(AND(($X59=$X61),($Y59=$Y61),($Z59=$Z61),($AA59=$AA61),($AB59=$AB61)),$AC59,0),IF(AND(($X60=$X61),($Y60=$Y61),($Z60=$Z61),($AA60=$AA61),($AB60=$AB61)),$AC60,0))</f>
        <v>81</v>
      </c>
      <c r="AD61" s="174">
        <f>MAX(IF(AND(($X56=$X61),($Y56=$Y61),($Z56=$Z61),($AA56=$AA61),($AB56=$AB61),($AC56=$AC61)),$AD56,0),IF(AND(($X57=$X61),($Y57=$Y61),($Z57=$Z61),($AA57=$AA61),($AB57=$AB61),($AC57=$AC61)),$AD57,0),IF(AND(($X58=$X61),($Y58=$Y61),($Z58=$Z61),($AA58=$AA61),($AB58=$AB61),($AC58=$AC61)),$AD58,0),IF(AND(($X59=$X61),($Y59=$Y61),($Z59=$Z61),($AA59=$AA61),($AB59=$AB61),($AC59=$AC61)),$AD59,0),IF(AND(($X60=$X61),($Y60=$Y61),($Z60=$Z61),($AA60=$AA61),($AB60=$AB61),($AC60=$AC61)),$AD60,0))</f>
        <v>54</v>
      </c>
      <c r="AE61" s="174">
        <f>MAX(IF(AND(($X56=$X61),($Y56=$Y61),($Z56=$Z61),($AA56=$AA61),($AB56=$AB61),($AC56=$AC61),($AD56=$AD61)),$AE56,0),IF(AND(($X57=$X61),($Y57=$Y61),($Z57=$Z61),($AA57=$AA61),($AB57=$AB61),($AC57=$AC61),($AD57=$AD61)),$AE57,0),IF(AND(($X58=$X61),($Y58=$Y61),($Z58=$Z61),($AA58=$AA61),($AB58=$AB61),($AC58=$AC61),($AD58=$AD61)),$AE58,0),IF(AND(($X59=$X61),($Y59=$Y61),($Z59=$Z61),($AA59=$AA61),($AB59=$AB61),($AC59=$AC61),($AD59=$AD61)),$AE59,0),IF(AND(($X60=$X61),($Y60=$Y61),($Z60=$Z61),($AA60=$AA61),($AB60=$AB61),($AC60=$AC61),($AD60=$AD61)),$AE60,0))</f>
        <v>27</v>
      </c>
      <c r="AF61" s="201">
        <f>MAX(IF(AND(($X56=$X61),($Y56=$Y61),($Z56=$Z61),($AA56=$AA61),($AB56=$AB61),($AC56=$AC61),($AD56=$AD61),($AE56=$AE61)),$AF56,0),IF(AND(($X57=$X61),($Y57=$Y61),($Z57=$Z61),($AA57=$AA61),($AB57=$AB61),($AC57=$AC61),($AD57=$AD61),($AE57=$AE61)),$AF57,0),IF(AND(($X58=$X61),($Y58=$Y61),($Z58=$Z61),($AA58=$AA61),($AB58=$AB61),($AC58=$AC61),($AD58=$AD61),($AE58=$AE61)),$AF58,0),IF(AND(($X59=$X61),($Y59=$Y61),($Z59=$Z61),($AA59=$AA61),($AB59=$AB61),($AC59=$AC61),($AD59=$AD61),($AE59=$AE61)),$AF59,0),IF(AND(($X60=$X61),($Y60=$Y61),($Z60=$Z61),($AA60=$AA61),($AB60=$AB61),($AC60=$AC61),($AD60=$AD61),($AE60=$AE61)),$AF60,0))</f>
        <v>9</v>
      </c>
    </row>
    <row r="62" spans="1:32" s="19" customFormat="1" ht="15" x14ac:dyDescent="0.25">
      <c r="A62" s="445" t="s">
        <v>12</v>
      </c>
      <c r="B62" s="445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8">
        <f>SUM(M56:M60)-M61</f>
        <v>202</v>
      </c>
      <c r="N62" s="445" t="s">
        <v>12</v>
      </c>
      <c r="O62" s="445"/>
      <c r="P62" s="445"/>
      <c r="Q62" s="445"/>
      <c r="R62" s="445"/>
      <c r="S62" s="445"/>
      <c r="T62" s="445"/>
      <c r="U62" s="445"/>
      <c r="V62" s="445"/>
      <c r="W62" s="8">
        <f t="shared" ref="W62:AF62" si="4">SUM(W56:W60)-W61</f>
        <v>193</v>
      </c>
      <c r="X62" s="191">
        <f t="shared" si="4"/>
        <v>395</v>
      </c>
      <c r="Y62" s="14">
        <f t="shared" si="4"/>
        <v>193</v>
      </c>
      <c r="Z62" s="96">
        <f t="shared" si="4"/>
        <v>130</v>
      </c>
      <c r="AA62" s="96">
        <f t="shared" si="4"/>
        <v>63</v>
      </c>
      <c r="AB62" s="96">
        <f t="shared" si="4"/>
        <v>22</v>
      </c>
      <c r="AC62" s="96">
        <f t="shared" si="4"/>
        <v>202</v>
      </c>
      <c r="AD62" s="96">
        <f t="shared" si="4"/>
        <v>132</v>
      </c>
      <c r="AE62" s="96">
        <f t="shared" si="4"/>
        <v>68</v>
      </c>
      <c r="AF62" s="79">
        <f t="shared" si="4"/>
        <v>25</v>
      </c>
    </row>
    <row r="63" spans="1:32" x14ac:dyDescent="0.2">
      <c r="A63" s="125"/>
      <c r="B63" s="248"/>
      <c r="C63" s="53"/>
      <c r="D63" s="125"/>
      <c r="E63" s="125"/>
      <c r="F63" s="125"/>
      <c r="G63" s="125"/>
      <c r="H63" s="125"/>
      <c r="I63" s="125"/>
      <c r="J63" s="125"/>
      <c r="K63" s="125"/>
      <c r="L63" s="125"/>
      <c r="M63" s="16"/>
      <c r="N63" s="125"/>
      <c r="O63" s="125"/>
      <c r="P63" s="125"/>
      <c r="Q63" s="125"/>
      <c r="R63" s="125"/>
      <c r="S63" s="125"/>
      <c r="T63" s="125"/>
      <c r="U63" s="125"/>
      <c r="V63" s="125"/>
      <c r="W63" s="16"/>
      <c r="X63" s="16"/>
      <c r="Y63" s="125"/>
      <c r="Z63" s="125"/>
      <c r="AA63" s="125"/>
      <c r="AB63" s="125"/>
      <c r="AC63" s="125"/>
      <c r="AD63" s="125"/>
      <c r="AE63" s="125"/>
      <c r="AF63" s="125"/>
    </row>
    <row r="64" spans="1:32" s="85" customFormat="1" ht="15.75" x14ac:dyDescent="0.25">
      <c r="A64" s="32" t="s">
        <v>16</v>
      </c>
      <c r="B64" s="446" t="s">
        <v>17</v>
      </c>
      <c r="C64" s="446"/>
      <c r="D64" s="194">
        <v>1</v>
      </c>
      <c r="E64" s="194">
        <v>2</v>
      </c>
      <c r="F64" s="194">
        <v>3</v>
      </c>
      <c r="G64" s="194">
        <v>4</v>
      </c>
      <c r="H64" s="194">
        <v>5</v>
      </c>
      <c r="I64" s="194">
        <v>6</v>
      </c>
      <c r="J64" s="194">
        <v>7</v>
      </c>
      <c r="K64" s="194">
        <v>8</v>
      </c>
      <c r="L64" s="194">
        <v>9</v>
      </c>
      <c r="M64" s="8" t="s">
        <v>12</v>
      </c>
      <c r="N64" s="194">
        <v>10</v>
      </c>
      <c r="O64" s="194">
        <v>11</v>
      </c>
      <c r="P64" s="194">
        <v>12</v>
      </c>
      <c r="Q64" s="194">
        <v>13</v>
      </c>
      <c r="R64" s="194">
        <v>14</v>
      </c>
      <c r="S64" s="194">
        <v>15</v>
      </c>
      <c r="T64" s="194">
        <v>16</v>
      </c>
      <c r="U64" s="194">
        <v>17</v>
      </c>
      <c r="V64" s="194">
        <v>18</v>
      </c>
      <c r="W64" s="8" t="s">
        <v>12</v>
      </c>
      <c r="X64" s="151"/>
      <c r="Y64" s="206"/>
      <c r="Z64" s="206"/>
      <c r="AA64" s="206"/>
      <c r="AB64" s="206"/>
      <c r="AC64" s="206"/>
      <c r="AD64" s="206"/>
      <c r="AE64" s="206"/>
      <c r="AF64" s="237"/>
    </row>
    <row r="65" spans="1:32" s="59" customFormat="1" ht="13.5" x14ac:dyDescent="0.25">
      <c r="A65" s="207" t="str">
        <f>A64</f>
        <v>KM</v>
      </c>
      <c r="B65" s="26">
        <v>1</v>
      </c>
      <c r="C65" s="300" t="s">
        <v>141</v>
      </c>
      <c r="D65" s="6">
        <v>5</v>
      </c>
      <c r="E65" s="6">
        <v>5</v>
      </c>
      <c r="F65" s="6">
        <v>4</v>
      </c>
      <c r="G65" s="6">
        <v>5</v>
      </c>
      <c r="H65" s="6">
        <v>5</v>
      </c>
      <c r="I65" s="6">
        <v>5</v>
      </c>
      <c r="J65" s="6">
        <v>5</v>
      </c>
      <c r="K65" s="6">
        <v>4</v>
      </c>
      <c r="L65" s="6">
        <v>5</v>
      </c>
      <c r="M65" s="49">
        <f>IF(OR(ISBLANK(C65),ISBLANK(D65),ISBLANK(E65),ISBLANK(F65),ISBLANK(G65),ISBLANK(H65),ISBLANK(I65),ISBLANK(J65),ISBLANK(K65),ISBLANK(L65)),0,SUM(D65:L65))</f>
        <v>43</v>
      </c>
      <c r="N65" s="6">
        <v>3</v>
      </c>
      <c r="O65" s="6">
        <v>5</v>
      </c>
      <c r="P65" s="6">
        <v>5</v>
      </c>
      <c r="Q65" s="6">
        <v>6</v>
      </c>
      <c r="R65" s="6">
        <v>5</v>
      </c>
      <c r="S65" s="6">
        <v>4</v>
      </c>
      <c r="T65" s="6">
        <v>3</v>
      </c>
      <c r="U65" s="6">
        <v>6</v>
      </c>
      <c r="V65" s="6">
        <v>5</v>
      </c>
      <c r="W65" s="49">
        <f>IF(OR(ISBLANK(M65),ISBLANK(N65),ISBLANK(O65),ISBLANK(P65),ISBLANK(Q65),ISBLANK(R65),ISBLANK(S65),ISBLANK(T65),ISBLANK(U65),ISBLANK(V65)),0,SUM(N65:V65))</f>
        <v>42</v>
      </c>
      <c r="X65" s="243">
        <f>M65+W65</f>
        <v>85</v>
      </c>
      <c r="Y65" s="74">
        <f>W65</f>
        <v>42</v>
      </c>
      <c r="Z65" s="74">
        <f>SUM(Q65:V65)</f>
        <v>29</v>
      </c>
      <c r="AA65" s="74">
        <f>SUM(T65:V65)</f>
        <v>14</v>
      </c>
      <c r="AB65" s="74">
        <f>V65</f>
        <v>5</v>
      </c>
      <c r="AC65" s="74">
        <f>M65</f>
        <v>43</v>
      </c>
      <c r="AD65" s="74">
        <f>SUM(G65:L65)</f>
        <v>29</v>
      </c>
      <c r="AE65" s="74">
        <f>SUM(J65:L65)</f>
        <v>14</v>
      </c>
      <c r="AF65" s="74">
        <f>L65</f>
        <v>5</v>
      </c>
    </row>
    <row r="66" spans="1:32" s="59" customFormat="1" ht="13.5" x14ac:dyDescent="0.25">
      <c r="A66" s="207" t="str">
        <f>A65</f>
        <v>KM</v>
      </c>
      <c r="B66" s="26">
        <v>2</v>
      </c>
      <c r="C66" s="300" t="s">
        <v>142</v>
      </c>
      <c r="D66" s="6">
        <v>7</v>
      </c>
      <c r="E66" s="6">
        <v>9</v>
      </c>
      <c r="F66" s="6">
        <v>4</v>
      </c>
      <c r="G66" s="6">
        <v>6</v>
      </c>
      <c r="H66" s="6">
        <v>6</v>
      </c>
      <c r="I66" s="6">
        <v>6</v>
      </c>
      <c r="J66" s="6">
        <v>6</v>
      </c>
      <c r="K66" s="6">
        <v>4</v>
      </c>
      <c r="L66" s="6">
        <v>5</v>
      </c>
      <c r="M66" s="49">
        <f>IF(OR(ISBLANK(C66),ISBLANK(D66),ISBLANK(E66),ISBLANK(F66),ISBLANK(G66),ISBLANK(H66),ISBLANK(I66),ISBLANK(J66),ISBLANK(K66),ISBLANK(L66)),0,SUM(D66:L66))</f>
        <v>53</v>
      </c>
      <c r="N66" s="6">
        <v>6</v>
      </c>
      <c r="O66" s="6">
        <v>5</v>
      </c>
      <c r="P66" s="6">
        <v>8</v>
      </c>
      <c r="Q66" s="6">
        <v>6</v>
      </c>
      <c r="R66" s="6">
        <v>8</v>
      </c>
      <c r="S66" s="6">
        <v>6</v>
      </c>
      <c r="T66" s="6">
        <v>4</v>
      </c>
      <c r="U66" s="6">
        <v>6</v>
      </c>
      <c r="V66" s="6">
        <v>5</v>
      </c>
      <c r="W66" s="49">
        <f>IF(OR(ISBLANK(M66),ISBLANK(N66),ISBLANK(O66),ISBLANK(P66),ISBLANK(Q66),ISBLANK(R66),ISBLANK(S66),ISBLANK(T66),ISBLANK(U66),ISBLANK(V66)),0,SUM(N66:V66))</f>
        <v>54</v>
      </c>
      <c r="X66" s="81">
        <f>M66+W66</f>
        <v>107</v>
      </c>
      <c r="Y66" s="74">
        <f>W66</f>
        <v>54</v>
      </c>
      <c r="Z66" s="74">
        <f>SUM(Q66:V66)</f>
        <v>35</v>
      </c>
      <c r="AA66" s="74">
        <f>SUM(T66:V66)</f>
        <v>15</v>
      </c>
      <c r="AB66" s="74">
        <f>V66</f>
        <v>5</v>
      </c>
      <c r="AC66" s="74">
        <f>M66</f>
        <v>53</v>
      </c>
      <c r="AD66" s="74">
        <f>SUM(G66:L66)</f>
        <v>33</v>
      </c>
      <c r="AE66" s="74">
        <f>SUM(J66:L66)</f>
        <v>15</v>
      </c>
      <c r="AF66" s="74">
        <f>L66</f>
        <v>5</v>
      </c>
    </row>
    <row r="67" spans="1:32" s="59" customFormat="1" ht="13.5" x14ac:dyDescent="0.25">
      <c r="A67" s="207" t="str">
        <f>A66</f>
        <v>KM</v>
      </c>
      <c r="B67" s="26">
        <v>3</v>
      </c>
      <c r="C67" s="300" t="s">
        <v>143</v>
      </c>
      <c r="D67" s="6">
        <v>5</v>
      </c>
      <c r="E67" s="6">
        <v>6</v>
      </c>
      <c r="F67" s="6">
        <v>5</v>
      </c>
      <c r="G67" s="6">
        <v>6</v>
      </c>
      <c r="H67" s="6">
        <v>5</v>
      </c>
      <c r="I67" s="6">
        <v>6</v>
      </c>
      <c r="J67" s="6">
        <v>5</v>
      </c>
      <c r="K67" s="6">
        <v>5</v>
      </c>
      <c r="L67" s="6">
        <v>5</v>
      </c>
      <c r="M67" s="49">
        <f>IF(OR(ISBLANK(C67),ISBLANK(D67),ISBLANK(E67),ISBLANK(F67),ISBLANK(G67),ISBLANK(H67),ISBLANK(I67),ISBLANK(J67),ISBLANK(K67),ISBLANK(L67)),0,SUM(D67:L67))</f>
        <v>48</v>
      </c>
      <c r="N67" s="6">
        <v>3</v>
      </c>
      <c r="O67" s="6">
        <v>4</v>
      </c>
      <c r="P67" s="6">
        <v>7</v>
      </c>
      <c r="Q67" s="6">
        <v>5</v>
      </c>
      <c r="R67" s="6">
        <v>8</v>
      </c>
      <c r="S67" s="6">
        <v>6</v>
      </c>
      <c r="T67" s="6">
        <v>4</v>
      </c>
      <c r="U67" s="6">
        <v>5</v>
      </c>
      <c r="V67" s="6">
        <v>5</v>
      </c>
      <c r="W67" s="49">
        <f>IF(OR(ISBLANK(M67),ISBLANK(N67),ISBLANK(O67),ISBLANK(P67),ISBLANK(Q67),ISBLANK(R67),ISBLANK(S67),ISBLANK(T67),ISBLANK(U67),ISBLANK(V67)),0,SUM(N67:V67))</f>
        <v>47</v>
      </c>
      <c r="X67" s="81">
        <f>M67+W67</f>
        <v>95</v>
      </c>
      <c r="Y67" s="74">
        <f>W67</f>
        <v>47</v>
      </c>
      <c r="Z67" s="74">
        <f>SUM(Q67:V67)</f>
        <v>33</v>
      </c>
      <c r="AA67" s="74">
        <f>SUM(T67:V67)</f>
        <v>14</v>
      </c>
      <c r="AB67" s="74">
        <f>V67</f>
        <v>5</v>
      </c>
      <c r="AC67" s="74">
        <f>M67</f>
        <v>48</v>
      </c>
      <c r="AD67" s="74">
        <f>SUM(G67:L67)</f>
        <v>32</v>
      </c>
      <c r="AE67" s="74">
        <f>SUM(J67:L67)</f>
        <v>15</v>
      </c>
      <c r="AF67" s="74">
        <f>L67</f>
        <v>5</v>
      </c>
    </row>
    <row r="68" spans="1:32" s="59" customFormat="1" ht="13.5" x14ac:dyDescent="0.25">
      <c r="A68" s="207" t="str">
        <f>A67</f>
        <v>KM</v>
      </c>
      <c r="B68" s="26">
        <v>4</v>
      </c>
      <c r="C68" s="300" t="s">
        <v>144</v>
      </c>
      <c r="D68" s="6">
        <v>5</v>
      </c>
      <c r="E68" s="6">
        <v>5</v>
      </c>
      <c r="F68" s="6">
        <v>4</v>
      </c>
      <c r="G68" s="6">
        <v>6</v>
      </c>
      <c r="H68" s="6">
        <v>4</v>
      </c>
      <c r="I68" s="6">
        <v>7</v>
      </c>
      <c r="J68" s="6">
        <v>5</v>
      </c>
      <c r="K68" s="6">
        <v>7</v>
      </c>
      <c r="L68" s="6">
        <v>6</v>
      </c>
      <c r="M68" s="49">
        <f>IF(OR(ISBLANK(C68),ISBLANK(D68),ISBLANK(E68),ISBLANK(F68),ISBLANK(G68),ISBLANK(H68),ISBLANK(I68),ISBLANK(J68),ISBLANK(K68),ISBLANK(L68)),0,SUM(D68:L68))</f>
        <v>49</v>
      </c>
      <c r="N68" s="6">
        <v>5</v>
      </c>
      <c r="O68" s="6">
        <v>7</v>
      </c>
      <c r="P68" s="6">
        <v>5</v>
      </c>
      <c r="Q68" s="6">
        <v>6</v>
      </c>
      <c r="R68" s="6">
        <v>7</v>
      </c>
      <c r="S68" s="6">
        <v>4</v>
      </c>
      <c r="T68" s="6">
        <v>5</v>
      </c>
      <c r="U68" s="6">
        <v>5</v>
      </c>
      <c r="V68" s="6">
        <v>5</v>
      </c>
      <c r="W68" s="49">
        <v>49</v>
      </c>
      <c r="X68" s="81">
        <f>M68+W68</f>
        <v>98</v>
      </c>
      <c r="Y68" s="74">
        <f>W68</f>
        <v>49</v>
      </c>
      <c r="Z68" s="74">
        <f>SUM(Q68:V68)</f>
        <v>32</v>
      </c>
      <c r="AA68" s="74">
        <f>SUM(T68:V68)</f>
        <v>15</v>
      </c>
      <c r="AB68" s="74">
        <f>V68</f>
        <v>5</v>
      </c>
      <c r="AC68" s="74">
        <f>M68</f>
        <v>49</v>
      </c>
      <c r="AD68" s="74">
        <f>SUM(G68:L68)</f>
        <v>35</v>
      </c>
      <c r="AE68" s="74">
        <f>SUM(J68:L68)</f>
        <v>18</v>
      </c>
      <c r="AF68" s="74">
        <f>L68</f>
        <v>6</v>
      </c>
    </row>
    <row r="69" spans="1:32" s="59" customFormat="1" ht="13.5" x14ac:dyDescent="0.25">
      <c r="A69" s="207" t="str">
        <f>A68</f>
        <v>KM</v>
      </c>
      <c r="B69" s="26">
        <v>5</v>
      </c>
      <c r="C69" s="300" t="s">
        <v>145</v>
      </c>
      <c r="D69" s="6">
        <v>9</v>
      </c>
      <c r="E69" s="6">
        <v>9</v>
      </c>
      <c r="F69" s="6">
        <v>9</v>
      </c>
      <c r="G69" s="6">
        <v>9</v>
      </c>
      <c r="H69" s="6">
        <v>9</v>
      </c>
      <c r="I69" s="6">
        <v>9</v>
      </c>
      <c r="J69" s="6">
        <v>9</v>
      </c>
      <c r="K69" s="6">
        <v>9</v>
      </c>
      <c r="L69" s="6">
        <v>9</v>
      </c>
      <c r="M69" s="49">
        <f>IF(OR(ISBLANK(C69),ISBLANK(D69),ISBLANK(E69),ISBLANK(F69),ISBLANK(G69),ISBLANK(H69),ISBLANK(I69),ISBLANK(J69),ISBLANK(K69),ISBLANK(L69)),0,SUM(D69:L69))</f>
        <v>81</v>
      </c>
      <c r="N69" s="6">
        <v>9</v>
      </c>
      <c r="O69" s="6">
        <v>9</v>
      </c>
      <c r="P69" s="6">
        <v>9</v>
      </c>
      <c r="Q69" s="6">
        <v>9</v>
      </c>
      <c r="R69" s="6">
        <v>9</v>
      </c>
      <c r="S69" s="6">
        <v>9</v>
      </c>
      <c r="T69" s="6">
        <v>9</v>
      </c>
      <c r="U69" s="6">
        <v>9</v>
      </c>
      <c r="V69" s="6">
        <v>9</v>
      </c>
      <c r="W69" s="49">
        <f>IF(OR(ISBLANK(M69),ISBLANK(N69),ISBLANK(O69),ISBLANK(P69),ISBLANK(Q69),ISBLANK(R69),ISBLANK(S69),ISBLANK(T69),ISBLANK(U69),ISBLANK(V69)),0,SUM(N69:V69))</f>
        <v>81</v>
      </c>
      <c r="X69" s="81">
        <f>M69+W69</f>
        <v>162</v>
      </c>
      <c r="Y69" s="74">
        <f>W69</f>
        <v>81</v>
      </c>
      <c r="Z69" s="74">
        <f>SUM(Q69:V69)</f>
        <v>54</v>
      </c>
      <c r="AA69" s="74">
        <f>SUM(T69:V69)</f>
        <v>27</v>
      </c>
      <c r="AB69" s="74">
        <f>V69</f>
        <v>9</v>
      </c>
      <c r="AC69" s="74">
        <f>M69</f>
        <v>81</v>
      </c>
      <c r="AD69" s="74">
        <f>SUM(G69:L69)</f>
        <v>54</v>
      </c>
      <c r="AE69" s="74">
        <f>SUM(J69:L69)</f>
        <v>27</v>
      </c>
      <c r="AF69" s="74">
        <f>L69</f>
        <v>9</v>
      </c>
    </row>
    <row r="70" spans="1:32" s="59" customFormat="1" x14ac:dyDescent="0.2">
      <c r="A70" s="431" t="s">
        <v>13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103">
        <f>IF(OR((M65=0),(M66=0),(M67=0),(M68=0),(M69=0)),0,AC70)</f>
        <v>81</v>
      </c>
      <c r="N70" s="431" t="s">
        <v>13</v>
      </c>
      <c r="O70" s="431"/>
      <c r="P70" s="431"/>
      <c r="Q70" s="431"/>
      <c r="R70" s="431"/>
      <c r="S70" s="431"/>
      <c r="T70" s="431"/>
      <c r="U70" s="431"/>
      <c r="V70" s="431"/>
      <c r="W70" s="103">
        <f>IF(OR((W65=0),(W66=0),(W67=0),(W68=0),(W69=0)),0,Y70)</f>
        <v>81</v>
      </c>
      <c r="X70" s="81">
        <f>IF(OR((X65=0),(X66=0),(X67=0),(X68=0),(X69=0)),0,MAX(X65:X69))</f>
        <v>162</v>
      </c>
      <c r="Y70" s="104">
        <f>MAX(IF(($X65=$X70),Y65,0),IF((X66=X70),Y66,0),IF((X67=X70),Y67,0),IF((X68=X70),Y68,0),IF((X69=X70),Y69,0))</f>
        <v>81</v>
      </c>
      <c r="Z70" s="203">
        <f>MAX(IF(AND(($X65=$X70),($Y65=$Y70)),$Z65,0),IF(AND(($X66=$X70),($Y66=$Y70)),$Z66,0),IF(AND(($X67=$X70),($Y67=$Y70)),$Z67,0),IF(AND(($X68=$X70),($Y68=$Y70)),$Z68,0),IF(AND(($X69=$X70),($Y69=$Y70)),$Z69,0))</f>
        <v>54</v>
      </c>
      <c r="AA70" s="203">
        <f>MAX(IF(AND(($X65=$X70),($Y65=$Y70),($Z65=$Z70)),$AA65,0),IF(AND(($X66=$X70),($Y66=$Y70),($Z66=$Z70)),$AA66,0),IF(AND(($X67=$X70),($Y67=$Y70),($Z67=$Z70)),$AA67,0),IF(AND(($X68=$X70),($Y68=$Y70),($Z68=$Z70)),$AA68,0),IF(AND(($X69=$X70),($Y69=$Y70),($Z69=$Z70)),$AA69,0))</f>
        <v>27</v>
      </c>
      <c r="AB70" s="203">
        <f>MAX(IF(AND(($X65=$X70),($Y65=$Y70),($Z65=$Z70),($AA65=$AA70)),$AB65,0),IF(AND(($X66=$X70),($Y66=$Y70),($Z66=$Z70),($AA66=$AA70)),$AB66,0),IF(AND(($X67=$X70),($Y67=$Y70),($Z67=$Z70),($AA67=$AA70)),$AB67,0),IF(AND(($X68=$X70),($Y68=$Y70),($Z68=$Z70),($AA68=$AA70)),$AB68,0),IF(AND(($X69=$X70),($Y69=$Y70),($Z69=$Z70),($AA69=$AA70)),$AB69,0))</f>
        <v>9</v>
      </c>
      <c r="AC70" s="203">
        <f>MAX(IF(AND(($X65=$X70),($Y65=$Y70),($Z65=$Z70),($AA65=$AA70),($AB65=$AB70)),$AC65,0),IF(AND(($X66=$X70),($Y66=$Y70),($Z66=$Z70),($AA66=$AA70),($AB66=$AB70)),$AC66,0),IF(AND(($X67=$X70),($Y67=$Y70),($Z67=$Z70),($AA67=$AA70),($AB67=$AB70)),$AC67,0),IF(AND(($X68=$X70),($Y68=$Y70),($Z68=$Z70),($AA68=$AA70),($AB68=$AB70)),$AC68,0),IF(AND(($X69=$X70),($Y69=$Y70),($Z69=$Z70),($AA69=$AA70),($AB69=$AB70)),$AC69,0))</f>
        <v>81</v>
      </c>
      <c r="AD70" s="203">
        <f>MAX(IF(AND(($X65=$X70),($Y65=$Y70),($Z65=$Z70),($AA65=$AA70),($AB65=$AB70),($AC65=$AC70)),$AD65,0),IF(AND(($X66=$X70),($Y66=$Y70),($Z66=$Z70),($AA66=$AA70),($AB66=$AB70),($AC66=$AC70)),$AD66,0),IF(AND(($X67=$X70),($Y67=$Y70),($Z67=$Z70),($AA67=$AA70),($AB67=$AB70),($AC67=$AC70)),$AD67,0),IF(AND(($X68=$X70),($Y68=$Y70),($Z68=$Z70),($AA68=$AA70),($AB68=$AB70),($AC68=$AC70)),$AD68,0),IF(AND(($X69=$X70),($Y69=$Y70),($Z69=$Z70),($AA69=$AA70),($AB69=$AB70),($AC69=$AC70)),$AD69,0))</f>
        <v>54</v>
      </c>
      <c r="AE70" s="203">
        <f>MAX(IF(AND(($X65=$X70),($Y65=$Y70),($Z65=$Z70),($AA65=$AA70),($AB65=$AB70),($AC65=$AC70),($AD65=$AD70)),$AE65,0),IF(AND(($X66=$X70),($Y66=$Y70),($Z66=$Z70),($AA66=$AA70),($AB66=$AB70),($AC66=$AC70),($AD66=$AD70)),$AE66,0),IF(AND(($X67=$X70),($Y67=$Y70),($Z67=$Z70),($AA67=$AA70),($AB67=$AB70),($AC67=$AC70),($AD67=$AD70)),$AE67,0),IF(AND(($X68=$X70),($Y68=$Y70),($Z68=$Z70),($AA68=$AA70),($AB68=$AB70),($AC68=$AC70),($AD68=$AD70)),$AE68,0),IF(AND(($X69=$X70),($Y69=$Y70),($Z69=$Z70),($AA69=$AA70),($AB69=$AB70),($AC69=$AC70),($AD69=$AD70)),$AE69,0))</f>
        <v>27</v>
      </c>
      <c r="AF70" s="157">
        <f>MAX(IF(AND(($X65=$X70),($Y65=$Y70),($Z65=$Z70),($AA65=$AA70),($AB65=$AB70),($AC65=$AC70),($AD65=$AD70),($AE65=$AE70)),$AF65,0),IF(AND(($X66=$X70),($Y66=$Y70),($Z66=$Z70),($AA66=$AA70),($AB66=$AB70),($AC66=$AC70),($AD66=$AD70),($AE66=$AE70)),$AF66,0),IF(AND(($X67=$X70),($Y67=$Y70),($Z67=$Z70),($AA67=$AA70),($AB67=$AB70),($AC67=$AC70),($AD67=$AD70),($AE67=$AE70)),$AF67,0),IF(AND(($X68=$X70),($Y68=$Y70),($Z68=$Z70),($AA68=$AA70),($AB68=$AB70),($AC68=$AC70),($AD68=$AD70),($AE68=$AE70)),$AF68,0),IF(AND(($X69=$X70),($Y69=$Y70),($Z69=$Z70),($AA69=$AA70),($AB69=$AB70),($AC69=$AC70),($AD69=$AD70),($AE69=$AE70)),$AF69,0))</f>
        <v>9</v>
      </c>
    </row>
    <row r="71" spans="1:32" s="19" customFormat="1" ht="15" x14ac:dyDescent="0.25">
      <c r="A71" s="447" t="s">
        <v>12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8">
        <f>SUM(M65:M69)-M70</f>
        <v>193</v>
      </c>
      <c r="N71" s="447" t="s">
        <v>12</v>
      </c>
      <c r="O71" s="447"/>
      <c r="P71" s="447"/>
      <c r="Q71" s="447"/>
      <c r="R71" s="447"/>
      <c r="S71" s="447"/>
      <c r="T71" s="447"/>
      <c r="U71" s="447"/>
      <c r="V71" s="447"/>
      <c r="W71" s="8">
        <f t="shared" ref="W71:AF71" si="5">SUM(W65:W69)-W70</f>
        <v>192</v>
      </c>
      <c r="X71" s="191">
        <f t="shared" si="5"/>
        <v>385</v>
      </c>
      <c r="Y71" s="160">
        <f t="shared" si="5"/>
        <v>192</v>
      </c>
      <c r="Z71" s="109">
        <f t="shared" si="5"/>
        <v>129</v>
      </c>
      <c r="AA71" s="109">
        <f t="shared" si="5"/>
        <v>58</v>
      </c>
      <c r="AB71" s="109">
        <f t="shared" si="5"/>
        <v>20</v>
      </c>
      <c r="AC71" s="109">
        <f t="shared" si="5"/>
        <v>193</v>
      </c>
      <c r="AD71" s="109">
        <f t="shared" si="5"/>
        <v>129</v>
      </c>
      <c r="AE71" s="109">
        <f t="shared" si="5"/>
        <v>62</v>
      </c>
      <c r="AF71" s="152">
        <f t="shared" si="5"/>
        <v>21</v>
      </c>
    </row>
    <row r="72" spans="1:32" x14ac:dyDescent="0.2">
      <c r="A72" s="125"/>
      <c r="B72" s="248"/>
      <c r="C72" s="53"/>
      <c r="D72" s="125"/>
      <c r="E72" s="125"/>
      <c r="F72" s="125"/>
      <c r="G72" s="125"/>
      <c r="H72" s="125"/>
      <c r="I72" s="125"/>
      <c r="J72" s="125"/>
      <c r="K72" s="125"/>
      <c r="L72" s="125"/>
      <c r="M72" s="16"/>
      <c r="N72" s="125"/>
      <c r="O72" s="125"/>
      <c r="P72" s="125"/>
      <c r="Q72" s="125"/>
      <c r="R72" s="125"/>
      <c r="S72" s="125"/>
      <c r="T72" s="125"/>
      <c r="U72" s="125"/>
      <c r="V72" s="125"/>
      <c r="W72" s="16"/>
      <c r="X72" s="16"/>
      <c r="Y72" s="125"/>
      <c r="Z72" s="125"/>
      <c r="AA72" s="125"/>
      <c r="AB72" s="125"/>
      <c r="AC72" s="125"/>
      <c r="AD72" s="125"/>
      <c r="AE72" s="125"/>
      <c r="AF72" s="125"/>
    </row>
    <row r="73" spans="1:32" s="85" customFormat="1" ht="15.75" x14ac:dyDescent="0.25">
      <c r="A73" s="298" t="s">
        <v>35</v>
      </c>
      <c r="B73" s="448" t="s">
        <v>34</v>
      </c>
      <c r="C73" s="448"/>
      <c r="D73" s="194">
        <v>1</v>
      </c>
      <c r="E73" s="194">
        <v>2</v>
      </c>
      <c r="F73" s="194">
        <v>3</v>
      </c>
      <c r="G73" s="194">
        <v>4</v>
      </c>
      <c r="H73" s="194">
        <v>5</v>
      </c>
      <c r="I73" s="194">
        <v>6</v>
      </c>
      <c r="J73" s="194">
        <v>7</v>
      </c>
      <c r="K73" s="194">
        <v>8</v>
      </c>
      <c r="L73" s="194">
        <v>9</v>
      </c>
      <c r="M73" s="8" t="s">
        <v>12</v>
      </c>
      <c r="N73" s="194">
        <v>10</v>
      </c>
      <c r="O73" s="194">
        <v>11</v>
      </c>
      <c r="P73" s="194">
        <v>12</v>
      </c>
      <c r="Q73" s="194">
        <v>13</v>
      </c>
      <c r="R73" s="194">
        <v>14</v>
      </c>
      <c r="S73" s="194">
        <v>15</v>
      </c>
      <c r="T73" s="194">
        <v>16</v>
      </c>
      <c r="U73" s="194">
        <v>17</v>
      </c>
      <c r="V73" s="194">
        <v>18</v>
      </c>
      <c r="W73" s="8" t="s">
        <v>12</v>
      </c>
      <c r="X73" s="138"/>
      <c r="Y73" s="9"/>
      <c r="Z73" s="9"/>
      <c r="AA73" s="9"/>
      <c r="AB73" s="9"/>
      <c r="AC73" s="9"/>
      <c r="AD73" s="9"/>
      <c r="AE73" s="9"/>
      <c r="AF73" s="228"/>
    </row>
    <row r="74" spans="1:32" s="59" customFormat="1" ht="14.25" x14ac:dyDescent="0.25">
      <c r="A74" s="298" t="s">
        <v>35</v>
      </c>
      <c r="B74" s="26">
        <v>1</v>
      </c>
      <c r="C74" s="300" t="s">
        <v>108</v>
      </c>
      <c r="D74" s="302">
        <v>4</v>
      </c>
      <c r="E74" s="302">
        <v>8</v>
      </c>
      <c r="F74" s="302">
        <v>3</v>
      </c>
      <c r="G74" s="302">
        <v>5</v>
      </c>
      <c r="H74" s="302">
        <v>4</v>
      </c>
      <c r="I74" s="302">
        <v>4</v>
      </c>
      <c r="J74" s="302">
        <v>5</v>
      </c>
      <c r="K74" s="302">
        <v>4</v>
      </c>
      <c r="L74" s="302">
        <v>5</v>
      </c>
      <c r="M74" s="49">
        <f>IF(OR(ISBLANK(C74),ISBLANK(D74),ISBLANK(E74),ISBLANK(F74),ISBLANK(G74),ISBLANK(H74),ISBLANK(I74),ISBLANK(J74),ISBLANK(K74),ISBLANK(L74)),0,SUM(D74:L74))</f>
        <v>42</v>
      </c>
      <c r="N74" s="302">
        <v>3</v>
      </c>
      <c r="O74" s="302">
        <v>5</v>
      </c>
      <c r="P74" s="302">
        <v>5</v>
      </c>
      <c r="Q74" s="302">
        <v>4</v>
      </c>
      <c r="R74" s="302">
        <v>5</v>
      </c>
      <c r="S74" s="302">
        <v>5</v>
      </c>
      <c r="T74" s="302">
        <v>4</v>
      </c>
      <c r="U74" s="302">
        <v>4</v>
      </c>
      <c r="V74" s="302">
        <v>5</v>
      </c>
      <c r="W74" s="49">
        <f>IF(OR(ISBLANK(M74),ISBLANK(N74),ISBLANK(O74),ISBLANK(P74),ISBLANK(Q74),ISBLANK(R74),ISBLANK(S74),ISBLANK(T74),ISBLANK(U74),ISBLANK(V74)),0,SUM(N74:V74))</f>
        <v>40</v>
      </c>
      <c r="X74" s="243">
        <f>M74+W74</f>
        <v>82</v>
      </c>
      <c r="Y74" s="74">
        <f>W74</f>
        <v>40</v>
      </c>
      <c r="Z74" s="74">
        <f>SUM(Q74:V74)</f>
        <v>27</v>
      </c>
      <c r="AA74" s="74">
        <f>SUM(T74:V74)</f>
        <v>13</v>
      </c>
      <c r="AB74" s="74">
        <f>V74</f>
        <v>5</v>
      </c>
      <c r="AC74" s="74">
        <f>M74</f>
        <v>42</v>
      </c>
      <c r="AD74" s="74">
        <f>SUM(G74:L74)</f>
        <v>27</v>
      </c>
      <c r="AE74" s="74">
        <f>SUM(J74:L74)</f>
        <v>14</v>
      </c>
      <c r="AF74" s="74">
        <f>L74</f>
        <v>5</v>
      </c>
    </row>
    <row r="75" spans="1:32" s="59" customFormat="1" ht="14.25" x14ac:dyDescent="0.25">
      <c r="A75" s="298" t="s">
        <v>35</v>
      </c>
      <c r="B75" s="26">
        <v>2</v>
      </c>
      <c r="C75" s="300" t="s">
        <v>109</v>
      </c>
      <c r="D75" s="302">
        <v>8</v>
      </c>
      <c r="E75" s="302">
        <v>7</v>
      </c>
      <c r="F75" s="302">
        <v>5</v>
      </c>
      <c r="G75" s="302">
        <v>6</v>
      </c>
      <c r="H75" s="302">
        <v>5</v>
      </c>
      <c r="I75" s="302">
        <v>7</v>
      </c>
      <c r="J75" s="302">
        <v>6</v>
      </c>
      <c r="K75" s="302">
        <v>4</v>
      </c>
      <c r="L75" s="302">
        <v>7</v>
      </c>
      <c r="M75" s="49">
        <f>IF(OR(ISBLANK(C75),ISBLANK(D75),ISBLANK(E75),ISBLANK(F75),ISBLANK(G75),ISBLANK(H75),ISBLANK(I75),ISBLANK(J75),ISBLANK(K75),ISBLANK(L75)),0,SUM(D75:L75))</f>
        <v>55</v>
      </c>
      <c r="N75" s="302">
        <v>6</v>
      </c>
      <c r="O75" s="302">
        <v>5</v>
      </c>
      <c r="P75" s="302">
        <v>5</v>
      </c>
      <c r="Q75" s="302">
        <v>5</v>
      </c>
      <c r="R75" s="302">
        <v>7</v>
      </c>
      <c r="S75" s="302">
        <v>5</v>
      </c>
      <c r="T75" s="302">
        <v>5</v>
      </c>
      <c r="U75" s="302">
        <v>5</v>
      </c>
      <c r="V75" s="302">
        <v>9</v>
      </c>
      <c r="W75" s="49">
        <f>IF(OR(ISBLANK(M75),ISBLANK(N75),ISBLANK(O75),ISBLANK(P75),ISBLANK(Q75),ISBLANK(R75),ISBLANK(S75),ISBLANK(T75),ISBLANK(U75),ISBLANK(V75)),0,SUM(N75:V75))</f>
        <v>52</v>
      </c>
      <c r="X75" s="81">
        <f>M75+W75</f>
        <v>107</v>
      </c>
      <c r="Y75" s="74">
        <f>W75</f>
        <v>52</v>
      </c>
      <c r="Z75" s="74">
        <f>SUM(Q75:V75)</f>
        <v>36</v>
      </c>
      <c r="AA75" s="74">
        <f>SUM(T75:V75)</f>
        <v>19</v>
      </c>
      <c r="AB75" s="74">
        <f>V75</f>
        <v>9</v>
      </c>
      <c r="AC75" s="74">
        <f>M75</f>
        <v>55</v>
      </c>
      <c r="AD75" s="74">
        <f>SUM(G75:L75)</f>
        <v>35</v>
      </c>
      <c r="AE75" s="74">
        <f>SUM(J75:L75)</f>
        <v>17</v>
      </c>
      <c r="AF75" s="74">
        <f>L75</f>
        <v>7</v>
      </c>
    </row>
    <row r="76" spans="1:32" s="59" customFormat="1" ht="14.25" x14ac:dyDescent="0.25">
      <c r="A76" s="298" t="s">
        <v>35</v>
      </c>
      <c r="B76" s="26">
        <v>3</v>
      </c>
      <c r="C76" s="300" t="s">
        <v>110</v>
      </c>
      <c r="D76" s="302">
        <v>6</v>
      </c>
      <c r="E76" s="302">
        <v>6</v>
      </c>
      <c r="F76" s="302">
        <v>4</v>
      </c>
      <c r="G76" s="302">
        <v>4</v>
      </c>
      <c r="H76" s="302">
        <v>6</v>
      </c>
      <c r="I76" s="302">
        <v>7</v>
      </c>
      <c r="J76" s="302">
        <v>6</v>
      </c>
      <c r="K76" s="302">
        <v>4</v>
      </c>
      <c r="L76" s="302">
        <v>6</v>
      </c>
      <c r="M76" s="49">
        <f>IF(OR(ISBLANK(C76),ISBLANK(D76),ISBLANK(E76),ISBLANK(F76),ISBLANK(G76),ISBLANK(H76),ISBLANK(I76),ISBLANK(J76),ISBLANK(K76),ISBLANK(L76)),0,SUM(D76:L76))</f>
        <v>49</v>
      </c>
      <c r="N76" s="302">
        <v>6</v>
      </c>
      <c r="O76" s="302">
        <v>5</v>
      </c>
      <c r="P76" s="302">
        <v>6</v>
      </c>
      <c r="Q76" s="302">
        <v>5</v>
      </c>
      <c r="R76" s="302">
        <v>8</v>
      </c>
      <c r="S76" s="302">
        <v>5</v>
      </c>
      <c r="T76" s="302">
        <v>4</v>
      </c>
      <c r="U76" s="302">
        <v>5</v>
      </c>
      <c r="V76" s="302">
        <v>6</v>
      </c>
      <c r="W76" s="49">
        <f>IF(OR(ISBLANK(M76),ISBLANK(N76),ISBLANK(O76),ISBLANK(P76),ISBLANK(Q76),ISBLANK(R76),ISBLANK(S76),ISBLANK(T76),ISBLANK(U76),ISBLANK(V76)),0,SUM(N76:V76))</f>
        <v>50</v>
      </c>
      <c r="X76" s="81">
        <f>M76+W76</f>
        <v>99</v>
      </c>
      <c r="Y76" s="74">
        <f>W76</f>
        <v>50</v>
      </c>
      <c r="Z76" s="74">
        <f>SUM(Q76:V76)</f>
        <v>33</v>
      </c>
      <c r="AA76" s="74">
        <f>SUM(T76:V76)</f>
        <v>15</v>
      </c>
      <c r="AB76" s="74">
        <f>V76</f>
        <v>6</v>
      </c>
      <c r="AC76" s="74">
        <f>M76</f>
        <v>49</v>
      </c>
      <c r="AD76" s="74">
        <f>SUM(G76:L76)</f>
        <v>33</v>
      </c>
      <c r="AE76" s="74">
        <f>SUM(J76:L76)</f>
        <v>16</v>
      </c>
      <c r="AF76" s="74">
        <f>L76</f>
        <v>6</v>
      </c>
    </row>
    <row r="77" spans="1:32" s="59" customFormat="1" ht="14.25" x14ac:dyDescent="0.25">
      <c r="A77" s="298" t="s">
        <v>35</v>
      </c>
      <c r="B77" s="26">
        <v>4</v>
      </c>
      <c r="C77" s="300" t="s">
        <v>111</v>
      </c>
      <c r="D77" s="302">
        <v>4</v>
      </c>
      <c r="E77" s="302">
        <v>6</v>
      </c>
      <c r="F77" s="302">
        <v>4</v>
      </c>
      <c r="G77" s="302">
        <v>5</v>
      </c>
      <c r="H77" s="302">
        <v>6</v>
      </c>
      <c r="I77" s="302">
        <v>7</v>
      </c>
      <c r="J77" s="302">
        <v>6</v>
      </c>
      <c r="K77" s="302">
        <v>4</v>
      </c>
      <c r="L77" s="302">
        <v>5</v>
      </c>
      <c r="M77" s="49">
        <f>IF(OR(ISBLANK(C77),ISBLANK(D77),ISBLANK(E77),ISBLANK(F77),ISBLANK(G77),ISBLANK(H77),ISBLANK(I77),ISBLANK(J77),ISBLANK(K77),ISBLANK(L77)),0,SUM(D77:L77))</f>
        <v>47</v>
      </c>
      <c r="N77" s="302">
        <v>3</v>
      </c>
      <c r="O77" s="302">
        <v>5</v>
      </c>
      <c r="P77" s="302">
        <v>7</v>
      </c>
      <c r="Q77" s="302">
        <v>7</v>
      </c>
      <c r="R77" s="302">
        <v>7</v>
      </c>
      <c r="S77" s="302">
        <v>6</v>
      </c>
      <c r="T77" s="302">
        <v>4</v>
      </c>
      <c r="U77" s="302">
        <v>6</v>
      </c>
      <c r="V77" s="302">
        <v>7</v>
      </c>
      <c r="W77" s="49">
        <f>IF(OR(ISBLANK(M77),ISBLANK(N77),ISBLANK(O77),ISBLANK(P77),ISBLANK(Q77),ISBLANK(R77),ISBLANK(S77),ISBLANK(T77),ISBLANK(U77),ISBLANK(V77)),0,SUM(N77:V77))</f>
        <v>52</v>
      </c>
      <c r="X77" s="81">
        <f>M77+W77</f>
        <v>99</v>
      </c>
      <c r="Y77" s="74">
        <f>W77</f>
        <v>52</v>
      </c>
      <c r="Z77" s="74">
        <f>SUM(Q77:V77)</f>
        <v>37</v>
      </c>
      <c r="AA77" s="74">
        <f>SUM(T77:V77)</f>
        <v>17</v>
      </c>
      <c r="AB77" s="74">
        <f>V77</f>
        <v>7</v>
      </c>
      <c r="AC77" s="74">
        <f>M77</f>
        <v>47</v>
      </c>
      <c r="AD77" s="74">
        <f>SUM(G77:L77)</f>
        <v>33</v>
      </c>
      <c r="AE77" s="74">
        <f>SUM(J77:L77)</f>
        <v>15</v>
      </c>
      <c r="AF77" s="74">
        <f>L77</f>
        <v>5</v>
      </c>
    </row>
    <row r="78" spans="1:32" s="59" customFormat="1" ht="14.25" x14ac:dyDescent="0.25">
      <c r="A78" s="298" t="s">
        <v>35</v>
      </c>
      <c r="B78" s="26">
        <v>5</v>
      </c>
      <c r="C78" s="300" t="s">
        <v>112</v>
      </c>
      <c r="D78" s="302">
        <v>6</v>
      </c>
      <c r="E78" s="302">
        <v>7</v>
      </c>
      <c r="F78" s="302">
        <v>3</v>
      </c>
      <c r="G78" s="302">
        <v>6</v>
      </c>
      <c r="H78" s="302">
        <v>5</v>
      </c>
      <c r="I78" s="302">
        <v>5</v>
      </c>
      <c r="J78" s="302">
        <v>5</v>
      </c>
      <c r="K78" s="302">
        <v>5</v>
      </c>
      <c r="L78" s="302">
        <v>5</v>
      </c>
      <c r="M78" s="49">
        <f>IF(OR(ISBLANK(C78),ISBLANK(D78),ISBLANK(E78),ISBLANK(F78),ISBLANK(G78),ISBLANK(H78),ISBLANK(I78),ISBLANK(J78),ISBLANK(K78),ISBLANK(L78)),0,SUM(D78:L78))</f>
        <v>47</v>
      </c>
      <c r="N78" s="302">
        <v>5</v>
      </c>
      <c r="O78" s="302">
        <v>5</v>
      </c>
      <c r="P78" s="302">
        <v>5</v>
      </c>
      <c r="Q78" s="302">
        <v>4</v>
      </c>
      <c r="R78" s="302">
        <v>8</v>
      </c>
      <c r="S78" s="302">
        <v>5</v>
      </c>
      <c r="T78" s="302">
        <v>4</v>
      </c>
      <c r="U78" s="302">
        <v>5</v>
      </c>
      <c r="V78" s="302">
        <v>5</v>
      </c>
      <c r="W78" s="49">
        <f>IF(OR(ISBLANK(M78),ISBLANK(N78),ISBLANK(O78),ISBLANK(P78),ISBLANK(Q78),ISBLANK(R78),ISBLANK(S78),ISBLANK(T78),ISBLANK(U78),ISBLANK(V78)),0,SUM(N78:V78))</f>
        <v>46</v>
      </c>
      <c r="X78" s="81">
        <f>M78+W78</f>
        <v>93</v>
      </c>
      <c r="Y78" s="74">
        <f>W78</f>
        <v>46</v>
      </c>
      <c r="Z78" s="74">
        <f>SUM(Q78:V78)</f>
        <v>31</v>
      </c>
      <c r="AA78" s="74">
        <f>SUM(T78:V78)</f>
        <v>14</v>
      </c>
      <c r="AB78" s="74">
        <f>V78</f>
        <v>5</v>
      </c>
      <c r="AC78" s="74">
        <f>M78</f>
        <v>47</v>
      </c>
      <c r="AD78" s="74">
        <f>SUM(G78:L78)</f>
        <v>31</v>
      </c>
      <c r="AE78" s="74">
        <f>SUM(J78:L78)</f>
        <v>15</v>
      </c>
      <c r="AF78" s="74">
        <f>L78</f>
        <v>5</v>
      </c>
    </row>
    <row r="79" spans="1:32" s="59" customFormat="1" x14ac:dyDescent="0.2">
      <c r="A79" s="431" t="s">
        <v>13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103">
        <f>IF(OR((M74=0),(M75=0),(M76=0),(M77=0),(M78=0)),0,AC79)</f>
        <v>55</v>
      </c>
      <c r="N79" s="431" t="s">
        <v>13</v>
      </c>
      <c r="O79" s="431"/>
      <c r="P79" s="431"/>
      <c r="Q79" s="431"/>
      <c r="R79" s="431"/>
      <c r="S79" s="431"/>
      <c r="T79" s="431"/>
      <c r="U79" s="431"/>
      <c r="V79" s="431"/>
      <c r="W79" s="103">
        <f>IF(OR((W74=0),(W75=0),(W76=0),(W77=0),(W78=0)),0,Y79)</f>
        <v>52</v>
      </c>
      <c r="X79" s="81">
        <f>IF(OR((X74=0),(X75=0),(X76=0),(X77=0),(X78=0)),0,MAX(X74:X78))</f>
        <v>107</v>
      </c>
      <c r="Y79" s="146">
        <f>MAX(IF(($X74=$X79),Y74,0),IF((X75=X79),Y75,0),IF((X76=X79),Y76,0),IF((X77=X79),Y77,0),IF((X78=X79),Y78,0))</f>
        <v>52</v>
      </c>
      <c r="Z79" s="177">
        <f>MAX(IF(AND(($X74=$X79),($Y74=$Y79)),$Z74,0),IF(AND(($X75=$X79),($Y75=$Y79)),$Z75,0),IF(AND(($X76=$X79),($Y76=$Y79)),$Z76,0),IF(AND(($X77=$X79),($Y77=$Y79)),$Z77,0),IF(AND(($X78=$X79),($Y78=$Y79)),$Z78,0))</f>
        <v>36</v>
      </c>
      <c r="AA79" s="177">
        <f>MAX(IF(AND(($X74=$X79),($Y74=$Y79),($Z74=$Z79)),$AA74,0),IF(AND(($X75=$X79),($Y75=$Y79),($Z75=$Z79)),$AA75,0),IF(AND(($X76=$X79),($Y76=$Y79),($Z76=$Z79)),$AA76,0),IF(AND(($X77=$X79),($Y77=$Y79),($Z77=$Z79)),$AA77,0),IF(AND(($X78=$X79),($Y78=$Y79),($Z78=$Z79)),$AA78,0))</f>
        <v>19</v>
      </c>
      <c r="AB79" s="177">
        <f>MAX(IF(AND(($X74=$X79),($Y74=$Y79),($Z74=$Z79),($AA74=$AA79)),$AB74,0),IF(AND(($X75=$X79),($Y75=$Y79),($Z75=$Z79),($AA75=$AA79)),$AB75,0),IF(AND(($X76=$X79),($Y76=$Y79),($Z76=$Z79),($AA76=$AA79)),$AB76,0),IF(AND(($X77=$X79),($Y77=$Y79),($Z77=$Z79),($AA77=$AA79)),$AB77,0),IF(AND(($X78=$X79),($Y78=$Y79),($Z78=$Z79),($AA78=$AA79)),$AB78,0))</f>
        <v>9</v>
      </c>
      <c r="AC79" s="177">
        <f>MAX(IF(AND(($X74=$X79),($Y74=$Y79),($Z74=$Z79),($AA74=$AA79),($AB74=$AB79)),$AC74,0),IF(AND(($X75=$X79),($Y75=$Y79),($Z75=$Z79),($AA75=$AA79),($AB75=$AB79)),$AC75,0),IF(AND(($X76=$X79),($Y76=$Y79),($Z76=$Z79),($AA76=$AA79),($AB76=$AB79)),$AC76,0),IF(AND(($X77=$X79),($Y77=$Y79),($Z77=$Z79),($AA77=$AA79),($AB77=$AB79)),$AC77,0),IF(AND(($X78=$X79),($Y78=$Y79),($Z78=$Z79),($AA78=$AA79),($AB78=$AB79)),$AC78,0))</f>
        <v>55</v>
      </c>
      <c r="AD79" s="177">
        <f>MAX(IF(AND(($X74=$X79),($Y74=$Y79),($Z74=$Z79),($AA74=$AA79),($AB74=$AB79),($AC74=$AC79)),$AD74,0),IF(AND(($X75=$X79),($Y75=$Y79),($Z75=$Z79),($AA75=$AA79),($AB75=$AB79),($AC75=$AC79)),$AD75,0),IF(AND(($X76=$X79),($Y76=$Y79),($Z76=$Z79),($AA76=$AA79),($AB76=$AB79),($AC76=$AC79)),$AD76,0),IF(AND(($X77=$X79),($Y77=$Y79),($Z77=$Z79),($AA77=$AA79),($AB77=$AB79),($AC77=$AC79)),$AD77,0),IF(AND(($X78=$X79),($Y78=$Y79),($Z78=$Z79),($AA78=$AA79),($AB78=$AB79),($AC78=$AC79)),$AD78,0))</f>
        <v>35</v>
      </c>
      <c r="AE79" s="177">
        <f>MAX(IF(AND(($X74=$X79),($Y74=$Y79),($Z74=$Z79),($AA74=$AA79),($AB74=$AB79),($AC74=$AC79),($AD74=$AD79)),$AE74,0),IF(AND(($X75=$X79),($Y75=$Y79),($Z75=$Z79),($AA75=$AA79),($AB75=$AB79),($AC75=$AC79),($AD75=$AD79)),$AE75,0),IF(AND(($X76=$X79),($Y76=$Y79),($Z76=$Z79),($AA76=$AA79),($AB76=$AB79),($AC76=$AC79),($AD76=$AD79)),$AE76,0),IF(AND(($X77=$X79),($Y77=$Y79),($Z77=$Z79),($AA77=$AA79),($AB77=$AB79),($AC77=$AC79),($AD77=$AD79)),$AE77,0),IF(AND(($X78=$X79),($Y78=$Y79),($Z78=$Z79),($AA78=$AA79),($AB78=$AB79),($AC78=$AC79),($AD78=$AD79)),$AE78,0))</f>
        <v>17</v>
      </c>
      <c r="AF79" s="80">
        <f>MAX(IF(AND(($X74=$X79),($Y74=$Y79),($Z74=$Z79),($AA74=$AA79),($AB74=$AB79),($AC74=$AC79),($AD74=$AD79),($AE74=$AE79)),$AF74,0),IF(AND(($X75=$X79),($Y75=$Y79),($Z75=$Z79),($AA75=$AA79),($AB75=$AB79),($AC75=$AC79),($AD75=$AD79),($AE75=$AE79)),$AF75,0),IF(AND(($X76=$X79),($Y76=$Y79),($Z76=$Z79),($AA76=$AA79),($AB76=$AB79),($AC76=$AC79),($AD76=$AD79),($AE76=$AE79)),$AF76,0),IF(AND(($X77=$X79),($Y77=$Y79),($Z77=$Z79),($AA77=$AA79),($AB77=$AB79),($AC77=$AC79),($AD77=$AD79),($AE77=$AE79)),$AF77,0),IF(AND(($X78=$X79),($Y78=$Y79),($Z78=$Z79),($AA78=$AA79),($AB78=$AB79),($AC78=$AC79),($AD78=$AD79),($AE78=$AE79)),$AF78,0))</f>
        <v>7</v>
      </c>
    </row>
    <row r="80" spans="1:32" s="19" customFormat="1" ht="15" x14ac:dyDescent="0.25">
      <c r="A80" s="449" t="s">
        <v>12</v>
      </c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8">
        <f>SUM(M74:M78)-M79</f>
        <v>185</v>
      </c>
      <c r="N80" s="449" t="s">
        <v>12</v>
      </c>
      <c r="O80" s="449"/>
      <c r="P80" s="449"/>
      <c r="Q80" s="449"/>
      <c r="R80" s="449"/>
      <c r="S80" s="449"/>
      <c r="T80" s="449"/>
      <c r="U80" s="449"/>
      <c r="V80" s="449"/>
      <c r="W80" s="8">
        <f t="shared" ref="W80:AF80" si="6">SUM(W74:W78)-W79</f>
        <v>188</v>
      </c>
      <c r="X80" s="191">
        <f t="shared" si="6"/>
        <v>373</v>
      </c>
      <c r="Y80" s="187">
        <f t="shared" si="6"/>
        <v>188</v>
      </c>
      <c r="Z80" s="136">
        <f t="shared" si="6"/>
        <v>128</v>
      </c>
      <c r="AA80" s="136">
        <f t="shared" si="6"/>
        <v>59</v>
      </c>
      <c r="AB80" s="136">
        <f t="shared" si="6"/>
        <v>23</v>
      </c>
      <c r="AC80" s="136">
        <f t="shared" si="6"/>
        <v>185</v>
      </c>
      <c r="AD80" s="136">
        <f t="shared" si="6"/>
        <v>124</v>
      </c>
      <c r="AE80" s="136">
        <f t="shared" si="6"/>
        <v>60</v>
      </c>
      <c r="AF80" s="90">
        <f t="shared" si="6"/>
        <v>21</v>
      </c>
    </row>
    <row r="81" spans="1:32" s="100" customFormat="1" ht="14.25" x14ac:dyDescent="0.2">
      <c r="A81" s="218"/>
      <c r="B81" s="124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141"/>
      <c r="N81" s="218"/>
      <c r="O81" s="218"/>
      <c r="P81" s="218"/>
      <c r="Q81" s="218"/>
      <c r="R81" s="218"/>
      <c r="S81" s="218"/>
      <c r="T81" s="218"/>
      <c r="U81" s="218"/>
      <c r="V81" s="218"/>
      <c r="W81" s="141"/>
      <c r="X81" s="141"/>
      <c r="Y81" s="124"/>
      <c r="Z81" s="124"/>
      <c r="AA81" s="124"/>
      <c r="AB81" s="124"/>
      <c r="AC81" s="124"/>
      <c r="AD81" s="124"/>
      <c r="AE81" s="124"/>
      <c r="AF81" s="124"/>
    </row>
    <row r="82" spans="1:32" s="85" customFormat="1" ht="15.75" x14ac:dyDescent="0.25">
      <c r="A82" s="289" t="s">
        <v>36</v>
      </c>
      <c r="B82" s="450" t="s">
        <v>38</v>
      </c>
      <c r="C82" s="451"/>
      <c r="D82" s="194">
        <v>1</v>
      </c>
      <c r="E82" s="194">
        <v>2</v>
      </c>
      <c r="F82" s="194">
        <v>3</v>
      </c>
      <c r="G82" s="194">
        <v>4</v>
      </c>
      <c r="H82" s="194">
        <v>5</v>
      </c>
      <c r="I82" s="194">
        <v>6</v>
      </c>
      <c r="J82" s="194">
        <v>7</v>
      </c>
      <c r="K82" s="194">
        <v>8</v>
      </c>
      <c r="L82" s="194">
        <v>9</v>
      </c>
      <c r="M82" s="8" t="s">
        <v>12</v>
      </c>
      <c r="N82" s="194">
        <v>10</v>
      </c>
      <c r="O82" s="194">
        <v>11</v>
      </c>
      <c r="P82" s="194">
        <v>12</v>
      </c>
      <c r="Q82" s="194">
        <v>13</v>
      </c>
      <c r="R82" s="194">
        <v>14</v>
      </c>
      <c r="S82" s="194">
        <v>15</v>
      </c>
      <c r="T82" s="194">
        <v>16</v>
      </c>
      <c r="U82" s="194">
        <v>17</v>
      </c>
      <c r="V82" s="194">
        <v>18</v>
      </c>
      <c r="W82" s="8" t="s">
        <v>12</v>
      </c>
      <c r="X82" s="17"/>
      <c r="Y82" s="242"/>
      <c r="Z82" s="242"/>
      <c r="AA82" s="242"/>
      <c r="AB82" s="242"/>
      <c r="AC82" s="242"/>
      <c r="AD82" s="242"/>
      <c r="AE82" s="242"/>
      <c r="AF82" s="199"/>
    </row>
    <row r="83" spans="1:32" s="59" customFormat="1" ht="14.25" x14ac:dyDescent="0.25">
      <c r="A83" s="289" t="s">
        <v>36</v>
      </c>
      <c r="B83" s="26">
        <v>1</v>
      </c>
      <c r="C83" s="300" t="s">
        <v>81</v>
      </c>
      <c r="D83" s="6">
        <v>4</v>
      </c>
      <c r="E83" s="6">
        <v>7</v>
      </c>
      <c r="F83" s="6">
        <v>3</v>
      </c>
      <c r="G83" s="6">
        <v>5</v>
      </c>
      <c r="H83" s="6">
        <v>5</v>
      </c>
      <c r="I83" s="6">
        <v>6</v>
      </c>
      <c r="J83" s="6">
        <v>5</v>
      </c>
      <c r="K83" s="6">
        <v>5</v>
      </c>
      <c r="L83" s="6">
        <v>6</v>
      </c>
      <c r="M83" s="49">
        <f>IF(OR(ISBLANK(C83),ISBLANK(D83),ISBLANK(E83),ISBLANK(F83),ISBLANK(G83),ISBLANK(H83),ISBLANK(I83),ISBLANK(J83),ISBLANK(K83),ISBLANK(L83)),0,SUM(D83:L83))</f>
        <v>46</v>
      </c>
      <c r="N83" s="6">
        <v>4</v>
      </c>
      <c r="O83" s="6">
        <v>4</v>
      </c>
      <c r="P83" s="6">
        <v>5</v>
      </c>
      <c r="Q83" s="6">
        <v>4</v>
      </c>
      <c r="R83" s="6">
        <v>5</v>
      </c>
      <c r="S83" s="6">
        <v>3</v>
      </c>
      <c r="T83" s="6">
        <v>3</v>
      </c>
      <c r="U83" s="6">
        <v>6</v>
      </c>
      <c r="V83" s="6">
        <v>5</v>
      </c>
      <c r="W83" s="49">
        <f>IF(OR(ISBLANK(M83),ISBLANK(N83),ISBLANK(O83),ISBLANK(P83),ISBLANK(Q83),ISBLANK(R83),ISBLANK(S83),ISBLANK(T83),ISBLANK(U83),ISBLANK(V83)),0,SUM(N83:V83))</f>
        <v>39</v>
      </c>
      <c r="X83" s="243">
        <f>M83+W83</f>
        <v>85</v>
      </c>
      <c r="Y83" s="74">
        <f>W83</f>
        <v>39</v>
      </c>
      <c r="Z83" s="74">
        <f>SUM(Q83:V83)</f>
        <v>26</v>
      </c>
      <c r="AA83" s="74">
        <f>SUM(T83:V83)</f>
        <v>14</v>
      </c>
      <c r="AB83" s="74">
        <f>V83</f>
        <v>5</v>
      </c>
      <c r="AC83" s="74">
        <f>M83</f>
        <v>46</v>
      </c>
      <c r="AD83" s="74">
        <f>SUM(G83:L83)</f>
        <v>32</v>
      </c>
      <c r="AE83" s="74">
        <f>SUM(J83:L83)</f>
        <v>16</v>
      </c>
      <c r="AF83" s="74">
        <f>L83</f>
        <v>6</v>
      </c>
    </row>
    <row r="84" spans="1:32" s="59" customFormat="1" ht="14.25" x14ac:dyDescent="0.25">
      <c r="A84" s="289" t="s">
        <v>36</v>
      </c>
      <c r="B84" s="26">
        <v>2</v>
      </c>
      <c r="C84" s="300" t="s">
        <v>82</v>
      </c>
      <c r="D84" s="6">
        <v>4</v>
      </c>
      <c r="E84" s="6">
        <v>6</v>
      </c>
      <c r="F84" s="6">
        <v>4</v>
      </c>
      <c r="G84" s="6">
        <v>3</v>
      </c>
      <c r="H84" s="6">
        <v>6</v>
      </c>
      <c r="I84" s="6">
        <v>7</v>
      </c>
      <c r="J84" s="6">
        <v>4</v>
      </c>
      <c r="K84" s="6">
        <v>4</v>
      </c>
      <c r="L84" s="6">
        <v>4</v>
      </c>
      <c r="M84" s="49">
        <f>IF(OR(ISBLANK(C84),ISBLANK(D84),ISBLANK(E84),ISBLANK(F84),ISBLANK(G84),ISBLANK(H84),ISBLANK(I84),ISBLANK(J84),ISBLANK(K84),ISBLANK(L84)),0,SUM(D84:L84))</f>
        <v>42</v>
      </c>
      <c r="N84" s="6">
        <v>5</v>
      </c>
      <c r="O84" s="6">
        <v>5</v>
      </c>
      <c r="P84" s="6">
        <v>6</v>
      </c>
      <c r="Q84" s="6">
        <v>4</v>
      </c>
      <c r="R84" s="6">
        <v>5</v>
      </c>
      <c r="S84" s="6">
        <v>3</v>
      </c>
      <c r="T84" s="6">
        <v>9</v>
      </c>
      <c r="U84" s="6">
        <v>7</v>
      </c>
      <c r="V84" s="6">
        <v>5</v>
      </c>
      <c r="W84" s="49">
        <f>IF(OR(ISBLANK(M84),ISBLANK(N84),ISBLANK(O84),ISBLANK(P84),ISBLANK(Q84),ISBLANK(R84),ISBLANK(S84),ISBLANK(T84),ISBLANK(U84),ISBLANK(V84)),0,SUM(N84:V84))</f>
        <v>49</v>
      </c>
      <c r="X84" s="81">
        <f>M84+W84</f>
        <v>91</v>
      </c>
      <c r="Y84" s="74">
        <f>W84</f>
        <v>49</v>
      </c>
      <c r="Z84" s="74">
        <f>SUM(Q84:V84)</f>
        <v>33</v>
      </c>
      <c r="AA84" s="74">
        <f>SUM(T84:V84)</f>
        <v>21</v>
      </c>
      <c r="AB84" s="74">
        <f>V84</f>
        <v>5</v>
      </c>
      <c r="AC84" s="74">
        <f>M84</f>
        <v>42</v>
      </c>
      <c r="AD84" s="74">
        <f>SUM(G84:L84)</f>
        <v>28</v>
      </c>
      <c r="AE84" s="74">
        <f>SUM(J84:L84)</f>
        <v>12</v>
      </c>
      <c r="AF84" s="74">
        <f>L84</f>
        <v>4</v>
      </c>
    </row>
    <row r="85" spans="1:32" s="59" customFormat="1" ht="14.25" x14ac:dyDescent="0.25">
      <c r="A85" s="289" t="s">
        <v>36</v>
      </c>
      <c r="B85" s="26">
        <v>3</v>
      </c>
      <c r="C85" s="300" t="s">
        <v>83</v>
      </c>
      <c r="D85" s="6">
        <v>4</v>
      </c>
      <c r="E85" s="6">
        <v>5</v>
      </c>
      <c r="F85" s="6">
        <v>3</v>
      </c>
      <c r="G85" s="6">
        <v>9</v>
      </c>
      <c r="H85" s="6">
        <v>4</v>
      </c>
      <c r="I85" s="6">
        <v>5</v>
      </c>
      <c r="J85" s="6">
        <v>5</v>
      </c>
      <c r="K85" s="6">
        <v>3</v>
      </c>
      <c r="L85" s="6">
        <v>5</v>
      </c>
      <c r="M85" s="49">
        <f>IF(OR(ISBLANK(C85),ISBLANK(D85),ISBLANK(E85),ISBLANK(F85),ISBLANK(G85),ISBLANK(H85),ISBLANK(I85),ISBLANK(J85),ISBLANK(K85),ISBLANK(L85)),0,SUM(D85:L85))</f>
        <v>43</v>
      </c>
      <c r="N85" s="6">
        <v>3</v>
      </c>
      <c r="O85" s="6">
        <v>4</v>
      </c>
      <c r="P85" s="6">
        <v>5</v>
      </c>
      <c r="Q85" s="6">
        <v>4</v>
      </c>
      <c r="R85" s="6">
        <v>7</v>
      </c>
      <c r="S85" s="6">
        <v>6</v>
      </c>
      <c r="T85" s="6">
        <v>3</v>
      </c>
      <c r="U85" s="6">
        <v>6</v>
      </c>
      <c r="V85" s="6">
        <v>5</v>
      </c>
      <c r="W85" s="49">
        <f>IF(OR(ISBLANK(M85),ISBLANK(N85),ISBLANK(O85),ISBLANK(P85),ISBLANK(Q85),ISBLANK(R85),ISBLANK(S85),ISBLANK(T85),ISBLANK(U85),ISBLANK(V85)),0,SUM(N85:V85))</f>
        <v>43</v>
      </c>
      <c r="X85" s="81">
        <f>M85+W85</f>
        <v>86</v>
      </c>
      <c r="Y85" s="74">
        <f>W85</f>
        <v>43</v>
      </c>
      <c r="Z85" s="74">
        <f>SUM(Q85:V85)</f>
        <v>31</v>
      </c>
      <c r="AA85" s="74">
        <f>SUM(T85:V85)</f>
        <v>14</v>
      </c>
      <c r="AB85" s="74">
        <f>V85</f>
        <v>5</v>
      </c>
      <c r="AC85" s="74">
        <f>M85</f>
        <v>43</v>
      </c>
      <c r="AD85" s="74">
        <f>SUM(G85:L85)</f>
        <v>31</v>
      </c>
      <c r="AE85" s="74">
        <f>SUM(J85:L85)</f>
        <v>13</v>
      </c>
      <c r="AF85" s="74">
        <f>L85</f>
        <v>5</v>
      </c>
    </row>
    <row r="86" spans="1:32" s="59" customFormat="1" ht="14.25" x14ac:dyDescent="0.25">
      <c r="A86" s="289" t="s">
        <v>36</v>
      </c>
      <c r="B86" s="26">
        <v>4</v>
      </c>
      <c r="C86" s="300" t="s">
        <v>84</v>
      </c>
      <c r="D86" s="6">
        <v>5</v>
      </c>
      <c r="E86" s="6">
        <v>5</v>
      </c>
      <c r="F86" s="6">
        <v>3</v>
      </c>
      <c r="G86" s="6">
        <v>7</v>
      </c>
      <c r="H86" s="6">
        <v>6</v>
      </c>
      <c r="I86" s="6">
        <v>6</v>
      </c>
      <c r="J86" s="6">
        <v>6</v>
      </c>
      <c r="K86" s="6">
        <v>3</v>
      </c>
      <c r="L86" s="6">
        <v>5</v>
      </c>
      <c r="M86" s="49">
        <f>IF(OR(ISBLANK(C86),ISBLANK(D86),ISBLANK(E86),ISBLANK(F86),ISBLANK(G86),ISBLANK(H86),ISBLANK(I86),ISBLANK(J86),ISBLANK(K86),ISBLANK(L86)),0,SUM(D86:L86))</f>
        <v>46</v>
      </c>
      <c r="N86" s="6">
        <v>4</v>
      </c>
      <c r="O86" s="6">
        <v>6</v>
      </c>
      <c r="P86" s="6">
        <v>5</v>
      </c>
      <c r="Q86" s="6">
        <v>6</v>
      </c>
      <c r="R86" s="6">
        <v>6</v>
      </c>
      <c r="S86" s="6">
        <v>4</v>
      </c>
      <c r="T86" s="6">
        <v>4</v>
      </c>
      <c r="U86" s="6">
        <v>7</v>
      </c>
      <c r="V86" s="6">
        <v>5</v>
      </c>
      <c r="W86" s="49">
        <f>IF(OR(ISBLANK(M86),ISBLANK(N86),ISBLANK(O86),ISBLANK(P86),ISBLANK(Q86),ISBLANK(R86),ISBLANK(S86),ISBLANK(T86),ISBLANK(U86),ISBLANK(V86)),0,SUM(N86:V86))</f>
        <v>47</v>
      </c>
      <c r="X86" s="81">
        <f>M86+W86</f>
        <v>93</v>
      </c>
      <c r="Y86" s="74">
        <f>W86</f>
        <v>47</v>
      </c>
      <c r="Z86" s="74">
        <f>SUM(Q86:V86)</f>
        <v>32</v>
      </c>
      <c r="AA86" s="74">
        <f>SUM(T86:V86)</f>
        <v>16</v>
      </c>
      <c r="AB86" s="74">
        <f>V86</f>
        <v>5</v>
      </c>
      <c r="AC86" s="74">
        <f>M86</f>
        <v>46</v>
      </c>
      <c r="AD86" s="74">
        <f>SUM(G86:L86)</f>
        <v>33</v>
      </c>
      <c r="AE86" s="74">
        <f>SUM(J86:L86)</f>
        <v>14</v>
      </c>
      <c r="AF86" s="74">
        <f>L86</f>
        <v>5</v>
      </c>
    </row>
    <row r="87" spans="1:32" s="59" customFormat="1" ht="14.25" x14ac:dyDescent="0.25">
      <c r="A87" s="289" t="s">
        <v>36</v>
      </c>
      <c r="B87" s="26">
        <v>5</v>
      </c>
      <c r="C87" s="300" t="s">
        <v>85</v>
      </c>
      <c r="D87" s="6">
        <v>6</v>
      </c>
      <c r="E87" s="6">
        <v>6</v>
      </c>
      <c r="F87" s="6">
        <v>4</v>
      </c>
      <c r="G87" s="6">
        <v>6</v>
      </c>
      <c r="H87" s="6">
        <v>6</v>
      </c>
      <c r="I87" s="6">
        <v>5</v>
      </c>
      <c r="J87" s="6">
        <v>6</v>
      </c>
      <c r="K87" s="6">
        <v>3</v>
      </c>
      <c r="L87" s="6">
        <v>4</v>
      </c>
      <c r="M87" s="49">
        <f>IF(OR(ISBLANK(C87),ISBLANK(D87),ISBLANK(E87),ISBLANK(F87),ISBLANK(G87),ISBLANK(H87),ISBLANK(I87),ISBLANK(J87),ISBLANK(K87),ISBLANK(L87)),0,SUM(D87:L87))</f>
        <v>46</v>
      </c>
      <c r="N87" s="6">
        <v>5</v>
      </c>
      <c r="O87" s="6">
        <v>5</v>
      </c>
      <c r="P87" s="6">
        <v>5</v>
      </c>
      <c r="Q87" s="6">
        <v>5</v>
      </c>
      <c r="R87" s="6">
        <v>7</v>
      </c>
      <c r="S87" s="6">
        <v>4</v>
      </c>
      <c r="T87" s="6">
        <v>2</v>
      </c>
      <c r="U87" s="6">
        <v>4</v>
      </c>
      <c r="V87" s="6">
        <v>7</v>
      </c>
      <c r="W87" s="49">
        <f>IF(OR(ISBLANK(M87),ISBLANK(N87),ISBLANK(O87),ISBLANK(P87),ISBLANK(Q87),ISBLANK(R87),ISBLANK(S87),ISBLANK(T87),ISBLANK(U87),ISBLANK(V87)),0,SUM(N87:V87))</f>
        <v>44</v>
      </c>
      <c r="X87" s="81">
        <f>M87+W87</f>
        <v>90</v>
      </c>
      <c r="Y87" s="74">
        <f>W87</f>
        <v>44</v>
      </c>
      <c r="Z87" s="74">
        <f>SUM(Q87:V87)</f>
        <v>29</v>
      </c>
      <c r="AA87" s="74">
        <f>SUM(T87:V87)</f>
        <v>13</v>
      </c>
      <c r="AB87" s="74">
        <f>V87</f>
        <v>7</v>
      </c>
      <c r="AC87" s="74">
        <f>M87</f>
        <v>46</v>
      </c>
      <c r="AD87" s="74">
        <f>SUM(G87:L87)</f>
        <v>30</v>
      </c>
      <c r="AE87" s="74">
        <f>SUM(J87:L87)</f>
        <v>13</v>
      </c>
      <c r="AF87" s="74">
        <f>L87</f>
        <v>4</v>
      </c>
    </row>
    <row r="88" spans="1:32" s="59" customFormat="1" x14ac:dyDescent="0.2">
      <c r="A88" s="431" t="s">
        <v>13</v>
      </c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103">
        <f>IF(OR((M83=0),(M84=0),(M85=0),(M86=0),(M87=0)),0,AC88)</f>
        <v>46</v>
      </c>
      <c r="N88" s="431" t="s">
        <v>13</v>
      </c>
      <c r="O88" s="431"/>
      <c r="P88" s="431"/>
      <c r="Q88" s="431"/>
      <c r="R88" s="431"/>
      <c r="S88" s="431"/>
      <c r="T88" s="431"/>
      <c r="U88" s="431"/>
      <c r="V88" s="431"/>
      <c r="W88" s="103">
        <f>IF(OR((W83=0),(W84=0),(W85=0),(W86=0),(W87=0)),0,Y88)</f>
        <v>47</v>
      </c>
      <c r="X88" s="81">
        <f>IF(OR((X83=0),(X84=0),(X85=0),(X86=0),(X87=0)),0,MAX(X83:X87))</f>
        <v>93</v>
      </c>
      <c r="Y88" s="64">
        <f>MAX(IF(($X83=$X88),Y83,0),IF((X84=X88),Y84,0),IF((X85=X88),Y85,0),IF((X86=X88),Y86,0),IF((X87=X88),Y87,0))</f>
        <v>47</v>
      </c>
      <c r="Z88" s="172">
        <f>MAX(IF(AND(($X83=$X88),($Y83=$Y88)),$Z83,0),IF(AND(($X84=$X88),($Y84=$Y88)),$Z84,0),IF(AND(($X85=$X88),($Y85=$Y88)),$Z85,0),IF(AND(($X86=$X88),($Y86=$Y88)),$Z86,0),IF(AND(($X87=$X88),($Y87=$Y88)),$Z87,0))</f>
        <v>32</v>
      </c>
      <c r="AA88" s="172">
        <f>MAX(IF(AND(($X83=$X88),($Y83=$Y88),($Z83=$Z88)),$AA83,0),IF(AND(($X84=$X88),($Y84=$Y88),($Z84=$Z88)),$AA84,0),IF(AND(($X85=$X88),($Y85=$Y88),($Z85=$Z88)),$AA85,0),IF(AND(($X86=$X88),($Y86=$Y88),($Z86=$Z88)),$AA86,0),IF(AND(($X87=$X88),($Y87=$Y88),($Z87=$Z88)),$AA87,0))</f>
        <v>16</v>
      </c>
      <c r="AB88" s="172">
        <f>MAX(IF(AND(($X83=$X88),($Y83=$Y88),($Z83=$Z88),($AA83=$AA88)),$AB83,0),IF(AND(($X84=$X88),($Y84=$Y88),($Z84=$Z88),($AA84=$AA88)),$AB84,0),IF(AND(($X85=$X88),($Y85=$Y88),($Z85=$Z88),($AA85=$AA88)),$AB85,0),IF(AND(($X86=$X88),($Y86=$Y88),($Z86=$Z88),($AA86=$AA88)),$AB86,0),IF(AND(($X87=$X88),($Y87=$Y88),($Z87=$Z88),($AA87=$AA88)),$AB87,0))</f>
        <v>5</v>
      </c>
      <c r="AC88" s="172">
        <f>MAX(IF(AND(($X83=$X88),($Y83=$Y88),($Z83=$Z88),($AA83=$AA88),($AB83=$AB88)),$AC83,0),IF(AND(($X84=$X88),($Y84=$Y88),($Z84=$Z88),($AA84=$AA88),($AB84=$AB88)),$AC84,0),IF(AND(($X85=$X88),($Y85=$Y88),($Z85=$Z88),($AA85=$AA88),($AB85=$AB88)),$AC85,0),IF(AND(($X86=$X88),($Y86=$Y88),($Z86=$Z88),($AA86=$AA88),($AB86=$AB88)),$AC86,0),IF(AND(($X87=$X88),($Y87=$Y88),($Z87=$Z88),($AA87=$AA88),($AB87=$AB88)),$AC87,0))</f>
        <v>46</v>
      </c>
      <c r="AD88" s="172">
        <f>MAX(IF(AND(($X83=$X88),($Y83=$Y88),($Z83=$Z88),($AA83=$AA88),($AB83=$AB88),($AC83=$AC88)),$AD83,0),IF(AND(($X84=$X88),($Y84=$Y88),($Z84=$Z88),($AA84=$AA88),($AB84=$AB88),($AC84=$AC88)),$AD84,0),IF(AND(($X85=$X88),($Y85=$Y88),($Z85=$Z88),($AA85=$AA88),($AB85=$AB88),($AC85=$AC88)),$AD85,0),IF(AND(($X86=$X88),($Y86=$Y88),($Z86=$Z88),($AA86=$AA88),($AB86=$AB88),($AC86=$AC88)),$AD86,0),IF(AND(($X87=$X88),($Y87=$Y88),($Z87=$Z88),($AA87=$AA88),($AB87=$AB88),($AC87=$AC88)),$AD87,0))</f>
        <v>33</v>
      </c>
      <c r="AE88" s="172">
        <f>MAX(IF(AND(($X83=$X88),($Y83=$Y88),($Z83=$Z88),($AA83=$AA88),($AB83=$AB88),($AC83=$AC88),($AD83=$AD88)),$AE83,0),IF(AND(($X84=$X88),($Y84=$Y88),($Z84=$Z88),($AA84=$AA88),($AB84=$AB88),($AC84=$AC88),($AD84=$AD88)),$AE84,0),IF(AND(($X85=$X88),($Y85=$Y88),($Z85=$Z88),($AA85=$AA88),($AB85=$AB88),($AC85=$AC88),($AD85=$AD88)),$AE85,0),IF(AND(($X86=$X88),($Y86=$Y88),($Z86=$Z88),($AA86=$AA88),($AB86=$AB88),($AC86=$AC88),($AD86=$AD88)),$AE86,0),IF(AND(($X87=$X88),($Y87=$Y88),($Z87=$Z88),($AA87=$AA88),($AB87=$AB88),($AC87=$AC88),($AD87=$AD88)),$AE87,0))</f>
        <v>14</v>
      </c>
      <c r="AF88" s="73">
        <f>MAX(IF(AND(($X83=$X88),($Y83=$Y88),($Z83=$Z88),($AA83=$AA88),($AB83=$AB88),($AC83=$AC88),($AD83=$AD88),($AE83=$AE88)),$AF83,0),IF(AND(($X84=$X88),($Y84=$Y88),($Z84=$Z88),($AA84=$AA88),($AB84=$AB88),($AC84=$AC88),($AD84=$AD88),($AE84=$AE88)),$AF84,0),IF(AND(($X85=$X88),($Y85=$Y88),($Z85=$Z88),($AA85=$AA88),($AB85=$AB88),($AC85=$AC88),($AD85=$AD88),($AE85=$AE88)),$AF85,0),IF(AND(($X86=$X88),($Y86=$Y88),($Z86=$Z88),($AA86=$AA88),($AB86=$AB88),($AC86=$AC88),($AD86=$AD88),($AE86=$AE88)),$AF86,0),IF(AND(($X87=$X88),($Y87=$Y88),($Z87=$Z88),($AA87=$AA88),($AB87=$AB88),($AC87=$AC88),($AD87=$AD88),($AE87=$AE88)),$AF87,0))</f>
        <v>5</v>
      </c>
    </row>
    <row r="89" spans="1:32" s="19" customFormat="1" ht="15" x14ac:dyDescent="0.25">
      <c r="A89" s="452" t="s">
        <v>12</v>
      </c>
      <c r="B89" s="452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8">
        <f>SUM(M83:M87)-M88</f>
        <v>177</v>
      </c>
      <c r="N89" s="452" t="s">
        <v>12</v>
      </c>
      <c r="O89" s="452"/>
      <c r="P89" s="452"/>
      <c r="Q89" s="452"/>
      <c r="R89" s="452"/>
      <c r="S89" s="452"/>
      <c r="T89" s="452"/>
      <c r="U89" s="452"/>
      <c r="V89" s="452"/>
      <c r="W89" s="8">
        <f t="shared" ref="W89:AF89" si="7">SUM(W83:W87)-W88</f>
        <v>175</v>
      </c>
      <c r="X89" s="191">
        <f t="shared" si="7"/>
        <v>352</v>
      </c>
      <c r="Y89" s="143">
        <f t="shared" si="7"/>
        <v>175</v>
      </c>
      <c r="Z89" s="229">
        <f t="shared" si="7"/>
        <v>119</v>
      </c>
      <c r="AA89" s="229">
        <f t="shared" si="7"/>
        <v>62</v>
      </c>
      <c r="AB89" s="229">
        <f t="shared" si="7"/>
        <v>22</v>
      </c>
      <c r="AC89" s="229">
        <f t="shared" si="7"/>
        <v>177</v>
      </c>
      <c r="AD89" s="229">
        <f t="shared" si="7"/>
        <v>121</v>
      </c>
      <c r="AE89" s="229">
        <f t="shared" si="7"/>
        <v>54</v>
      </c>
      <c r="AF89" s="159">
        <f t="shared" si="7"/>
        <v>19</v>
      </c>
    </row>
    <row r="90" spans="1:32" s="19" customFormat="1" ht="1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5"/>
      <c r="N90" s="5"/>
      <c r="O90" s="5"/>
      <c r="P90" s="5"/>
      <c r="Q90" s="5"/>
      <c r="R90" s="5"/>
      <c r="S90" s="5"/>
      <c r="T90" s="5"/>
      <c r="U90" s="5"/>
      <c r="V90" s="5"/>
      <c r="W90" s="65"/>
      <c r="X90" s="208"/>
      <c r="Y90" s="71"/>
      <c r="Z90" s="71"/>
      <c r="AA90" s="71"/>
      <c r="AB90" s="71"/>
      <c r="AC90" s="71"/>
      <c r="AD90" s="71"/>
      <c r="AE90" s="71"/>
      <c r="AF90" s="71"/>
    </row>
    <row r="91" spans="1:32" s="100" customFormat="1" ht="14.25" x14ac:dyDescent="0.2">
      <c r="A91" s="413" t="s">
        <v>26</v>
      </c>
      <c r="B91" s="414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1:32" s="100" customFormat="1" ht="18.75" customHeight="1" x14ac:dyDescent="0.2">
      <c r="A92" s="416"/>
      <c r="B92" s="414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1:32" s="100" customFormat="1" ht="16.5" x14ac:dyDescent="0.2">
      <c r="A93" s="417" t="s">
        <v>28</v>
      </c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9"/>
    </row>
    <row r="94" spans="1:32" s="100" customFormat="1" ht="15.75" x14ac:dyDescent="0.3">
      <c r="A94" s="441" t="s">
        <v>27</v>
      </c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2"/>
      <c r="X94" s="424" t="s">
        <v>0</v>
      </c>
      <c r="Y94" s="442" t="s">
        <v>1</v>
      </c>
      <c r="Z94" s="442"/>
      <c r="AA94" s="442"/>
      <c r="AB94" s="442"/>
      <c r="AC94" s="442"/>
      <c r="AD94" s="442"/>
      <c r="AE94" s="442"/>
      <c r="AF94" s="442"/>
    </row>
    <row r="95" spans="1:32" s="100" customFormat="1" ht="14.25" x14ac:dyDescent="0.2">
      <c r="A95" s="423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4"/>
      <c r="Y95" s="427" t="s">
        <v>2</v>
      </c>
      <c r="Z95" s="427" t="s">
        <v>3</v>
      </c>
      <c r="AA95" s="427" t="s">
        <v>4</v>
      </c>
      <c r="AB95" s="427" t="s">
        <v>5</v>
      </c>
      <c r="AC95" s="427" t="s">
        <v>6</v>
      </c>
      <c r="AD95" s="427" t="s">
        <v>7</v>
      </c>
      <c r="AE95" s="427" t="s">
        <v>8</v>
      </c>
      <c r="AF95" s="427" t="s">
        <v>9</v>
      </c>
    </row>
    <row r="96" spans="1:32" s="100" customFormat="1" ht="14.25" x14ac:dyDescent="0.2">
      <c r="A96" s="15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171"/>
      <c r="N96" s="43"/>
      <c r="O96" s="43"/>
      <c r="P96" s="43"/>
      <c r="Q96" s="43"/>
      <c r="R96" s="43"/>
      <c r="S96" s="43"/>
      <c r="T96" s="43"/>
      <c r="U96" s="43"/>
      <c r="V96" s="43"/>
      <c r="W96" s="171"/>
      <c r="X96" s="424"/>
      <c r="Y96" s="427"/>
      <c r="Z96" s="427"/>
      <c r="AA96" s="427"/>
      <c r="AB96" s="427"/>
      <c r="AC96" s="427"/>
      <c r="AD96" s="427"/>
      <c r="AE96" s="427"/>
      <c r="AF96" s="427"/>
    </row>
    <row r="97" spans="1:32" s="100" customFormat="1" ht="14.25" x14ac:dyDescent="0.2">
      <c r="A97" s="140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69"/>
      <c r="N97" s="193"/>
      <c r="O97" s="193"/>
      <c r="P97" s="193"/>
      <c r="Q97" s="193"/>
      <c r="R97" s="193"/>
      <c r="S97" s="193"/>
      <c r="T97" s="193"/>
      <c r="U97" s="193"/>
      <c r="V97" s="193"/>
      <c r="W97" s="169"/>
      <c r="X97" s="424"/>
      <c r="Y97" s="427"/>
      <c r="Z97" s="427"/>
      <c r="AA97" s="427"/>
      <c r="AB97" s="427"/>
      <c r="AC97" s="427"/>
      <c r="AD97" s="427"/>
      <c r="AE97" s="427"/>
      <c r="AF97" s="427"/>
    </row>
    <row r="98" spans="1:32" s="100" customFormat="1" ht="14.25" x14ac:dyDescent="0.2">
      <c r="A98" s="140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69"/>
      <c r="N98" s="193"/>
      <c r="O98" s="193"/>
      <c r="P98" s="193"/>
      <c r="Q98" s="193"/>
      <c r="R98" s="193"/>
      <c r="S98" s="193"/>
      <c r="T98" s="193"/>
      <c r="U98" s="193"/>
      <c r="V98" s="193"/>
      <c r="W98" s="169"/>
      <c r="X98" s="424"/>
      <c r="Y98" s="427"/>
      <c r="Z98" s="427"/>
      <c r="AA98" s="427"/>
      <c r="AB98" s="427"/>
      <c r="AC98" s="427"/>
      <c r="AD98" s="427"/>
      <c r="AE98" s="427"/>
      <c r="AF98" s="427"/>
    </row>
    <row r="99" spans="1:32" x14ac:dyDescent="0.2">
      <c r="A99" s="52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64"/>
      <c r="N99" s="119"/>
      <c r="O99" s="119"/>
      <c r="P99" s="119"/>
      <c r="Q99" s="119"/>
      <c r="R99" s="119"/>
      <c r="S99" s="119"/>
      <c r="T99" s="119"/>
      <c r="U99" s="119"/>
      <c r="V99" s="119"/>
      <c r="W99" s="164"/>
      <c r="X99" s="425"/>
      <c r="Y99" s="428"/>
      <c r="Z99" s="428"/>
      <c r="AA99" s="428"/>
      <c r="AB99" s="428"/>
      <c r="AC99" s="428"/>
      <c r="AD99" s="428"/>
      <c r="AE99" s="428"/>
      <c r="AF99" s="428"/>
    </row>
    <row r="100" spans="1:32" s="85" customFormat="1" ht="15.75" x14ac:dyDescent="0.25">
      <c r="A100" s="290" t="s">
        <v>39</v>
      </c>
      <c r="B100" s="453" t="s">
        <v>37</v>
      </c>
      <c r="C100" s="454"/>
      <c r="D100" s="194">
        <v>1</v>
      </c>
      <c r="E100" s="194">
        <v>2</v>
      </c>
      <c r="F100" s="194">
        <v>3</v>
      </c>
      <c r="G100" s="194">
        <v>4</v>
      </c>
      <c r="H100" s="194">
        <v>5</v>
      </c>
      <c r="I100" s="194">
        <v>6</v>
      </c>
      <c r="J100" s="194">
        <v>7</v>
      </c>
      <c r="K100" s="194">
        <v>8</v>
      </c>
      <c r="L100" s="194">
        <v>9</v>
      </c>
      <c r="M100" s="8" t="s">
        <v>12</v>
      </c>
      <c r="N100" s="194">
        <v>10</v>
      </c>
      <c r="O100" s="194">
        <v>11</v>
      </c>
      <c r="P100" s="194">
        <v>12</v>
      </c>
      <c r="Q100" s="194">
        <v>13</v>
      </c>
      <c r="R100" s="194">
        <v>14</v>
      </c>
      <c r="S100" s="194">
        <v>15</v>
      </c>
      <c r="T100" s="194">
        <v>16</v>
      </c>
      <c r="U100" s="194">
        <v>17</v>
      </c>
      <c r="V100" s="194">
        <v>18</v>
      </c>
      <c r="W100" s="8" t="s">
        <v>12</v>
      </c>
      <c r="X100" s="168"/>
      <c r="Y100" s="183"/>
      <c r="Z100" s="183"/>
      <c r="AA100" s="183"/>
      <c r="AB100" s="183"/>
      <c r="AC100" s="183"/>
      <c r="AD100" s="183"/>
      <c r="AE100" s="183"/>
      <c r="AF100" s="204"/>
    </row>
    <row r="101" spans="1:32" s="59" customFormat="1" ht="14.25" x14ac:dyDescent="0.25">
      <c r="A101" s="290" t="s">
        <v>39</v>
      </c>
      <c r="B101" s="26">
        <v>1</v>
      </c>
      <c r="C101" s="300" t="s">
        <v>86</v>
      </c>
      <c r="D101" s="6">
        <v>5</v>
      </c>
      <c r="E101" s="6">
        <v>7</v>
      </c>
      <c r="F101" s="6">
        <v>5</v>
      </c>
      <c r="G101" s="6">
        <v>6</v>
      </c>
      <c r="H101" s="6">
        <v>7</v>
      </c>
      <c r="I101" s="6">
        <v>6</v>
      </c>
      <c r="J101" s="6">
        <v>7</v>
      </c>
      <c r="K101" s="6">
        <v>5</v>
      </c>
      <c r="L101" s="6">
        <v>7</v>
      </c>
      <c r="M101" s="49">
        <f>IF(OR(ISBLANK(C101),ISBLANK(D101),ISBLANK(E101),ISBLANK(F101),ISBLANK(G101),ISBLANK(H101),ISBLANK(I101),ISBLANK(J101),ISBLANK(K101),ISBLANK(L101)),0,SUM(D101:L101))</f>
        <v>55</v>
      </c>
      <c r="N101" s="6">
        <v>3</v>
      </c>
      <c r="O101" s="6">
        <v>6</v>
      </c>
      <c r="P101" s="6">
        <v>5</v>
      </c>
      <c r="Q101" s="6">
        <v>6</v>
      </c>
      <c r="R101" s="6">
        <v>6</v>
      </c>
      <c r="S101" s="6">
        <v>5</v>
      </c>
      <c r="T101" s="6">
        <v>3</v>
      </c>
      <c r="U101" s="6">
        <v>6</v>
      </c>
      <c r="V101" s="6">
        <v>5</v>
      </c>
      <c r="W101" s="49">
        <f>IF(OR(ISBLANK(M101),ISBLANK(N101),ISBLANK(O101),ISBLANK(P101),ISBLANK(Q101),ISBLANK(R101),ISBLANK(S101),ISBLANK(T101),ISBLANK(U101),ISBLANK(V101)),0,SUM(N101:V101))</f>
        <v>45</v>
      </c>
      <c r="X101" s="243">
        <f>M101+W101</f>
        <v>100</v>
      </c>
      <c r="Y101" s="74">
        <f>W101</f>
        <v>45</v>
      </c>
      <c r="Z101" s="74">
        <f>SUM(Q101:V101)</f>
        <v>31</v>
      </c>
      <c r="AA101" s="74">
        <f>SUM(T101:V101)</f>
        <v>14</v>
      </c>
      <c r="AB101" s="74">
        <f>V101</f>
        <v>5</v>
      </c>
      <c r="AC101" s="74">
        <f>M101</f>
        <v>55</v>
      </c>
      <c r="AD101" s="74">
        <f>SUM(G101:L101)</f>
        <v>38</v>
      </c>
      <c r="AE101" s="74">
        <f>SUM(J101:L101)</f>
        <v>19</v>
      </c>
      <c r="AF101" s="74">
        <f>L101</f>
        <v>7</v>
      </c>
    </row>
    <row r="102" spans="1:32" s="59" customFormat="1" ht="14.25" x14ac:dyDescent="0.25">
      <c r="A102" s="290" t="s">
        <v>39</v>
      </c>
      <c r="B102" s="26">
        <v>2</v>
      </c>
      <c r="C102" s="300" t="s">
        <v>87</v>
      </c>
      <c r="D102" s="6">
        <v>5</v>
      </c>
      <c r="E102" s="6">
        <v>6</v>
      </c>
      <c r="F102" s="6">
        <v>4</v>
      </c>
      <c r="G102" s="6">
        <v>6</v>
      </c>
      <c r="H102" s="6">
        <v>5</v>
      </c>
      <c r="I102" s="6">
        <v>6</v>
      </c>
      <c r="J102" s="6">
        <v>4</v>
      </c>
      <c r="K102" s="6">
        <v>4</v>
      </c>
      <c r="L102" s="6">
        <v>6</v>
      </c>
      <c r="M102" s="49">
        <f>IF(OR(ISBLANK(C102),ISBLANK(D102),ISBLANK(E102),ISBLANK(F102),ISBLANK(G102),ISBLANK(H102),ISBLANK(I102),ISBLANK(J102),ISBLANK(K102),ISBLANK(L102)),0,SUM(D102:L102))</f>
        <v>46</v>
      </c>
      <c r="N102" s="6">
        <v>4</v>
      </c>
      <c r="O102" s="6">
        <v>5</v>
      </c>
      <c r="P102" s="6">
        <v>6</v>
      </c>
      <c r="Q102" s="6">
        <v>5</v>
      </c>
      <c r="R102" s="6">
        <v>5</v>
      </c>
      <c r="S102" s="6">
        <v>4</v>
      </c>
      <c r="T102" s="6">
        <v>4</v>
      </c>
      <c r="U102" s="6">
        <v>5</v>
      </c>
      <c r="V102" s="6">
        <v>7</v>
      </c>
      <c r="W102" s="49">
        <f>IF(OR(ISBLANK(M102),ISBLANK(N102),ISBLANK(O102),ISBLANK(P102),ISBLANK(Q102),ISBLANK(R102),ISBLANK(S102),ISBLANK(T102),ISBLANK(U102),ISBLANK(V102)),0,SUM(N102:V102))</f>
        <v>45</v>
      </c>
      <c r="X102" s="81">
        <f>M102+W102</f>
        <v>91</v>
      </c>
      <c r="Y102" s="74">
        <f>W102</f>
        <v>45</v>
      </c>
      <c r="Z102" s="74">
        <f>SUM(Q102:V102)</f>
        <v>30</v>
      </c>
      <c r="AA102" s="74">
        <f>SUM(T102:V102)</f>
        <v>16</v>
      </c>
      <c r="AB102" s="74">
        <f>V102</f>
        <v>7</v>
      </c>
      <c r="AC102" s="74">
        <f>M102</f>
        <v>46</v>
      </c>
      <c r="AD102" s="74">
        <f>SUM(G102:L102)</f>
        <v>31</v>
      </c>
      <c r="AE102" s="74">
        <f>SUM(J102:L102)</f>
        <v>14</v>
      </c>
      <c r="AF102" s="74">
        <f>L102</f>
        <v>6</v>
      </c>
    </row>
    <row r="103" spans="1:32" s="59" customFormat="1" ht="14.25" x14ac:dyDescent="0.25">
      <c r="A103" s="290" t="s">
        <v>39</v>
      </c>
      <c r="B103" s="26">
        <v>3</v>
      </c>
      <c r="C103" s="300" t="s">
        <v>88</v>
      </c>
      <c r="D103" s="6">
        <v>5</v>
      </c>
      <c r="E103" s="6">
        <v>6</v>
      </c>
      <c r="F103" s="6">
        <v>4</v>
      </c>
      <c r="G103" s="6">
        <v>6</v>
      </c>
      <c r="H103" s="6">
        <v>5</v>
      </c>
      <c r="I103" s="6">
        <v>6</v>
      </c>
      <c r="J103" s="6">
        <v>6</v>
      </c>
      <c r="K103" s="6">
        <v>4</v>
      </c>
      <c r="L103" s="6">
        <v>5</v>
      </c>
      <c r="M103" s="49">
        <f>IF(OR(ISBLANK(C103),ISBLANK(D103),ISBLANK(E103),ISBLANK(F103),ISBLANK(G103),ISBLANK(H103),ISBLANK(I103),ISBLANK(J103),ISBLANK(K103),ISBLANK(L103)),0,SUM(D103:L103))</f>
        <v>47</v>
      </c>
      <c r="N103" s="6">
        <v>6</v>
      </c>
      <c r="O103" s="6">
        <v>6</v>
      </c>
      <c r="P103" s="6">
        <v>6</v>
      </c>
      <c r="Q103" s="6">
        <v>5</v>
      </c>
      <c r="R103" s="6">
        <v>7</v>
      </c>
      <c r="S103" s="6">
        <v>8</v>
      </c>
      <c r="T103" s="6">
        <v>4</v>
      </c>
      <c r="U103" s="6">
        <v>5</v>
      </c>
      <c r="V103" s="6">
        <v>10</v>
      </c>
      <c r="W103" s="49">
        <f>IF(OR(ISBLANK(M103),ISBLANK(N103),ISBLANK(O103),ISBLANK(P103),ISBLANK(Q103),ISBLANK(R103),ISBLANK(S103),ISBLANK(T103),ISBLANK(U103),ISBLANK(V103)),0,SUM(N103:V103))</f>
        <v>57</v>
      </c>
      <c r="X103" s="81">
        <f>M103+W103</f>
        <v>104</v>
      </c>
      <c r="Y103" s="74">
        <f>W103</f>
        <v>57</v>
      </c>
      <c r="Z103" s="74">
        <f>SUM(Q103:V103)</f>
        <v>39</v>
      </c>
      <c r="AA103" s="74">
        <f>SUM(T103:V103)</f>
        <v>19</v>
      </c>
      <c r="AB103" s="74">
        <f>V103</f>
        <v>10</v>
      </c>
      <c r="AC103" s="74">
        <f>M103</f>
        <v>47</v>
      </c>
      <c r="AD103" s="74">
        <f>SUM(G103:L103)</f>
        <v>32</v>
      </c>
      <c r="AE103" s="74">
        <f>SUM(J103:L103)</f>
        <v>15</v>
      </c>
      <c r="AF103" s="74">
        <f>L103</f>
        <v>5</v>
      </c>
    </row>
    <row r="104" spans="1:32" s="59" customFormat="1" ht="14.25" x14ac:dyDescent="0.25">
      <c r="A104" s="290" t="s">
        <v>39</v>
      </c>
      <c r="B104" s="26">
        <v>4</v>
      </c>
      <c r="C104" s="300" t="s">
        <v>89</v>
      </c>
      <c r="D104" s="6">
        <v>7</v>
      </c>
      <c r="E104" s="6">
        <v>4</v>
      </c>
      <c r="F104" s="6">
        <v>9</v>
      </c>
      <c r="G104" s="6">
        <v>6</v>
      </c>
      <c r="H104" s="6">
        <v>5</v>
      </c>
      <c r="I104" s="6">
        <v>8</v>
      </c>
      <c r="J104" s="6">
        <v>6</v>
      </c>
      <c r="K104" s="6">
        <v>4</v>
      </c>
      <c r="L104" s="6">
        <v>7</v>
      </c>
      <c r="M104" s="49">
        <f>IF(OR(ISBLANK(C104),ISBLANK(D104),ISBLANK(E104),ISBLANK(F104),ISBLANK(G104),ISBLANK(H104),ISBLANK(I104),ISBLANK(J104),ISBLANK(K104),ISBLANK(L104)),0,SUM(D104:L104))</f>
        <v>56</v>
      </c>
      <c r="N104" s="6">
        <v>6</v>
      </c>
      <c r="O104" s="6">
        <v>4</v>
      </c>
      <c r="P104" s="6">
        <v>6</v>
      </c>
      <c r="Q104" s="6">
        <v>5</v>
      </c>
      <c r="R104" s="6">
        <v>7</v>
      </c>
      <c r="S104" s="6">
        <v>6</v>
      </c>
      <c r="T104" s="6">
        <v>7</v>
      </c>
      <c r="U104" s="6">
        <v>9</v>
      </c>
      <c r="V104" s="6">
        <v>6</v>
      </c>
      <c r="W104" s="49">
        <f>IF(OR(ISBLANK(M104),ISBLANK(N104),ISBLANK(O104),ISBLANK(P104),ISBLANK(Q104),ISBLANK(R104),ISBLANK(S104),ISBLANK(T104),ISBLANK(U104),ISBLANK(V104)),0,SUM(N104:V104))</f>
        <v>56</v>
      </c>
      <c r="X104" s="81">
        <f>M104+W104</f>
        <v>112</v>
      </c>
      <c r="Y104" s="74">
        <f>W104</f>
        <v>56</v>
      </c>
      <c r="Z104" s="74">
        <f>SUM(Q104:V104)</f>
        <v>40</v>
      </c>
      <c r="AA104" s="74">
        <f>SUM(T104:V104)</f>
        <v>22</v>
      </c>
      <c r="AB104" s="74">
        <f>V104</f>
        <v>6</v>
      </c>
      <c r="AC104" s="74">
        <f>M104</f>
        <v>56</v>
      </c>
      <c r="AD104" s="74">
        <f>SUM(G104:L104)</f>
        <v>36</v>
      </c>
      <c r="AE104" s="74">
        <f>SUM(J104:L104)</f>
        <v>17</v>
      </c>
      <c r="AF104" s="74">
        <f>L104</f>
        <v>7</v>
      </c>
    </row>
    <row r="105" spans="1:32" s="59" customFormat="1" ht="14.25" x14ac:dyDescent="0.25">
      <c r="A105" s="290" t="s">
        <v>39</v>
      </c>
      <c r="B105" s="26">
        <v>5</v>
      </c>
      <c r="C105" s="95"/>
      <c r="D105" s="6"/>
      <c r="E105" s="6"/>
      <c r="F105" s="6"/>
      <c r="G105" s="6"/>
      <c r="H105" s="6"/>
      <c r="I105" s="6"/>
      <c r="J105" s="6"/>
      <c r="K105" s="6"/>
      <c r="L105" s="6"/>
      <c r="M105" s="49">
        <f>IF(OR(ISBLANK(C105),ISBLANK(D105),ISBLANK(E105),ISBLANK(F105),ISBLANK(G105),ISBLANK(H105),ISBLANK(I105),ISBLANK(J105),ISBLANK(K105),ISBLANK(L105)),0,SUM(D105:L105))</f>
        <v>0</v>
      </c>
      <c r="N105" s="6"/>
      <c r="O105" s="6"/>
      <c r="P105" s="6"/>
      <c r="Q105" s="6"/>
      <c r="R105" s="6"/>
      <c r="S105" s="6"/>
      <c r="T105" s="6"/>
      <c r="U105" s="6"/>
      <c r="V105" s="6"/>
      <c r="W105" s="49">
        <f>IF(OR(ISBLANK(M105),ISBLANK(N105),ISBLANK(O105),ISBLANK(P105),ISBLANK(Q105),ISBLANK(R105),ISBLANK(S105),ISBLANK(T105),ISBLANK(U105),ISBLANK(V105)),0,SUM(N105:V105))</f>
        <v>0</v>
      </c>
      <c r="X105" s="81">
        <f>M105+W105</f>
        <v>0</v>
      </c>
      <c r="Y105" s="74">
        <f>W105</f>
        <v>0</v>
      </c>
      <c r="Z105" s="74">
        <f>SUM(Q105:V105)</f>
        <v>0</v>
      </c>
      <c r="AA105" s="74">
        <f>SUM(T105:V105)</f>
        <v>0</v>
      </c>
      <c r="AB105" s="74">
        <f>V105</f>
        <v>0</v>
      </c>
      <c r="AC105" s="74">
        <f>M105</f>
        <v>0</v>
      </c>
      <c r="AD105" s="74">
        <f>SUM(G105:L105)</f>
        <v>0</v>
      </c>
      <c r="AE105" s="74">
        <f>SUM(J105:L105)</f>
        <v>0</v>
      </c>
      <c r="AF105" s="74">
        <f>L105</f>
        <v>0</v>
      </c>
    </row>
    <row r="106" spans="1:32" s="59" customFormat="1" x14ac:dyDescent="0.2">
      <c r="A106" s="431" t="s">
        <v>13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103">
        <f>IF(OR((M101=0),(M102=0),(M103=0),(M104=0),(M105=0)),0,AC106)</f>
        <v>0</v>
      </c>
      <c r="N106" s="431" t="s">
        <v>13</v>
      </c>
      <c r="O106" s="431"/>
      <c r="P106" s="431"/>
      <c r="Q106" s="431"/>
      <c r="R106" s="431"/>
      <c r="S106" s="431"/>
      <c r="T106" s="431"/>
      <c r="U106" s="431"/>
      <c r="V106" s="431"/>
      <c r="W106" s="103">
        <f>IF(OR((W101=0),(W102=0),(W103=0),(W104=0),(W105=0)),0,Y106)</f>
        <v>0</v>
      </c>
      <c r="X106" s="81">
        <f>IF(OR((X101=0),(X102=0),(X103=0),(X104=0),(X105=0)),0,MAX(X101:X105))</f>
        <v>0</v>
      </c>
      <c r="Y106" s="130">
        <f>MAX(IF(($X101=$X106),Y101,0),IF((X102=X106),Y102,0),IF((X103=X106),Y103,0),IF((X104=X106),Y104,0),IF((X105=X106),Y105,0))</f>
        <v>0</v>
      </c>
      <c r="Z106" s="197">
        <f>MAX(IF(AND(($X101=$X106),($Y101=$Y106)),$Z101,0),IF(AND(($X102=$X106),($Y102=$Y106)),$Z102,0),IF(AND(($X103=$X106),($Y103=$Y106)),$Z103,0),IF(AND(($X104=$X106),($Y104=$Y106)),$Z104,0),IF(AND(($X105=$X106),($Y105=$Y106)),$Z105,0))</f>
        <v>0</v>
      </c>
      <c r="AA106" s="197">
        <f>MAX(IF(AND(($X101=$X106),($Y101=$Y106),($Z101=$Z106)),$AA101,0),IF(AND(($X102=$X106),($Y102=$Y106),($Z102=$Z106)),$AA102,0),IF(AND(($X103=$X106),($Y103=$Y106),($Z103=$Z106)),$AA103,0),IF(AND(($X104=$X106),($Y104=$Y106),($Z104=$Z106)),$AA104,0),IF(AND(($X105=$X106),($Y105=$Y106),($Z105=$Z106)),$AA105,0))</f>
        <v>0</v>
      </c>
      <c r="AB106" s="197">
        <f>MAX(IF(AND(($X101=$X106),($Y101=$Y106),($Z101=$Z106),($AA101=$AA106)),$AB101,0),IF(AND(($X102=$X106),($Y102=$Y106),($Z102=$Z106),($AA102=$AA106)),$AB102,0),IF(AND(($X103=$X106),($Y103=$Y106),($Z103=$Z106),($AA103=$AA106)),$AB103,0),IF(AND(($X104=$X106),($Y104=$Y106),($Z104=$Z106),($AA104=$AA106)),$AB104,0),IF(AND(($X105=$X106),($Y105=$Y106),($Z105=$Z106),($AA105=$AA106)),$AB105,0))</f>
        <v>0</v>
      </c>
      <c r="AC106" s="197">
        <f>MAX(IF(AND(($X101=$X106),($Y101=$Y106),($Z101=$Z106),($AA101=$AA106),($AB101=$AB106)),$AC101,0),IF(AND(($X102=$X106),($Y102=$Y106),($Z102=$Z106),($AA102=$AA106),($AB102=$AB106)),$AC102,0),IF(AND(($X103=$X106),($Y103=$Y106),($Z103=$Z106),($AA103=$AA106),($AB103=$AB106)),$AC103,0),IF(AND(($X104=$X106),($Y104=$Y106),($Z104=$Z106),($AA104=$AA106),($AB104=$AB106)),$AC104,0),IF(AND(($X105=$X106),($Y105=$Y106),($Z105=$Z106),($AA105=$AA106),($AB105=$AB106)),$AC105,0))</f>
        <v>0</v>
      </c>
      <c r="AD106" s="197">
        <f>MAX(IF(AND(($X101=$X106),($Y101=$Y106),($Z101=$Z106),($AA101=$AA106),($AB101=$AB106),($AC101=$AC106)),$AD101,0),IF(AND(($X102=$X106),($Y102=$Y106),($Z102=$Z106),($AA102=$AA106),($AB102=$AB106),($AC102=$AC106)),$AD102,0),IF(AND(($X103=$X106),($Y103=$Y106),($Z103=$Z106),($AA103=$AA106),($AB103=$AB106),($AC103=$AC106)),$AD103,0),IF(AND(($X104=$X106),($Y104=$Y106),($Z104=$Z106),($AA104=$AA106),($AB104=$AB106),($AC104=$AC106)),$AD104,0),IF(AND(($X105=$X106),($Y105=$Y106),($Z105=$Z106),($AA105=$AA106),($AB105=$AB106),($AC105=$AC106)),$AD105,0))</f>
        <v>0</v>
      </c>
      <c r="AE106" s="197">
        <f>MAX(IF(AND(($X101=$X106),($Y101=$Y106),($Z101=$Z106),($AA101=$AA106),($AB101=$AB106),($AC101=$AC106),($AD101=$AD106)),$AE101,0),IF(AND(($X102=$X106),($Y102=$Y106),($Z102=$Z106),($AA102=$AA106),($AB102=$AB106),($AC102=$AC106),($AD102=$AD106)),$AE102,0),IF(AND(($X103=$X106),($Y103=$Y106),($Z103=$Z106),($AA103=$AA106),($AB103=$AB106),($AC103=$AC106),($AD103=$AD106)),$AE103,0),IF(AND(($X104=$X106),($Y104=$Y106),($Z104=$Z106),($AA104=$AA106),($AB104=$AB106),($AC104=$AC106),($AD104=$AD106)),$AE104,0),IF(AND(($X105=$X106),($Y105=$Y106),($Z105=$Z106),($AA105=$AA106),($AB105=$AB106),($AC105=$AC106),($AD105=$AD106)),$AE105,0))</f>
        <v>0</v>
      </c>
      <c r="AF106" s="60">
        <f>MAX(IF(AND(($X101=$X106),($Y101=$Y106),($Z101=$Z106),($AA101=$AA106),($AB101=$AB106),($AC101=$AC106),($AD101=$AD106),($AE101=$AE106)),$AF101,0),IF(AND(($X102=$X106),($Y102=$Y106),($Z102=$Z106),($AA102=$AA106),($AB102=$AB106),($AC102=$AC106),($AD102=$AD106),($AE102=$AE106)),$AF102,0),IF(AND(($X103=$X106),($Y103=$Y106),($Z103=$Z106),($AA103=$AA106),($AB103=$AB106),($AC103=$AC106),($AD103=$AD106),($AE103=$AE106)),$AF103,0),IF(AND(($X104=$X106),($Y104=$Y106),($Z104=$Z106),($AA104=$AA106),($AB104=$AB106),($AC104=$AC106),($AD104=$AD106),($AE104=$AE106)),$AF104,0),IF(AND(($X105=$X106),($Y105=$Y106),($Z105=$Z106),($AA105=$AA106),($AB105=$AB106),($AC105=$AC106),($AD105=$AD106),($AE105=$AE106)),$AF105,0))</f>
        <v>0</v>
      </c>
    </row>
    <row r="107" spans="1:32" s="19" customFormat="1" ht="15" x14ac:dyDescent="0.25">
      <c r="A107" s="455" t="s">
        <v>12</v>
      </c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8">
        <f>SUM(M101:M105)-M106</f>
        <v>204</v>
      </c>
      <c r="N107" s="455" t="s">
        <v>12</v>
      </c>
      <c r="O107" s="455"/>
      <c r="P107" s="455"/>
      <c r="Q107" s="455"/>
      <c r="R107" s="455"/>
      <c r="S107" s="455"/>
      <c r="T107" s="455"/>
      <c r="U107" s="455"/>
      <c r="V107" s="455"/>
      <c r="W107" s="8">
        <f t="shared" ref="W107:AF107" si="8">SUM(W101:W105)-W106</f>
        <v>203</v>
      </c>
      <c r="X107" s="191">
        <f t="shared" si="8"/>
        <v>407</v>
      </c>
      <c r="Y107" s="4">
        <f t="shared" si="8"/>
        <v>203</v>
      </c>
      <c r="Z107" s="114">
        <f t="shared" si="8"/>
        <v>140</v>
      </c>
      <c r="AA107" s="114">
        <f t="shared" si="8"/>
        <v>71</v>
      </c>
      <c r="AB107" s="114">
        <f t="shared" si="8"/>
        <v>28</v>
      </c>
      <c r="AC107" s="114">
        <f t="shared" si="8"/>
        <v>204</v>
      </c>
      <c r="AD107" s="114">
        <f t="shared" si="8"/>
        <v>137</v>
      </c>
      <c r="AE107" s="114">
        <f t="shared" si="8"/>
        <v>65</v>
      </c>
      <c r="AF107" s="137">
        <f t="shared" si="8"/>
        <v>25</v>
      </c>
    </row>
    <row r="108" spans="1:32" x14ac:dyDescent="0.2">
      <c r="A108" s="125"/>
      <c r="B108" s="248"/>
      <c r="C108" s="53"/>
      <c r="D108" s="125"/>
      <c r="E108" s="125"/>
      <c r="F108" s="125"/>
      <c r="G108" s="125"/>
      <c r="H108" s="125"/>
      <c r="I108" s="125"/>
      <c r="J108" s="125"/>
      <c r="K108" s="125"/>
      <c r="L108" s="125"/>
      <c r="M108" s="16"/>
      <c r="N108" s="125"/>
      <c r="O108" s="125"/>
      <c r="P108" s="125"/>
      <c r="Q108" s="125"/>
      <c r="R108" s="125"/>
      <c r="S108" s="125"/>
      <c r="T108" s="125"/>
      <c r="U108" s="125"/>
      <c r="V108" s="125"/>
      <c r="W108" s="16"/>
      <c r="X108" s="16"/>
      <c r="Y108" s="125"/>
      <c r="Z108" s="125"/>
      <c r="AA108" s="125"/>
      <c r="AB108" s="125"/>
      <c r="AC108" s="125"/>
      <c r="AD108" s="125"/>
      <c r="AE108" s="125"/>
      <c r="AF108" s="125"/>
    </row>
    <row r="109" spans="1:32" s="85" customFormat="1" ht="15.75" x14ac:dyDescent="0.25">
      <c r="A109" s="11" t="s">
        <v>41</v>
      </c>
      <c r="B109" s="456" t="s">
        <v>40</v>
      </c>
      <c r="C109" s="456"/>
      <c r="D109" s="194">
        <v>1</v>
      </c>
      <c r="E109" s="194">
        <v>2</v>
      </c>
      <c r="F109" s="194">
        <v>3</v>
      </c>
      <c r="G109" s="194">
        <v>4</v>
      </c>
      <c r="H109" s="194">
        <v>5</v>
      </c>
      <c r="I109" s="194">
        <v>6</v>
      </c>
      <c r="J109" s="194">
        <v>7</v>
      </c>
      <c r="K109" s="194">
        <v>8</v>
      </c>
      <c r="L109" s="194">
        <v>9</v>
      </c>
      <c r="M109" s="8" t="s">
        <v>12</v>
      </c>
      <c r="N109" s="194">
        <v>10</v>
      </c>
      <c r="O109" s="194">
        <v>11</v>
      </c>
      <c r="P109" s="194">
        <v>12</v>
      </c>
      <c r="Q109" s="194">
        <v>13</v>
      </c>
      <c r="R109" s="194">
        <v>14</v>
      </c>
      <c r="S109" s="194">
        <v>15</v>
      </c>
      <c r="T109" s="194">
        <v>16</v>
      </c>
      <c r="U109" s="194">
        <v>17</v>
      </c>
      <c r="V109" s="194">
        <v>18</v>
      </c>
      <c r="W109" s="8" t="s">
        <v>12</v>
      </c>
      <c r="X109" s="212"/>
      <c r="Y109" s="116"/>
      <c r="Z109" s="116"/>
      <c r="AA109" s="116"/>
      <c r="AB109" s="116"/>
      <c r="AC109" s="116"/>
      <c r="AD109" s="116"/>
      <c r="AE109" s="116"/>
      <c r="AF109" s="77"/>
    </row>
    <row r="110" spans="1:32" s="59" customFormat="1" ht="14.25" x14ac:dyDescent="0.25">
      <c r="A110" s="282" t="s">
        <v>41</v>
      </c>
      <c r="B110" s="26">
        <v>1</v>
      </c>
      <c r="C110" s="300" t="s">
        <v>65</v>
      </c>
      <c r="D110" s="6">
        <v>4</v>
      </c>
      <c r="E110" s="6">
        <v>7</v>
      </c>
      <c r="F110" s="6">
        <v>4</v>
      </c>
      <c r="G110" s="6">
        <v>5</v>
      </c>
      <c r="H110" s="6">
        <v>4</v>
      </c>
      <c r="I110" s="6">
        <v>5</v>
      </c>
      <c r="J110" s="6">
        <v>4</v>
      </c>
      <c r="K110" s="6">
        <v>3</v>
      </c>
      <c r="L110" s="6">
        <v>5</v>
      </c>
      <c r="M110" s="49">
        <f>IF(OR(ISBLANK(C110),ISBLANK(D110),ISBLANK(E110),ISBLANK(F110),ISBLANK(G110),ISBLANK(H110),ISBLANK(I110),ISBLANK(J110),ISBLANK(K110),ISBLANK(L110)),0,SUM(D110:L110))</f>
        <v>41</v>
      </c>
      <c r="N110" s="6">
        <v>4</v>
      </c>
      <c r="O110" s="6">
        <v>6</v>
      </c>
      <c r="P110" s="6">
        <v>7</v>
      </c>
      <c r="Q110" s="6">
        <v>5</v>
      </c>
      <c r="R110" s="6">
        <v>8</v>
      </c>
      <c r="S110" s="6">
        <v>5</v>
      </c>
      <c r="T110" s="6">
        <v>4</v>
      </c>
      <c r="U110" s="6">
        <v>5</v>
      </c>
      <c r="V110" s="6">
        <v>6</v>
      </c>
      <c r="W110" s="49">
        <f>IF(OR(ISBLANK(M110),ISBLANK(N110),ISBLANK(O110),ISBLANK(P110),ISBLANK(Q110),ISBLANK(R110),ISBLANK(S110),ISBLANK(T110),ISBLANK(U110),ISBLANK(V110)),0,SUM(N110:V110))</f>
        <v>50</v>
      </c>
      <c r="X110" s="243">
        <f>M110+W110</f>
        <v>91</v>
      </c>
      <c r="Y110" s="74">
        <f>W110</f>
        <v>50</v>
      </c>
      <c r="Z110" s="74">
        <f>SUM(Q110:V110)</f>
        <v>33</v>
      </c>
      <c r="AA110" s="74">
        <f>SUM(T110:V110)</f>
        <v>15</v>
      </c>
      <c r="AB110" s="74">
        <f>V110</f>
        <v>6</v>
      </c>
      <c r="AC110" s="74">
        <f>M110</f>
        <v>41</v>
      </c>
      <c r="AD110" s="74">
        <f>SUM(G110:L110)</f>
        <v>26</v>
      </c>
      <c r="AE110" s="74">
        <f>SUM(J110:L110)</f>
        <v>12</v>
      </c>
      <c r="AF110" s="74">
        <f>L110</f>
        <v>5</v>
      </c>
    </row>
    <row r="111" spans="1:32" s="59" customFormat="1" ht="14.25" x14ac:dyDescent="0.25">
      <c r="A111" s="282" t="s">
        <v>41</v>
      </c>
      <c r="B111" s="26">
        <v>2</v>
      </c>
      <c r="C111" s="300" t="s">
        <v>66</v>
      </c>
      <c r="D111" s="6">
        <v>6</v>
      </c>
      <c r="E111" s="6">
        <v>5</v>
      </c>
      <c r="F111" s="6">
        <v>4</v>
      </c>
      <c r="G111" s="6">
        <v>5</v>
      </c>
      <c r="H111" s="6">
        <v>6</v>
      </c>
      <c r="I111" s="6">
        <v>4</v>
      </c>
      <c r="J111" s="6">
        <v>5</v>
      </c>
      <c r="K111" s="6">
        <v>2</v>
      </c>
      <c r="L111" s="6">
        <v>4</v>
      </c>
      <c r="M111" s="49">
        <f>IF(OR(ISBLANK(C111),ISBLANK(D111),ISBLANK(E111),ISBLANK(F111),ISBLANK(G111),ISBLANK(H111),ISBLANK(I111),ISBLANK(J111),ISBLANK(K111),ISBLANK(L111)),0,SUM(D111:L111))</f>
        <v>41</v>
      </c>
      <c r="N111" s="6">
        <v>6</v>
      </c>
      <c r="O111" s="6">
        <v>6</v>
      </c>
      <c r="P111" s="6">
        <v>5</v>
      </c>
      <c r="Q111" s="6">
        <v>4</v>
      </c>
      <c r="R111" s="6">
        <v>6</v>
      </c>
      <c r="S111" s="6">
        <v>6</v>
      </c>
      <c r="T111" s="6">
        <v>4</v>
      </c>
      <c r="U111" s="6">
        <v>5</v>
      </c>
      <c r="V111" s="6">
        <v>6</v>
      </c>
      <c r="W111" s="49">
        <f>IF(OR(ISBLANK(M111),ISBLANK(N111),ISBLANK(O111),ISBLANK(P111),ISBLANK(Q111),ISBLANK(R111),ISBLANK(S111),ISBLANK(T111),ISBLANK(U111),ISBLANK(V111)),0,SUM(N111:V111))</f>
        <v>48</v>
      </c>
      <c r="X111" s="81">
        <f>M111+W111</f>
        <v>89</v>
      </c>
      <c r="Y111" s="74">
        <f>W111</f>
        <v>48</v>
      </c>
      <c r="Z111" s="74">
        <f>SUM(Q111:V111)</f>
        <v>31</v>
      </c>
      <c r="AA111" s="74">
        <f>SUM(T111:V111)</f>
        <v>15</v>
      </c>
      <c r="AB111" s="74">
        <f>V111</f>
        <v>6</v>
      </c>
      <c r="AC111" s="74">
        <f>M111</f>
        <v>41</v>
      </c>
      <c r="AD111" s="74">
        <f>SUM(G111:L111)</f>
        <v>26</v>
      </c>
      <c r="AE111" s="74">
        <f>SUM(J111:L111)</f>
        <v>11</v>
      </c>
      <c r="AF111" s="74">
        <f>L111</f>
        <v>4</v>
      </c>
    </row>
    <row r="112" spans="1:32" s="59" customFormat="1" ht="14.25" x14ac:dyDescent="0.25">
      <c r="A112" s="282" t="s">
        <v>41</v>
      </c>
      <c r="B112" s="26">
        <v>3</v>
      </c>
      <c r="C112" s="300" t="s">
        <v>67</v>
      </c>
      <c r="D112" s="6">
        <v>5</v>
      </c>
      <c r="E112" s="6">
        <v>6</v>
      </c>
      <c r="F112" s="6">
        <v>5</v>
      </c>
      <c r="G112" s="6">
        <v>6</v>
      </c>
      <c r="H112" s="6">
        <v>7</v>
      </c>
      <c r="I112" s="6">
        <v>7</v>
      </c>
      <c r="J112" s="6">
        <v>8</v>
      </c>
      <c r="K112" s="6">
        <v>6</v>
      </c>
      <c r="L112" s="6">
        <v>4</v>
      </c>
      <c r="M112" s="49">
        <f>IF(OR(ISBLANK(C112),ISBLANK(D112),ISBLANK(E112),ISBLANK(F112),ISBLANK(G112),ISBLANK(H112),ISBLANK(I112),ISBLANK(J112),ISBLANK(K112),ISBLANK(L112)),0,SUM(D112:L112))</f>
        <v>54</v>
      </c>
      <c r="N112" s="6">
        <v>5</v>
      </c>
      <c r="O112" s="6">
        <v>5</v>
      </c>
      <c r="P112" s="6">
        <v>9</v>
      </c>
      <c r="Q112" s="6">
        <v>5</v>
      </c>
      <c r="R112" s="6">
        <v>6</v>
      </c>
      <c r="S112" s="6">
        <v>5</v>
      </c>
      <c r="T112" s="6">
        <v>5</v>
      </c>
      <c r="U112" s="6">
        <v>5</v>
      </c>
      <c r="V112" s="6">
        <v>6</v>
      </c>
      <c r="W112" s="49">
        <f>IF(OR(ISBLANK(M112),ISBLANK(N112),ISBLANK(O112),ISBLANK(P112),ISBLANK(Q112),ISBLANK(R112),ISBLANK(S112),ISBLANK(T112),ISBLANK(U112),ISBLANK(V112)),0,SUM(N112:V112))</f>
        <v>51</v>
      </c>
      <c r="X112" s="81">
        <f>M112+W112</f>
        <v>105</v>
      </c>
      <c r="Y112" s="74">
        <f>W112</f>
        <v>51</v>
      </c>
      <c r="Z112" s="74">
        <f>SUM(Q112:V112)</f>
        <v>32</v>
      </c>
      <c r="AA112" s="74">
        <f>SUM(T112:V112)</f>
        <v>16</v>
      </c>
      <c r="AB112" s="74">
        <f>V112</f>
        <v>6</v>
      </c>
      <c r="AC112" s="74">
        <f>M112</f>
        <v>54</v>
      </c>
      <c r="AD112" s="74">
        <f>SUM(G112:L112)</f>
        <v>38</v>
      </c>
      <c r="AE112" s="74">
        <f>SUM(J112:L112)</f>
        <v>18</v>
      </c>
      <c r="AF112" s="74">
        <f>L112</f>
        <v>4</v>
      </c>
    </row>
    <row r="113" spans="1:32" s="59" customFormat="1" ht="14.25" x14ac:dyDescent="0.25">
      <c r="A113" s="282" t="s">
        <v>41</v>
      </c>
      <c r="B113" s="26">
        <v>4</v>
      </c>
      <c r="C113" s="300" t="s">
        <v>146</v>
      </c>
      <c r="D113" s="6">
        <v>9</v>
      </c>
      <c r="E113" s="6">
        <v>9</v>
      </c>
      <c r="F113" s="6">
        <v>9</v>
      </c>
      <c r="G113" s="6">
        <v>9</v>
      </c>
      <c r="H113" s="6">
        <v>9</v>
      </c>
      <c r="I113" s="6">
        <v>9</v>
      </c>
      <c r="J113" s="6">
        <v>9</v>
      </c>
      <c r="K113" s="6">
        <v>9</v>
      </c>
      <c r="L113" s="6">
        <v>9</v>
      </c>
      <c r="M113" s="49">
        <f>IF(OR(ISBLANK(C113),ISBLANK(D113),ISBLANK(E113),ISBLANK(F113),ISBLANK(G113),ISBLANK(H113),ISBLANK(I113),ISBLANK(J113),ISBLANK(K113),ISBLANK(L113)),0,SUM(D113:L113))</f>
        <v>81</v>
      </c>
      <c r="N113" s="6">
        <v>9</v>
      </c>
      <c r="O113" s="6">
        <v>9</v>
      </c>
      <c r="P113" s="6">
        <v>9</v>
      </c>
      <c r="Q113" s="6">
        <v>9</v>
      </c>
      <c r="R113" s="6">
        <v>9</v>
      </c>
      <c r="S113" s="6">
        <v>9</v>
      </c>
      <c r="T113" s="6">
        <v>9</v>
      </c>
      <c r="U113" s="6">
        <v>9</v>
      </c>
      <c r="V113" s="6">
        <v>9</v>
      </c>
      <c r="W113" s="49">
        <f>IF(OR(ISBLANK(M113),ISBLANK(N113),ISBLANK(O113),ISBLANK(P113),ISBLANK(Q113),ISBLANK(R113),ISBLANK(S113),ISBLANK(T113),ISBLANK(U113),ISBLANK(V113)),0,SUM(N113:V113))</f>
        <v>81</v>
      </c>
      <c r="X113" s="81">
        <f>M113+W113</f>
        <v>162</v>
      </c>
      <c r="Y113" s="74">
        <f>W113</f>
        <v>81</v>
      </c>
      <c r="Z113" s="74">
        <f>SUM(Q113:V113)</f>
        <v>54</v>
      </c>
      <c r="AA113" s="74">
        <f>SUM(T113:V113)</f>
        <v>27</v>
      </c>
      <c r="AB113" s="74">
        <f>V113</f>
        <v>9</v>
      </c>
      <c r="AC113" s="74">
        <f>M113</f>
        <v>81</v>
      </c>
      <c r="AD113" s="74">
        <f>SUM(G113:L113)</f>
        <v>54</v>
      </c>
      <c r="AE113" s="74">
        <f>SUM(J113:L113)</f>
        <v>27</v>
      </c>
      <c r="AF113" s="74">
        <f>L113</f>
        <v>9</v>
      </c>
    </row>
    <row r="114" spans="1:32" s="59" customFormat="1" ht="14.25" x14ac:dyDescent="0.25">
      <c r="A114" s="282" t="s">
        <v>41</v>
      </c>
      <c r="B114" s="26">
        <v>5</v>
      </c>
      <c r="C114" s="300" t="s">
        <v>68</v>
      </c>
      <c r="D114" s="6">
        <v>6</v>
      </c>
      <c r="E114" s="6">
        <v>5</v>
      </c>
      <c r="F114" s="6">
        <v>7</v>
      </c>
      <c r="G114" s="6">
        <v>7</v>
      </c>
      <c r="H114" s="6">
        <v>6</v>
      </c>
      <c r="I114" s="6">
        <v>7</v>
      </c>
      <c r="J114" s="6">
        <v>6</v>
      </c>
      <c r="K114" s="6">
        <v>6</v>
      </c>
      <c r="L114" s="6">
        <v>6</v>
      </c>
      <c r="M114" s="49">
        <f>IF(OR(ISBLANK(C114),ISBLANK(D114),ISBLANK(E114),ISBLANK(F114),ISBLANK(G114),ISBLANK(H114),ISBLANK(I114),ISBLANK(J114),ISBLANK(K114),ISBLANK(L114)),0,SUM(D114:L114))</f>
        <v>56</v>
      </c>
      <c r="N114" s="6">
        <v>6</v>
      </c>
      <c r="O114" s="6">
        <v>8</v>
      </c>
      <c r="P114" s="6">
        <v>7</v>
      </c>
      <c r="Q114" s="6">
        <v>6</v>
      </c>
      <c r="R114" s="6">
        <v>5</v>
      </c>
      <c r="S114" s="6">
        <v>5</v>
      </c>
      <c r="T114" s="6">
        <v>6</v>
      </c>
      <c r="U114" s="6">
        <v>7</v>
      </c>
      <c r="V114" s="6">
        <v>5</v>
      </c>
      <c r="W114" s="49">
        <f>IF(OR(ISBLANK(M114),ISBLANK(N114),ISBLANK(O114),ISBLANK(P114),ISBLANK(Q114),ISBLANK(R114),ISBLANK(S114),ISBLANK(T114),ISBLANK(U114),ISBLANK(V114)),0,SUM(N114:V114))</f>
        <v>55</v>
      </c>
      <c r="X114" s="81">
        <f>M114+W114</f>
        <v>111</v>
      </c>
      <c r="Y114" s="74">
        <f>W114</f>
        <v>55</v>
      </c>
      <c r="Z114" s="74">
        <f>SUM(Q114:V114)</f>
        <v>34</v>
      </c>
      <c r="AA114" s="74">
        <f>SUM(T114:V114)</f>
        <v>18</v>
      </c>
      <c r="AB114" s="74">
        <f>V114</f>
        <v>5</v>
      </c>
      <c r="AC114" s="74">
        <f>M114</f>
        <v>56</v>
      </c>
      <c r="AD114" s="74">
        <f>SUM(G114:L114)</f>
        <v>38</v>
      </c>
      <c r="AE114" s="74">
        <f>SUM(J114:L114)</f>
        <v>18</v>
      </c>
      <c r="AF114" s="74">
        <f>L114</f>
        <v>6</v>
      </c>
    </row>
    <row r="115" spans="1:32" s="59" customFormat="1" x14ac:dyDescent="0.2">
      <c r="A115" s="431" t="s">
        <v>13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103">
        <f>IF(OR((M110=0),(M111=0),(M112=0),(M113=0),(M114=0)),0,AC115)</f>
        <v>81</v>
      </c>
      <c r="N115" s="431" t="s">
        <v>13</v>
      </c>
      <c r="O115" s="431"/>
      <c r="P115" s="431"/>
      <c r="Q115" s="431"/>
      <c r="R115" s="431"/>
      <c r="S115" s="431"/>
      <c r="T115" s="431"/>
      <c r="U115" s="431"/>
      <c r="V115" s="431"/>
      <c r="W115" s="103">
        <f>IF(OR((W110=0),(W111=0),(W112=0),(W113=0),(W114=0)),0,Y115)</f>
        <v>81</v>
      </c>
      <c r="X115" s="81">
        <f>IF(OR((X110=0),(X111=0),(X112=0),(X113=0),(X114=0)),0,MAX(X110:X114))</f>
        <v>162</v>
      </c>
      <c r="Y115" s="99">
        <f>MAX(IF(($X110=$X115),Y110,0),IF((X111=X115),Y111,0),IF((X112=X115),Y112,0),IF((X113=X115),Y113,0),IF((X114=X115),Y114,0))</f>
        <v>81</v>
      </c>
      <c r="Z115" s="148">
        <f>MAX(IF(AND(($X110=$X115),($Y110=$Y115)),$Z110,0),IF(AND(($X111=$X115),($Y111=$Y115)),$Z111,0),IF(AND(($X112=$X115),($Y112=$Y115)),$Z112,0),IF(AND(($X113=$X115),($Y113=$Y115)),$Z113,0),IF(AND(($X114=$X115),($Y114=$Y115)),$Z114,0))</f>
        <v>54</v>
      </c>
      <c r="AA115" s="148">
        <f>MAX(IF(AND(($X110=$X115),($Y110=$Y115),($Z110=$Z115)),$AA110,0),IF(AND(($X111=$X115),($Y111=$Y115),($Z111=$Z115)),$AA111,0),IF(AND(($X112=$X115),($Y112=$Y115),($Z112=$Z115)),$AA112,0),IF(AND(($X113=$X115),($Y113=$Y115),($Z113=$Z115)),$AA113,0),IF(AND(($X114=$X115),($Y114=$Y115),($Z114=$Z115)),$AA114,0))</f>
        <v>27</v>
      </c>
      <c r="AB115" s="148">
        <f>MAX(IF(AND(($X110=$X115),($Y110=$Y115),($Z110=$Z115),($AA110=$AA115)),$AB110,0),IF(AND(($X111=$X115),($Y111=$Y115),($Z111=$Z115),($AA111=$AA115)),$AB111,0),IF(AND(($X112=$X115),($Y112=$Y115),($Z112=$Z115),($AA112=$AA115)),$AB112,0),IF(AND(($X113=$X115),($Y113=$Y115),($Z113=$Z115),($AA113=$AA115)),$AB113,0),IF(AND(($X114=$X115),($Y114=$Y115),($Z114=$Z115),($AA114=$AA115)),$AB114,0))</f>
        <v>9</v>
      </c>
      <c r="AC115" s="148">
        <f>MAX(IF(AND(($X110=$X115),($Y110=$Y115),($Z110=$Z115),($AA110=$AA115),($AB110=$AB115)),$AC110,0),IF(AND(($X111=$X115),($Y111=$Y115),($Z111=$Z115),($AA111=$AA115),($AB111=$AB115)),$AC111,0),IF(AND(($X112=$X115),($Y112=$Y115),($Z112=$Z115),($AA112=$AA115),($AB112=$AB115)),$AC112,0),IF(AND(($X113=$X115),($Y113=$Y115),($Z113=$Z115),($AA113=$AA115),($AB113=$AB115)),$AC113,0),IF(AND(($X114=$X115),($Y114=$Y115),($Z114=$Z115),($AA114=$AA115),($AB114=$AB115)),$AC114,0))</f>
        <v>81</v>
      </c>
      <c r="AD115" s="148">
        <f>MAX(IF(AND(($X110=$X115),($Y110=$Y115),($Z110=$Z115),($AA110=$AA115),($AB110=$AB115),($AC110=$AC115)),$AD110,0),IF(AND(($X111=$X115),($Y111=$Y115),($Z111=$Z115),($AA111=$AA115),($AB111=$AB115),($AC111=$AC115)),$AD111,0),IF(AND(($X112=$X115),($Y112=$Y115),($Z112=$Z115),($AA112=$AA115),($AB112=$AB115),($AC112=$AC115)),$AD112,0),IF(AND(($X113=$X115),($Y113=$Y115),($Z113=$Z115),($AA113=$AA115),($AB113=$AB115),($AC113=$AC115)),$AD113,0),IF(AND(($X114=$X115),($Y114=$Y115),($Z114=$Z115),($AA114=$AA115),($AB114=$AB115),($AC114=$AC115)),$AD114,0))</f>
        <v>54</v>
      </c>
      <c r="AE115" s="148">
        <f>MAX(IF(AND(($X110=$X115),($Y110=$Y115),($Z110=$Z115),($AA110=$AA115),($AB110=$AB115),($AC110=$AC115),($AD110=$AD115)),$AE110,0),IF(AND(($X111=$X115),($Y111=$Y115),($Z111=$Z115),($AA111=$AA115),($AB111=$AB115),($AC111=$AC115),($AD111=$AD115)),$AE111,0),IF(AND(($X112=$X115),($Y112=$Y115),($Z112=$Z115),($AA112=$AA115),($AB112=$AB115),($AC112=$AC115),($AD112=$AD115)),$AE112,0),IF(AND(($X113=$X115),($Y113=$Y115),($Z113=$Z115),($AA113=$AA115),($AB113=$AB115),($AC113=$AC115),($AD113=$AD115)),$AE113,0),IF(AND(($X114=$X115),($Y114=$Y115),($Z114=$Z115),($AA114=$AA115),($AB114=$AB115),($AC114=$AC115),($AD114=$AD115)),$AE114,0))</f>
        <v>27</v>
      </c>
      <c r="AF115" s="94">
        <f>MAX(IF(AND(($X110=$X115),($Y110=$Y115),($Z110=$Z115),($AA110=$AA115),($AB110=$AB115),($AC110=$AC115),($AD110=$AD115),($AE110=$AE115)),$AF110,0),IF(AND(($X111=$X115),($Y111=$Y115),($Z111=$Z115),($AA111=$AA115),($AB111=$AB115),($AC111=$AC115),($AD111=$AD115),($AE111=$AE115)),$AF111,0),IF(AND(($X112=$X115),($Y112=$Y115),($Z112=$Z115),($AA112=$AA115),($AB112=$AB115),($AC112=$AC115),($AD112=$AD115),($AE112=$AE115)),$AF112,0),IF(AND(($X113=$X115),($Y113=$Y115),($Z113=$Z115),($AA113=$AA115),($AB113=$AB115),($AC113=$AC115),($AD113=$AD115),($AE113=$AE115)),$AF113,0),IF(AND(($X114=$X115),($Y114=$Y115),($Z114=$Z115),($AA114=$AA115),($AB114=$AB115),($AC114=$AC115),($AD114=$AD115),($AE114=$AE115)),$AF114,0))</f>
        <v>9</v>
      </c>
    </row>
    <row r="116" spans="1:32" s="19" customFormat="1" ht="15" x14ac:dyDescent="0.25">
      <c r="A116" s="457" t="s">
        <v>12</v>
      </c>
      <c r="B116" s="457"/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8">
        <f>SUM(M110:M114)-M115</f>
        <v>192</v>
      </c>
      <c r="N116" s="457" t="s">
        <v>12</v>
      </c>
      <c r="O116" s="457"/>
      <c r="P116" s="457"/>
      <c r="Q116" s="457"/>
      <c r="R116" s="457"/>
      <c r="S116" s="457"/>
      <c r="T116" s="457"/>
      <c r="U116" s="457"/>
      <c r="V116" s="457"/>
      <c r="W116" s="8">
        <f t="shared" ref="W116:AF116" si="9">SUM(W110:W114)-W115</f>
        <v>204</v>
      </c>
      <c r="X116" s="191">
        <f t="shared" si="9"/>
        <v>396</v>
      </c>
      <c r="Y116" s="246">
        <f t="shared" si="9"/>
        <v>204</v>
      </c>
      <c r="Z116" s="210">
        <f t="shared" si="9"/>
        <v>130</v>
      </c>
      <c r="AA116" s="210">
        <f t="shared" si="9"/>
        <v>64</v>
      </c>
      <c r="AB116" s="210">
        <f t="shared" si="9"/>
        <v>23</v>
      </c>
      <c r="AC116" s="210">
        <f t="shared" si="9"/>
        <v>192</v>
      </c>
      <c r="AD116" s="210">
        <f t="shared" si="9"/>
        <v>128</v>
      </c>
      <c r="AE116" s="210">
        <f t="shared" si="9"/>
        <v>59</v>
      </c>
      <c r="AF116" s="36">
        <f t="shared" si="9"/>
        <v>19</v>
      </c>
    </row>
    <row r="117" spans="1:32" x14ac:dyDescent="0.2">
      <c r="A117" s="125"/>
      <c r="B117" s="248"/>
      <c r="C117" s="53"/>
      <c r="D117" s="125"/>
      <c r="E117" s="125"/>
      <c r="F117" s="125"/>
      <c r="G117" s="125"/>
      <c r="H117" s="125"/>
      <c r="I117" s="125"/>
      <c r="J117" s="125"/>
      <c r="K117" s="125"/>
      <c r="L117" s="125"/>
      <c r="M117" s="16"/>
      <c r="N117" s="125"/>
      <c r="O117" s="125"/>
      <c r="P117" s="125"/>
      <c r="Q117" s="125"/>
      <c r="R117" s="125"/>
      <c r="S117" s="125"/>
      <c r="T117" s="125"/>
      <c r="U117" s="125"/>
      <c r="V117" s="125"/>
      <c r="W117" s="16"/>
      <c r="X117" s="16"/>
      <c r="Y117" s="125"/>
      <c r="Z117" s="125"/>
      <c r="AA117" s="125"/>
      <c r="AB117" s="125"/>
      <c r="AC117" s="125"/>
      <c r="AD117" s="125"/>
      <c r="AE117" s="125"/>
      <c r="AF117" s="125"/>
    </row>
    <row r="118" spans="1:32" s="85" customFormat="1" ht="15.75" x14ac:dyDescent="0.25">
      <c r="A118" s="291" t="s">
        <v>43</v>
      </c>
      <c r="B118" s="458" t="s">
        <v>42</v>
      </c>
      <c r="C118" s="459"/>
      <c r="D118" s="194">
        <v>1</v>
      </c>
      <c r="E118" s="194">
        <v>2</v>
      </c>
      <c r="F118" s="194">
        <v>3</v>
      </c>
      <c r="G118" s="194">
        <v>4</v>
      </c>
      <c r="H118" s="194">
        <v>5</v>
      </c>
      <c r="I118" s="194">
        <v>6</v>
      </c>
      <c r="J118" s="194">
        <v>7</v>
      </c>
      <c r="K118" s="194">
        <v>8</v>
      </c>
      <c r="L118" s="194">
        <v>9</v>
      </c>
      <c r="M118" s="8" t="s">
        <v>12</v>
      </c>
      <c r="N118" s="194">
        <v>10</v>
      </c>
      <c r="O118" s="194">
        <v>11</v>
      </c>
      <c r="P118" s="194">
        <v>12</v>
      </c>
      <c r="Q118" s="194">
        <v>13</v>
      </c>
      <c r="R118" s="194">
        <v>14</v>
      </c>
      <c r="S118" s="194">
        <v>15</v>
      </c>
      <c r="T118" s="194">
        <v>16</v>
      </c>
      <c r="U118" s="194">
        <v>17</v>
      </c>
      <c r="V118" s="194">
        <v>18</v>
      </c>
      <c r="W118" s="8" t="s">
        <v>12</v>
      </c>
      <c r="X118" s="161"/>
      <c r="Y118" s="62"/>
      <c r="Z118" s="62"/>
      <c r="AA118" s="62"/>
      <c r="AB118" s="62"/>
      <c r="AC118" s="62"/>
      <c r="AD118" s="62"/>
      <c r="AE118" s="62"/>
      <c r="AF118" s="35"/>
    </row>
    <row r="119" spans="1:32" s="59" customFormat="1" ht="14.25" x14ac:dyDescent="0.25">
      <c r="A119" s="291" t="s">
        <v>43</v>
      </c>
      <c r="B119" s="26">
        <v>1</v>
      </c>
      <c r="C119" s="300" t="s">
        <v>113</v>
      </c>
      <c r="D119" s="6">
        <v>8</v>
      </c>
      <c r="E119" s="6">
        <v>7</v>
      </c>
      <c r="F119" s="6">
        <v>6</v>
      </c>
      <c r="G119" s="6">
        <v>7</v>
      </c>
      <c r="H119" s="6">
        <v>5</v>
      </c>
      <c r="I119" s="6">
        <v>5</v>
      </c>
      <c r="J119" s="6">
        <v>7</v>
      </c>
      <c r="K119" s="6">
        <v>6</v>
      </c>
      <c r="L119" s="6">
        <v>10</v>
      </c>
      <c r="M119" s="49">
        <f>IF(OR(ISBLANK(C119),ISBLANK(D119),ISBLANK(E119),ISBLANK(F119),ISBLANK(G119),ISBLANK(H119),ISBLANK(I119),ISBLANK(J119),ISBLANK(K119),ISBLANK(L119)),0,SUM(D119:L119))</f>
        <v>61</v>
      </c>
      <c r="N119" s="6">
        <v>6</v>
      </c>
      <c r="O119" s="6">
        <v>6</v>
      </c>
      <c r="P119" s="6">
        <v>7</v>
      </c>
      <c r="Q119" s="6">
        <v>5</v>
      </c>
      <c r="R119" s="6">
        <v>8</v>
      </c>
      <c r="S119" s="6">
        <v>6</v>
      </c>
      <c r="T119" s="6">
        <v>7</v>
      </c>
      <c r="U119" s="6">
        <v>6</v>
      </c>
      <c r="V119" s="6">
        <v>6</v>
      </c>
      <c r="W119" s="49">
        <f>IF(OR(ISBLANK(M119),ISBLANK(N119),ISBLANK(O119),ISBLANK(P119),ISBLANK(Q119),ISBLANK(R119),ISBLANK(S119),ISBLANK(T119),ISBLANK(U119),ISBLANK(V119)),0,SUM(N119:V119))</f>
        <v>57</v>
      </c>
      <c r="X119" s="243">
        <f>M119+W119</f>
        <v>118</v>
      </c>
      <c r="Y119" s="74">
        <f>W119</f>
        <v>57</v>
      </c>
      <c r="Z119" s="74">
        <f>SUM(Q119:V119)</f>
        <v>38</v>
      </c>
      <c r="AA119" s="74">
        <f>SUM(T119:V119)</f>
        <v>19</v>
      </c>
      <c r="AB119" s="74">
        <f>V119</f>
        <v>6</v>
      </c>
      <c r="AC119" s="74">
        <f>M119</f>
        <v>61</v>
      </c>
      <c r="AD119" s="74">
        <f>SUM(G119:L119)</f>
        <v>40</v>
      </c>
      <c r="AE119" s="74">
        <f>SUM(J119:L119)</f>
        <v>23</v>
      </c>
      <c r="AF119" s="74">
        <f>L119</f>
        <v>10</v>
      </c>
    </row>
    <row r="120" spans="1:32" s="59" customFormat="1" ht="14.25" x14ac:dyDescent="0.25">
      <c r="A120" s="291" t="s">
        <v>43</v>
      </c>
      <c r="B120" s="26">
        <v>2</v>
      </c>
      <c r="C120" s="300" t="s">
        <v>114</v>
      </c>
      <c r="D120" s="6">
        <v>7</v>
      </c>
      <c r="E120" s="6">
        <v>7</v>
      </c>
      <c r="F120" s="6">
        <v>4</v>
      </c>
      <c r="G120" s="6">
        <v>7</v>
      </c>
      <c r="H120" s="6">
        <v>6</v>
      </c>
      <c r="I120" s="6">
        <v>8</v>
      </c>
      <c r="J120" s="6">
        <v>7</v>
      </c>
      <c r="K120" s="6">
        <v>4</v>
      </c>
      <c r="L120" s="6">
        <v>8</v>
      </c>
      <c r="M120" s="49">
        <f>IF(OR(ISBLANK(C120),ISBLANK(D120),ISBLANK(E120),ISBLANK(F120),ISBLANK(G120),ISBLANK(H120),ISBLANK(I120),ISBLANK(J120),ISBLANK(K120),ISBLANK(L120)),0,SUM(D120:L120))</f>
        <v>58</v>
      </c>
      <c r="N120" s="6">
        <v>6</v>
      </c>
      <c r="O120" s="6">
        <v>2</v>
      </c>
      <c r="P120" s="6">
        <v>8</v>
      </c>
      <c r="Q120" s="6">
        <v>7</v>
      </c>
      <c r="R120" s="6">
        <v>7</v>
      </c>
      <c r="S120" s="6">
        <v>6</v>
      </c>
      <c r="T120" s="6">
        <v>5</v>
      </c>
      <c r="U120" s="6">
        <v>6</v>
      </c>
      <c r="V120" s="6">
        <v>7</v>
      </c>
      <c r="W120" s="49">
        <f>IF(OR(ISBLANK(M120),ISBLANK(N120),ISBLANK(O120),ISBLANK(P120),ISBLANK(Q120),ISBLANK(R120),ISBLANK(S120),ISBLANK(T120),ISBLANK(U120),ISBLANK(V120)),0,SUM(N120:V120))</f>
        <v>54</v>
      </c>
      <c r="X120" s="81">
        <f>M120+W120</f>
        <v>112</v>
      </c>
      <c r="Y120" s="74">
        <f>W120</f>
        <v>54</v>
      </c>
      <c r="Z120" s="74">
        <f>SUM(Q120:V120)</f>
        <v>38</v>
      </c>
      <c r="AA120" s="74">
        <f>SUM(T120:V120)</f>
        <v>18</v>
      </c>
      <c r="AB120" s="74">
        <f>V120</f>
        <v>7</v>
      </c>
      <c r="AC120" s="74">
        <f>M120</f>
        <v>58</v>
      </c>
      <c r="AD120" s="74">
        <f>SUM(G120:L120)</f>
        <v>40</v>
      </c>
      <c r="AE120" s="74">
        <f>SUM(J120:L120)</f>
        <v>19</v>
      </c>
      <c r="AF120" s="74">
        <f>L120</f>
        <v>8</v>
      </c>
    </row>
    <row r="121" spans="1:32" s="59" customFormat="1" ht="14.25" x14ac:dyDescent="0.25">
      <c r="A121" s="291" t="s">
        <v>43</v>
      </c>
      <c r="B121" s="26">
        <v>3</v>
      </c>
      <c r="C121" s="300" t="s">
        <v>115</v>
      </c>
      <c r="D121" s="6">
        <v>8</v>
      </c>
      <c r="E121" s="6">
        <v>7</v>
      </c>
      <c r="F121" s="6">
        <v>5</v>
      </c>
      <c r="G121" s="6">
        <v>7</v>
      </c>
      <c r="H121" s="6">
        <v>8</v>
      </c>
      <c r="I121" s="6">
        <v>8</v>
      </c>
      <c r="J121" s="6">
        <v>6</v>
      </c>
      <c r="K121" s="6">
        <v>5</v>
      </c>
      <c r="L121" s="6">
        <v>5</v>
      </c>
      <c r="M121" s="49">
        <f>IF(OR(ISBLANK(C121),ISBLANK(D121),ISBLANK(E121),ISBLANK(F121),ISBLANK(G121),ISBLANK(H121),ISBLANK(I121),ISBLANK(J121),ISBLANK(K121),ISBLANK(L121)),0,SUM(D121:L121))</f>
        <v>59</v>
      </c>
      <c r="N121" s="6">
        <v>6</v>
      </c>
      <c r="O121" s="6">
        <v>5</v>
      </c>
      <c r="P121" s="6">
        <v>6</v>
      </c>
      <c r="Q121" s="6">
        <v>4</v>
      </c>
      <c r="R121" s="6">
        <v>7</v>
      </c>
      <c r="S121" s="6">
        <v>8</v>
      </c>
      <c r="T121" s="6">
        <v>5</v>
      </c>
      <c r="U121" s="6">
        <v>5</v>
      </c>
      <c r="V121" s="6">
        <v>6</v>
      </c>
      <c r="W121" s="49">
        <f>IF(OR(ISBLANK(M121),ISBLANK(N121),ISBLANK(O121),ISBLANK(P121),ISBLANK(Q121),ISBLANK(R121),ISBLANK(S121),ISBLANK(T121),ISBLANK(U121),ISBLANK(V121)),0,SUM(N121:V121))</f>
        <v>52</v>
      </c>
      <c r="X121" s="81">
        <f>M121+W121</f>
        <v>111</v>
      </c>
      <c r="Y121" s="74">
        <f>W121</f>
        <v>52</v>
      </c>
      <c r="Z121" s="74">
        <f>SUM(Q121:V121)</f>
        <v>35</v>
      </c>
      <c r="AA121" s="74">
        <f>SUM(T121:V121)</f>
        <v>16</v>
      </c>
      <c r="AB121" s="74">
        <f>V121</f>
        <v>6</v>
      </c>
      <c r="AC121" s="74">
        <f>M121</f>
        <v>59</v>
      </c>
      <c r="AD121" s="74">
        <f>SUM(G121:L121)</f>
        <v>39</v>
      </c>
      <c r="AE121" s="74">
        <f>SUM(J121:L121)</f>
        <v>16</v>
      </c>
      <c r="AF121" s="74">
        <f>L121</f>
        <v>5</v>
      </c>
    </row>
    <row r="122" spans="1:32" s="59" customFormat="1" ht="14.25" x14ac:dyDescent="0.25">
      <c r="A122" s="291" t="s">
        <v>43</v>
      </c>
      <c r="B122" s="26">
        <v>4</v>
      </c>
      <c r="C122" s="300" t="s">
        <v>116</v>
      </c>
      <c r="D122" s="6">
        <v>9</v>
      </c>
      <c r="E122" s="6">
        <v>9</v>
      </c>
      <c r="F122" s="6">
        <v>4</v>
      </c>
      <c r="G122" s="6">
        <v>6</v>
      </c>
      <c r="H122" s="6">
        <v>9</v>
      </c>
      <c r="I122" s="6">
        <v>10</v>
      </c>
      <c r="J122" s="6">
        <v>8</v>
      </c>
      <c r="K122" s="6">
        <v>6</v>
      </c>
      <c r="L122" s="6">
        <v>12</v>
      </c>
      <c r="M122" s="49">
        <f>IF(OR(ISBLANK(C122),ISBLANK(D122),ISBLANK(E122),ISBLANK(F122),ISBLANK(G122),ISBLANK(H122),ISBLANK(I122),ISBLANK(J122),ISBLANK(K122),ISBLANK(L122)),0,SUM(D122:L122))</f>
        <v>73</v>
      </c>
      <c r="N122" s="6">
        <v>8</v>
      </c>
      <c r="O122" s="6">
        <v>6</v>
      </c>
      <c r="P122" s="6">
        <v>9</v>
      </c>
      <c r="Q122" s="6">
        <v>7</v>
      </c>
      <c r="R122" s="6">
        <v>16</v>
      </c>
      <c r="S122" s="6">
        <v>9</v>
      </c>
      <c r="T122" s="6">
        <v>8</v>
      </c>
      <c r="U122" s="6">
        <v>7</v>
      </c>
      <c r="V122" s="6">
        <v>7</v>
      </c>
      <c r="W122" s="49">
        <f>IF(OR(ISBLANK(M122),ISBLANK(N122),ISBLANK(O122),ISBLANK(P122),ISBLANK(Q122),ISBLANK(R122),ISBLANK(S122),ISBLANK(T122),ISBLANK(U122),ISBLANK(V122)),0,SUM(N122:V122))</f>
        <v>77</v>
      </c>
      <c r="X122" s="81">
        <f>M122+W122</f>
        <v>150</v>
      </c>
      <c r="Y122" s="74">
        <f>W122</f>
        <v>77</v>
      </c>
      <c r="Z122" s="74">
        <f>SUM(Q122:V122)</f>
        <v>54</v>
      </c>
      <c r="AA122" s="74">
        <f>SUM(T122:V122)</f>
        <v>22</v>
      </c>
      <c r="AB122" s="74">
        <f>V122</f>
        <v>7</v>
      </c>
      <c r="AC122" s="74">
        <f>M122</f>
        <v>73</v>
      </c>
      <c r="AD122" s="74">
        <f>SUM(G122:L122)</f>
        <v>51</v>
      </c>
      <c r="AE122" s="74">
        <f>SUM(J122:L122)</f>
        <v>26</v>
      </c>
      <c r="AF122" s="74">
        <f>L122</f>
        <v>12</v>
      </c>
    </row>
    <row r="123" spans="1:32" s="59" customFormat="1" ht="14.25" x14ac:dyDescent="0.25">
      <c r="A123" s="291" t="s">
        <v>43</v>
      </c>
      <c r="B123" s="26">
        <v>5</v>
      </c>
      <c r="C123" s="300" t="s">
        <v>117</v>
      </c>
      <c r="D123" s="6">
        <v>7</v>
      </c>
      <c r="E123" s="6">
        <v>9</v>
      </c>
      <c r="F123" s="6">
        <v>6</v>
      </c>
      <c r="G123" s="6">
        <v>7</v>
      </c>
      <c r="H123" s="6">
        <v>7</v>
      </c>
      <c r="I123" s="6">
        <v>8</v>
      </c>
      <c r="J123" s="6">
        <v>10</v>
      </c>
      <c r="K123" s="6">
        <v>5</v>
      </c>
      <c r="L123" s="6">
        <v>6</v>
      </c>
      <c r="M123" s="49">
        <f>IF(OR(ISBLANK(C123),ISBLANK(D123),ISBLANK(E123),ISBLANK(F123),ISBLANK(G123),ISBLANK(H123),ISBLANK(I123),ISBLANK(J123),ISBLANK(K123),ISBLANK(L123)),0,SUM(D123:L123))</f>
        <v>65</v>
      </c>
      <c r="N123" s="6">
        <v>9</v>
      </c>
      <c r="O123" s="6">
        <v>7</v>
      </c>
      <c r="P123" s="6">
        <v>11</v>
      </c>
      <c r="Q123" s="6">
        <v>7</v>
      </c>
      <c r="R123" s="6">
        <v>11</v>
      </c>
      <c r="S123" s="6">
        <v>8</v>
      </c>
      <c r="T123" s="6">
        <v>7</v>
      </c>
      <c r="U123" s="6">
        <v>9</v>
      </c>
      <c r="V123" s="6">
        <v>8</v>
      </c>
      <c r="W123" s="49">
        <f>IF(OR(ISBLANK(M123),ISBLANK(N123),ISBLANK(O123),ISBLANK(P123),ISBLANK(Q123),ISBLANK(R123),ISBLANK(S123),ISBLANK(T123),ISBLANK(U123),ISBLANK(V123)),0,SUM(N123:V123))</f>
        <v>77</v>
      </c>
      <c r="X123" s="81">
        <f>M123+W123</f>
        <v>142</v>
      </c>
      <c r="Y123" s="74">
        <f>W123</f>
        <v>77</v>
      </c>
      <c r="Z123" s="74">
        <f>SUM(Q123:V123)</f>
        <v>50</v>
      </c>
      <c r="AA123" s="74">
        <f>SUM(T123:V123)</f>
        <v>24</v>
      </c>
      <c r="AB123" s="74">
        <f>V123</f>
        <v>8</v>
      </c>
      <c r="AC123" s="74">
        <f>M123</f>
        <v>65</v>
      </c>
      <c r="AD123" s="74">
        <f>SUM(G123:L123)</f>
        <v>43</v>
      </c>
      <c r="AE123" s="74">
        <f>SUM(J123:L123)</f>
        <v>21</v>
      </c>
      <c r="AF123" s="74">
        <f>L123</f>
        <v>6</v>
      </c>
    </row>
    <row r="124" spans="1:32" s="59" customFormat="1" x14ac:dyDescent="0.2">
      <c r="A124" s="431" t="s">
        <v>13</v>
      </c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103">
        <f>IF(OR((M119=0),(M120=0),(M121=0),(M122=0),(M123=0)),0,AC124)</f>
        <v>73</v>
      </c>
      <c r="N124" s="431" t="s">
        <v>13</v>
      </c>
      <c r="O124" s="431"/>
      <c r="P124" s="431"/>
      <c r="Q124" s="431"/>
      <c r="R124" s="431"/>
      <c r="S124" s="431"/>
      <c r="T124" s="431"/>
      <c r="U124" s="431"/>
      <c r="V124" s="431"/>
      <c r="W124" s="103">
        <f>IF(OR((W119=0),(W120=0),(W121=0),(W122=0),(W123=0)),0,Y124)</f>
        <v>77</v>
      </c>
      <c r="X124" s="81">
        <f>IF(OR((X119=0),(X120=0),(X121=0),(X122=0),(X123=0)),0,MAX(X119:X123))</f>
        <v>150</v>
      </c>
      <c r="Y124" s="1">
        <f>MAX(IF(($X119=$X124),Y119,0),IF((X120=X124),Y120,0),IF((X121=X124),Y121,0),IF((X122=X124),Y122,0),IF((X123=X124),Y123,0))</f>
        <v>77</v>
      </c>
      <c r="Z124" s="190">
        <f>MAX(IF(AND(($X119=$X124),($Y119=$Y124)),$Z119,0),IF(AND(($X120=$X124),($Y120=$Y124)),$Z120,0),IF(AND(($X121=$X124),($Y121=$Y124)),$Z121,0),IF(AND(($X122=$X124),($Y122=$Y124)),$Z122,0),IF(AND(($X123=$X124),($Y123=$Y124)),$Z123,0))</f>
        <v>54</v>
      </c>
      <c r="AA124" s="190">
        <f>MAX(IF(AND(($X119=$X124),($Y119=$Y124),($Z119=$Z124)),$AA119,0),IF(AND(($X120=$X124),($Y120=$Y124),($Z120=$Z124)),$AA120,0),IF(AND(($X121=$X124),($Y121=$Y124),($Z121=$Z124)),$AA121,0),IF(AND(($X122=$X124),($Y122=$Y124),($Z122=$Z124)),$AA122,0),IF(AND(($X123=$X124),($Y123=$Y124),($Z123=$Z124)),$AA123,0))</f>
        <v>22</v>
      </c>
      <c r="AB124" s="190">
        <f>MAX(IF(AND(($X119=$X124),($Y119=$Y124),($Z119=$Z124),($AA119=$AA124)),$AB119,0),IF(AND(($X120=$X124),($Y120=$Y124),($Z120=$Z124),($AA120=$AA124)),$AB120,0),IF(AND(($X121=$X124),($Y121=$Y124),($Z121=$Z124),($AA121=$AA124)),$AB121,0),IF(AND(($X122=$X124),($Y122=$Y124),($Z122=$Z124),($AA122=$AA124)),$AB122,0),IF(AND(($X123=$X124),($Y123=$Y124),($Z123=$Z124),($AA123=$AA124)),$AB123,0))</f>
        <v>7</v>
      </c>
      <c r="AC124" s="190">
        <f>MAX(IF(AND(($X119=$X124),($Y119=$Y124),($Z119=$Z124),($AA119=$AA124),($AB119=$AB124)),$AC119,0),IF(AND(($X120=$X124),($Y120=$Y124),($Z120=$Z124),($AA120=$AA124),($AB120=$AB124)),$AC120,0),IF(AND(($X121=$X124),($Y121=$Y124),($Z121=$Z124),($AA121=$AA124),($AB121=$AB124)),$AC121,0),IF(AND(($X122=$X124),($Y122=$Y124),($Z122=$Z124),($AA122=$AA124),($AB122=$AB124)),$AC122,0),IF(AND(($X123=$X124),($Y123=$Y124),($Z123=$Z124),($AA123=$AA124),($AB123=$AB124)),$AC123,0))</f>
        <v>73</v>
      </c>
      <c r="AD124" s="190">
        <f>MAX(IF(AND(($X119=$X124),($Y119=$Y124),($Z119=$Z124),($AA119=$AA124),($AB119=$AB124),($AC119=$AC124)),$AD119,0),IF(AND(($X120=$X124),($Y120=$Y124),($Z120=$Z124),($AA120=$AA124),($AB120=$AB124),($AC120=$AC124)),$AD120,0),IF(AND(($X121=$X124),($Y121=$Y124),($Z121=$Z124),($AA121=$AA124),($AB121=$AB124),($AC121=$AC124)),$AD121,0),IF(AND(($X122=$X124),($Y122=$Y124),($Z122=$Z124),($AA122=$AA124),($AB122=$AB124),($AC122=$AC124)),$AD122,0),IF(AND(($X123=$X124),($Y123=$Y124),($Z123=$Z124),($AA123=$AA124),($AB123=$AB124),($AC123=$AC124)),$AD123,0))</f>
        <v>51</v>
      </c>
      <c r="AE124" s="190">
        <f>MAX(IF(AND(($X119=$X124),($Y119=$Y124),($Z119=$Z124),($AA119=$AA124),($AB119=$AB124),($AC119=$AC124),($AD119=$AD124)),$AE119,0),IF(AND(($X120=$X124),($Y120=$Y124),($Z120=$Z124),($AA120=$AA124),($AB120=$AB124),($AC120=$AC124),($AD120=$AD124)),$AE120,0),IF(AND(($X121=$X124),($Y121=$Y124),($Z121=$Z124),($AA121=$AA124),($AB121=$AB124),($AC121=$AC124),($AD121=$AD124)),$AE121,0),IF(AND(($X122=$X124),($Y122=$Y124),($Z122=$Z124),($AA122=$AA124),($AB122=$AB124),($AC122=$AC124),($AD122=$AD124)),$AE122,0),IF(AND(($X123=$X124),($Y123=$Y124),($Z123=$Z124),($AA123=$AA124),($AB123=$AB124),($AC123=$AC124),($AD123=$AD124)),$AE123,0))</f>
        <v>26</v>
      </c>
      <c r="AF124" s="88">
        <f>MAX(IF(AND(($X119=$X124),($Y119=$Y124),($Z119=$Z124),($AA119=$AA124),($AB119=$AB124),($AC119=$AC124),($AD119=$AD124),($AE119=$AE124)),$AF119,0),IF(AND(($X120=$X124),($Y120=$Y124),($Z120=$Z124),($AA120=$AA124),($AB120=$AB124),($AC120=$AC124),($AD120=$AD124),($AE120=$AE124)),$AF120,0),IF(AND(($X121=$X124),($Y121=$Y124),($Z121=$Z124),($AA121=$AA124),($AB121=$AB124),($AC121=$AC124),($AD121=$AD124),($AE121=$AE124)),$AF121,0),IF(AND(($X122=$X124),($Y122=$Y124),($Z122=$Z124),($AA122=$AA124),($AB122=$AB124),($AC122=$AC124),($AD122=$AD124),($AE122=$AE124)),$AF122,0),IF(AND(($X123=$X124),($Y123=$Y124),($Z123=$Z124),($AA123=$AA124),($AB123=$AB124),($AC123=$AC124),($AD123=$AD124),($AE123=$AE124)),$AF123,0))</f>
        <v>12</v>
      </c>
    </row>
    <row r="125" spans="1:32" s="19" customFormat="1" ht="15" x14ac:dyDescent="0.25">
      <c r="A125" s="460" t="s">
        <v>12</v>
      </c>
      <c r="B125" s="460"/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8">
        <f>SUM(M119:M123)-M124</f>
        <v>243</v>
      </c>
      <c r="N125" s="460" t="s">
        <v>12</v>
      </c>
      <c r="O125" s="460"/>
      <c r="P125" s="460"/>
      <c r="Q125" s="460"/>
      <c r="R125" s="460"/>
      <c r="S125" s="460"/>
      <c r="T125" s="460"/>
      <c r="U125" s="460"/>
      <c r="V125" s="460"/>
      <c r="W125" s="8">
        <f t="shared" ref="W125:AF125" si="10">SUM(W119:W123)-W124</f>
        <v>240</v>
      </c>
      <c r="X125" s="191">
        <f t="shared" si="10"/>
        <v>483</v>
      </c>
      <c r="Y125" s="69">
        <f t="shared" si="10"/>
        <v>240</v>
      </c>
      <c r="Z125" s="133">
        <f t="shared" si="10"/>
        <v>161</v>
      </c>
      <c r="AA125" s="133">
        <f t="shared" si="10"/>
        <v>77</v>
      </c>
      <c r="AB125" s="133">
        <f t="shared" si="10"/>
        <v>27</v>
      </c>
      <c r="AC125" s="133">
        <f t="shared" si="10"/>
        <v>243</v>
      </c>
      <c r="AD125" s="133">
        <f t="shared" si="10"/>
        <v>162</v>
      </c>
      <c r="AE125" s="133">
        <f t="shared" si="10"/>
        <v>79</v>
      </c>
      <c r="AF125" s="232">
        <f t="shared" si="10"/>
        <v>29</v>
      </c>
    </row>
    <row r="126" spans="1:32" x14ac:dyDescent="0.2">
      <c r="A126" s="125"/>
      <c r="B126" s="248"/>
      <c r="C126" s="53"/>
      <c r="D126" s="125"/>
      <c r="E126" s="125"/>
      <c r="F126" s="125"/>
      <c r="G126" s="125"/>
      <c r="H126" s="125"/>
      <c r="I126" s="125"/>
      <c r="J126" s="125"/>
      <c r="K126" s="125"/>
      <c r="L126" s="125"/>
      <c r="M126" s="16"/>
      <c r="N126" s="125"/>
      <c r="O126" s="125"/>
      <c r="P126" s="125"/>
      <c r="Q126" s="125"/>
      <c r="R126" s="125"/>
      <c r="S126" s="125"/>
      <c r="T126" s="125"/>
      <c r="U126" s="125"/>
      <c r="V126" s="125"/>
      <c r="W126" s="16"/>
      <c r="X126" s="16"/>
      <c r="Y126" s="125"/>
      <c r="Z126" s="125"/>
      <c r="AA126" s="125"/>
      <c r="AB126" s="125"/>
      <c r="AC126" s="125"/>
      <c r="AD126" s="125"/>
      <c r="AE126" s="125"/>
      <c r="AF126" s="125"/>
    </row>
    <row r="127" spans="1:32" s="85" customFormat="1" ht="15.75" x14ac:dyDescent="0.25">
      <c r="A127" s="292" t="s">
        <v>18</v>
      </c>
      <c r="B127" s="461" t="s">
        <v>19</v>
      </c>
      <c r="C127" s="462"/>
      <c r="D127" s="194">
        <v>1</v>
      </c>
      <c r="E127" s="194">
        <v>2</v>
      </c>
      <c r="F127" s="194">
        <v>3</v>
      </c>
      <c r="G127" s="194">
        <v>4</v>
      </c>
      <c r="H127" s="194">
        <v>5</v>
      </c>
      <c r="I127" s="194">
        <v>6</v>
      </c>
      <c r="J127" s="194">
        <v>7</v>
      </c>
      <c r="K127" s="194">
        <v>8</v>
      </c>
      <c r="L127" s="194">
        <v>9</v>
      </c>
      <c r="M127" s="8" t="s">
        <v>12</v>
      </c>
      <c r="N127" s="194">
        <v>10</v>
      </c>
      <c r="O127" s="194">
        <v>11</v>
      </c>
      <c r="P127" s="194">
        <v>12</v>
      </c>
      <c r="Q127" s="194">
        <v>13</v>
      </c>
      <c r="R127" s="194">
        <v>14</v>
      </c>
      <c r="S127" s="194">
        <v>15</v>
      </c>
      <c r="T127" s="194">
        <v>16</v>
      </c>
      <c r="U127" s="194">
        <v>17</v>
      </c>
      <c r="V127" s="194">
        <v>18</v>
      </c>
      <c r="W127" s="8" t="s">
        <v>12</v>
      </c>
      <c r="X127" s="150"/>
      <c r="Y127" s="235"/>
      <c r="Z127" s="235"/>
      <c r="AA127" s="235"/>
      <c r="AB127" s="235"/>
      <c r="AC127" s="235"/>
      <c r="AD127" s="235"/>
      <c r="AE127" s="235"/>
      <c r="AF127" s="213"/>
    </row>
    <row r="128" spans="1:32" s="59" customFormat="1" ht="14.25" x14ac:dyDescent="0.25">
      <c r="A128" s="292" t="s">
        <v>18</v>
      </c>
      <c r="B128" s="26">
        <v>1</v>
      </c>
      <c r="C128" s="300" t="s">
        <v>60</v>
      </c>
      <c r="D128" s="6">
        <v>4</v>
      </c>
      <c r="E128" s="6">
        <v>5</v>
      </c>
      <c r="F128" s="6">
        <v>4</v>
      </c>
      <c r="G128" s="6">
        <v>5</v>
      </c>
      <c r="H128" s="6">
        <v>4</v>
      </c>
      <c r="I128" s="6">
        <v>5</v>
      </c>
      <c r="J128" s="6">
        <v>5</v>
      </c>
      <c r="K128" s="6">
        <v>3</v>
      </c>
      <c r="L128" s="6">
        <v>4</v>
      </c>
      <c r="M128" s="49">
        <f>IF(OR(ISBLANK(C128),ISBLANK(D128),ISBLANK(E128),ISBLANK(F128),ISBLANK(G128),ISBLANK(H128),ISBLANK(I128),ISBLANK(J128),ISBLANK(K128),ISBLANK(L128)),0,SUM(D128:L128))</f>
        <v>39</v>
      </c>
      <c r="N128" s="6">
        <v>3</v>
      </c>
      <c r="O128" s="6">
        <v>5</v>
      </c>
      <c r="P128" s="6">
        <v>4</v>
      </c>
      <c r="Q128" s="6">
        <v>4</v>
      </c>
      <c r="R128" s="6">
        <v>6</v>
      </c>
      <c r="S128" s="6">
        <v>5</v>
      </c>
      <c r="T128" s="6">
        <v>3</v>
      </c>
      <c r="U128" s="6">
        <v>6</v>
      </c>
      <c r="V128" s="6">
        <v>5</v>
      </c>
      <c r="W128" s="49">
        <f>IF(OR(ISBLANK(M128),ISBLANK(N128),ISBLANK(O128),ISBLANK(P128),ISBLANK(Q128),ISBLANK(R128),ISBLANK(S128),ISBLANK(T128),ISBLANK(U128),ISBLANK(V128)),0,SUM(N128:V128))</f>
        <v>41</v>
      </c>
      <c r="X128" s="243">
        <f>M128+W128</f>
        <v>80</v>
      </c>
      <c r="Y128" s="74">
        <f>W128</f>
        <v>41</v>
      </c>
      <c r="Z128" s="74">
        <f>SUM(Q128:V128)</f>
        <v>29</v>
      </c>
      <c r="AA128" s="74">
        <f>SUM(T128:V128)</f>
        <v>14</v>
      </c>
      <c r="AB128" s="74">
        <f>V128</f>
        <v>5</v>
      </c>
      <c r="AC128" s="74">
        <f>M128</f>
        <v>39</v>
      </c>
      <c r="AD128" s="74">
        <f>SUM(G128:L128)</f>
        <v>26</v>
      </c>
      <c r="AE128" s="74">
        <f>SUM(J128:L128)</f>
        <v>12</v>
      </c>
      <c r="AF128" s="74">
        <f>L128</f>
        <v>4</v>
      </c>
    </row>
    <row r="129" spans="1:32" s="59" customFormat="1" ht="14.25" x14ac:dyDescent="0.25">
      <c r="A129" s="292" t="s">
        <v>18</v>
      </c>
      <c r="B129" s="26">
        <v>2</v>
      </c>
      <c r="C129" s="300" t="s">
        <v>61</v>
      </c>
      <c r="D129" s="6">
        <v>4</v>
      </c>
      <c r="E129" s="6">
        <v>6</v>
      </c>
      <c r="F129" s="6">
        <v>6</v>
      </c>
      <c r="G129" s="6">
        <v>5</v>
      </c>
      <c r="H129" s="6">
        <v>6</v>
      </c>
      <c r="I129" s="6">
        <v>6</v>
      </c>
      <c r="J129" s="6">
        <v>6</v>
      </c>
      <c r="K129" s="6">
        <v>2</v>
      </c>
      <c r="L129" s="6">
        <v>7</v>
      </c>
      <c r="M129" s="49">
        <f>IF(OR(ISBLANK(C129),ISBLANK(D129),ISBLANK(E129),ISBLANK(F129),ISBLANK(G129),ISBLANK(H129),ISBLANK(I129),ISBLANK(J129),ISBLANK(K129),ISBLANK(L129)),0,SUM(D129:L129))</f>
        <v>48</v>
      </c>
      <c r="N129" s="6">
        <v>6</v>
      </c>
      <c r="O129" s="6">
        <v>6</v>
      </c>
      <c r="P129" s="6">
        <v>5</v>
      </c>
      <c r="Q129" s="6">
        <v>7</v>
      </c>
      <c r="R129" s="6">
        <v>7</v>
      </c>
      <c r="S129" s="6">
        <v>5</v>
      </c>
      <c r="T129" s="6">
        <v>3</v>
      </c>
      <c r="U129" s="6">
        <v>5</v>
      </c>
      <c r="V129" s="6">
        <v>5</v>
      </c>
      <c r="W129" s="49">
        <f>IF(OR(ISBLANK(M129),ISBLANK(N129),ISBLANK(O129),ISBLANK(P129),ISBLANK(Q129),ISBLANK(R129),ISBLANK(S129),ISBLANK(T129),ISBLANK(U129),ISBLANK(V129)),0,SUM(N129:V129))</f>
        <v>49</v>
      </c>
      <c r="X129" s="81">
        <f>M129+W129</f>
        <v>97</v>
      </c>
      <c r="Y129" s="74">
        <f>W129</f>
        <v>49</v>
      </c>
      <c r="Z129" s="74">
        <f>SUM(Q129:V129)</f>
        <v>32</v>
      </c>
      <c r="AA129" s="74">
        <f>SUM(T129:V129)</f>
        <v>13</v>
      </c>
      <c r="AB129" s="74">
        <f>V129</f>
        <v>5</v>
      </c>
      <c r="AC129" s="74">
        <f>M129</f>
        <v>48</v>
      </c>
      <c r="AD129" s="74">
        <f>SUM(G129:L129)</f>
        <v>32</v>
      </c>
      <c r="AE129" s="74">
        <f>SUM(J129:L129)</f>
        <v>15</v>
      </c>
      <c r="AF129" s="74">
        <f>L129</f>
        <v>7</v>
      </c>
    </row>
    <row r="130" spans="1:32" s="59" customFormat="1" ht="14.25" x14ac:dyDescent="0.25">
      <c r="A130" s="292" t="s">
        <v>18</v>
      </c>
      <c r="B130" s="26">
        <v>3</v>
      </c>
      <c r="C130" s="300" t="s">
        <v>62</v>
      </c>
      <c r="D130" s="6">
        <v>7</v>
      </c>
      <c r="E130" s="6">
        <v>6</v>
      </c>
      <c r="F130" s="6">
        <v>6</v>
      </c>
      <c r="G130" s="6">
        <v>7</v>
      </c>
      <c r="H130" s="6">
        <v>5</v>
      </c>
      <c r="I130" s="6">
        <v>7</v>
      </c>
      <c r="J130" s="6">
        <v>5</v>
      </c>
      <c r="K130" s="6">
        <v>6</v>
      </c>
      <c r="L130" s="6">
        <v>7</v>
      </c>
      <c r="M130" s="49">
        <f>IF(OR(ISBLANK(C130),ISBLANK(D130),ISBLANK(E130),ISBLANK(F130),ISBLANK(G130),ISBLANK(H130),ISBLANK(I130),ISBLANK(J130),ISBLANK(K130),ISBLANK(L130)),0,SUM(D130:L130))</f>
        <v>56</v>
      </c>
      <c r="N130" s="6">
        <v>7</v>
      </c>
      <c r="O130" s="6">
        <v>7</v>
      </c>
      <c r="P130" s="6">
        <v>6</v>
      </c>
      <c r="Q130" s="6">
        <v>4</v>
      </c>
      <c r="R130" s="6">
        <v>6</v>
      </c>
      <c r="S130" s="6">
        <v>8</v>
      </c>
      <c r="T130" s="6">
        <v>4</v>
      </c>
      <c r="U130" s="6">
        <v>5</v>
      </c>
      <c r="V130" s="6">
        <v>7</v>
      </c>
      <c r="W130" s="49">
        <f>IF(OR(ISBLANK(M130),ISBLANK(N130),ISBLANK(O130),ISBLANK(P130),ISBLANK(Q130),ISBLANK(R130),ISBLANK(S130),ISBLANK(T130),ISBLANK(U130),ISBLANK(V130)),0,SUM(N130:V130))</f>
        <v>54</v>
      </c>
      <c r="X130" s="81">
        <f>M130+W130</f>
        <v>110</v>
      </c>
      <c r="Y130" s="74">
        <f>W130</f>
        <v>54</v>
      </c>
      <c r="Z130" s="74">
        <f>SUM(Q130:V130)</f>
        <v>34</v>
      </c>
      <c r="AA130" s="74">
        <f>SUM(T130:V130)</f>
        <v>16</v>
      </c>
      <c r="AB130" s="74">
        <f>V130</f>
        <v>7</v>
      </c>
      <c r="AC130" s="74">
        <f>M130</f>
        <v>56</v>
      </c>
      <c r="AD130" s="74">
        <f>SUM(G130:L130)</f>
        <v>37</v>
      </c>
      <c r="AE130" s="74">
        <f>SUM(J130:L130)</f>
        <v>18</v>
      </c>
      <c r="AF130" s="74">
        <f>L130</f>
        <v>7</v>
      </c>
    </row>
    <row r="131" spans="1:32" s="59" customFormat="1" ht="14.25" x14ac:dyDescent="0.25">
      <c r="A131" s="292" t="s">
        <v>18</v>
      </c>
      <c r="B131" s="26">
        <v>4</v>
      </c>
      <c r="C131" s="300" t="s">
        <v>63</v>
      </c>
      <c r="D131" s="302">
        <v>6</v>
      </c>
      <c r="E131" s="302">
        <v>7</v>
      </c>
      <c r="F131" s="302">
        <v>5</v>
      </c>
      <c r="G131" s="302">
        <v>7</v>
      </c>
      <c r="H131" s="302">
        <v>7</v>
      </c>
      <c r="I131" s="302">
        <v>9</v>
      </c>
      <c r="J131" s="302">
        <v>8</v>
      </c>
      <c r="K131" s="302">
        <v>4</v>
      </c>
      <c r="L131" s="302">
        <v>7</v>
      </c>
      <c r="M131" s="49">
        <f>IF(OR(ISBLANK(C131),ISBLANK(D131),ISBLANK(E131),ISBLANK(F131),ISBLANK(G131),ISBLANK(H131),ISBLANK(I131),ISBLANK(J131),ISBLANK(K131),ISBLANK(L131)),0,SUM(D131:L131))</f>
        <v>60</v>
      </c>
      <c r="N131" s="302">
        <v>7</v>
      </c>
      <c r="O131" s="302">
        <v>5</v>
      </c>
      <c r="P131" s="302">
        <v>8</v>
      </c>
      <c r="Q131" s="302">
        <v>7</v>
      </c>
      <c r="R131" s="302">
        <v>12</v>
      </c>
      <c r="S131" s="302">
        <v>6</v>
      </c>
      <c r="T131" s="302">
        <v>6</v>
      </c>
      <c r="U131" s="302">
        <v>6</v>
      </c>
      <c r="V131" s="302">
        <v>9</v>
      </c>
      <c r="W131" s="49">
        <f>IF(OR(ISBLANK(M131),ISBLANK(N131),ISBLANK(O131),ISBLANK(P131),ISBLANK(Q131),ISBLANK(R131),ISBLANK(S131),ISBLANK(T131),ISBLANK(U131),ISBLANK(V131)),0,SUM(N131:V131))</f>
        <v>66</v>
      </c>
      <c r="X131" s="81">
        <f>M131+W131</f>
        <v>126</v>
      </c>
      <c r="Y131" s="74">
        <f>W131</f>
        <v>66</v>
      </c>
      <c r="Z131" s="74">
        <f>SUM(Q131:V131)</f>
        <v>46</v>
      </c>
      <c r="AA131" s="74">
        <f>SUM(T131:V131)</f>
        <v>21</v>
      </c>
      <c r="AB131" s="74">
        <f>V131</f>
        <v>9</v>
      </c>
      <c r="AC131" s="74">
        <f>M131</f>
        <v>60</v>
      </c>
      <c r="AD131" s="74">
        <f>SUM(G131:L131)</f>
        <v>42</v>
      </c>
      <c r="AE131" s="74">
        <f>SUM(J131:L131)</f>
        <v>19</v>
      </c>
      <c r="AF131" s="74">
        <f>L131</f>
        <v>7</v>
      </c>
    </row>
    <row r="132" spans="1:32" s="59" customFormat="1" ht="14.25" x14ac:dyDescent="0.25">
      <c r="A132" s="292" t="s">
        <v>18</v>
      </c>
      <c r="B132" s="26">
        <v>5</v>
      </c>
      <c r="C132" s="300" t="s">
        <v>64</v>
      </c>
      <c r="D132" s="6">
        <v>7</v>
      </c>
      <c r="E132" s="6">
        <v>8</v>
      </c>
      <c r="F132" s="6">
        <v>5</v>
      </c>
      <c r="G132" s="6">
        <v>8</v>
      </c>
      <c r="H132" s="6">
        <v>5</v>
      </c>
      <c r="I132" s="6">
        <v>7</v>
      </c>
      <c r="J132" s="6">
        <v>5</v>
      </c>
      <c r="K132" s="6">
        <v>4</v>
      </c>
      <c r="L132" s="6">
        <v>8</v>
      </c>
      <c r="M132" s="49">
        <f>IF(OR(ISBLANK(C132),ISBLANK(D132),ISBLANK(E132),ISBLANK(F132),ISBLANK(G132),ISBLANK(H132),ISBLANK(I132),ISBLANK(J132),ISBLANK(K132),ISBLANK(L132)),0,SUM(D132:L132))</f>
        <v>57</v>
      </c>
      <c r="N132" s="6">
        <v>8</v>
      </c>
      <c r="O132" s="6">
        <v>8</v>
      </c>
      <c r="P132" s="6">
        <v>9</v>
      </c>
      <c r="Q132" s="6">
        <v>5</v>
      </c>
      <c r="R132" s="6">
        <v>14</v>
      </c>
      <c r="S132" s="6">
        <v>6</v>
      </c>
      <c r="T132" s="6">
        <v>4</v>
      </c>
      <c r="U132" s="6">
        <v>6</v>
      </c>
      <c r="V132" s="6">
        <v>9</v>
      </c>
      <c r="W132" s="49">
        <f>IF(OR(ISBLANK(M132),ISBLANK(N132),ISBLANK(O132),ISBLANK(P132),ISBLANK(Q132),ISBLANK(R132),ISBLANK(S132),ISBLANK(T132),ISBLANK(U132),ISBLANK(V132)),0,SUM(N132:V132))</f>
        <v>69</v>
      </c>
      <c r="X132" s="81">
        <f>M132+W132</f>
        <v>126</v>
      </c>
      <c r="Y132" s="74">
        <f>W132</f>
        <v>69</v>
      </c>
      <c r="Z132" s="74">
        <f>SUM(Q132:V132)</f>
        <v>44</v>
      </c>
      <c r="AA132" s="74">
        <f>SUM(T132:V132)</f>
        <v>19</v>
      </c>
      <c r="AB132" s="74">
        <f>V132</f>
        <v>9</v>
      </c>
      <c r="AC132" s="74">
        <f>M132</f>
        <v>57</v>
      </c>
      <c r="AD132" s="74">
        <f>SUM(G132:L132)</f>
        <v>37</v>
      </c>
      <c r="AE132" s="74">
        <f>SUM(J132:L132)</f>
        <v>17</v>
      </c>
      <c r="AF132" s="74">
        <f>L132</f>
        <v>8</v>
      </c>
    </row>
    <row r="133" spans="1:32" s="59" customFormat="1" x14ac:dyDescent="0.2">
      <c r="A133" s="431" t="s">
        <v>13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103">
        <f>IF(OR((M128=0),(M129=0),(M130=0),(M131=0),(M132=0)),0,AC133)</f>
        <v>57</v>
      </c>
      <c r="N133" s="431" t="s">
        <v>13</v>
      </c>
      <c r="O133" s="431"/>
      <c r="P133" s="431"/>
      <c r="Q133" s="431"/>
      <c r="R133" s="431"/>
      <c r="S133" s="431"/>
      <c r="T133" s="431"/>
      <c r="U133" s="431"/>
      <c r="V133" s="431"/>
      <c r="W133" s="103">
        <f>IF(OR((W128=0),(W129=0),(W130=0),(W131=0),(W132=0)),0,Y133)</f>
        <v>69</v>
      </c>
      <c r="X133" s="81">
        <f>IF(OR((X128=0),(X129=0),(X130=0),(X131=0),(X132=0)),0,MAX(X128:X132))</f>
        <v>126</v>
      </c>
      <c r="Y133" s="31">
        <f>MAX(IF(($X128=$X133),Y128,0),IF((X129=X133),Y129,0),IF((X130=X133),Y130,0),IF((X131=X133),Y131,0),IF((X132=X133),Y132,0))</f>
        <v>69</v>
      </c>
      <c r="Z133" s="28">
        <f>MAX(IF(AND(($X128=$X133),($Y128=$Y133)),$Z128,0),IF(AND(($X129=$X133),($Y129=$Y133)),$Z129,0),IF(AND(($X130=$X133),($Y130=$Y133)),$Z130,0),IF(AND(($X131=$X133),($Y131=$Y133)),$Z131,0),IF(AND(($X132=$X133),($Y132=$Y133)),$Z132,0))</f>
        <v>44</v>
      </c>
      <c r="AA133" s="28">
        <f>MAX(IF(AND(($X128=$X133),($Y128=$Y133),($Z128=$Z133)),$AA128,0),IF(AND(($X129=$X133),($Y129=$Y133),($Z129=$Z133)),$AA129,0),IF(AND(($X130=$X133),($Y130=$Y133),($Z130=$Z133)),$AA130,0),IF(AND(($X131=$X133),($Y131=$Y133),($Z131=$Z133)),$AA131,0),IF(AND(($X132=$X133),($Y132=$Y133),($Z132=$Z133)),$AA132,0))</f>
        <v>19</v>
      </c>
      <c r="AB133" s="28">
        <f>MAX(IF(AND(($X128=$X133),($Y128=$Y133),($Z128=$Z133),($AA128=$AA133)),$AB128,0),IF(AND(($X129=$X133),($Y129=$Y133),($Z129=$Z133),($AA129=$AA133)),$AB129,0),IF(AND(($X130=$X133),($Y130=$Y133),($Z130=$Z133),($AA130=$AA133)),$AB130,0),IF(AND(($X131=$X133),($Y131=$Y133),($Z131=$Z133),($AA131=$AA133)),$AB131,0),IF(AND(($X132=$X133),($Y132=$Y133),($Z132=$Z133),($AA132=$AA133)),$AB132,0))</f>
        <v>9</v>
      </c>
      <c r="AC133" s="28">
        <f>MAX(IF(AND(($X128=$X133),($Y128=$Y133),($Z128=$Z133),($AA128=$AA133),($AB128=$AB133)),$AC128,0),IF(AND(($X129=$X133),($Y129=$Y133),($Z129=$Z133),($AA129=$AA133),($AB129=$AB133)),$AC129,0),IF(AND(($X130=$X133),($Y130=$Y133),($Z130=$Z133),($AA130=$AA133),($AB130=$AB133)),$AC130,0),IF(AND(($X131=$X133),($Y131=$Y133),($Z131=$Z133),($AA131=$AA133),($AB131=$AB133)),$AC131,0),IF(AND(($X132=$X133),($Y132=$Y133),($Z132=$Z133),($AA132=$AA133),($AB132=$AB133)),$AC132,0))</f>
        <v>57</v>
      </c>
      <c r="AD133" s="28">
        <f>MAX(IF(AND(($X128=$X133),($Y128=$Y133),($Z128=$Z133),($AA128=$AA133),($AB128=$AB133),($AC128=$AC133)),$AD128,0),IF(AND(($X129=$X133),($Y129=$Y133),($Z129=$Z133),($AA129=$AA133),($AB129=$AB133),($AC129=$AC133)),$AD129,0),IF(AND(($X130=$X133),($Y130=$Y133),($Z130=$Z133),($AA130=$AA133),($AB130=$AB133),($AC130=$AC133)),$AD130,0),IF(AND(($X131=$X133),($Y131=$Y133),($Z131=$Z133),($AA131=$AA133),($AB131=$AB133),($AC131=$AC133)),$AD131,0),IF(AND(($X132=$X133),($Y132=$Y133),($Z132=$Z133),($AA132=$AA133),($AB132=$AB133),($AC132=$AC133)),$AD132,0))</f>
        <v>37</v>
      </c>
      <c r="AE133" s="28">
        <f>MAX(IF(AND(($X128=$X133),($Y128=$Y133),($Z128=$Z133),($AA128=$AA133),($AB128=$AB133),($AC128=$AC133),($AD128=$AD133)),$AE128,0),IF(AND(($X129=$X133),($Y129=$Y133),($Z129=$Z133),($AA129=$AA133),($AB129=$AB133),($AC129=$AC133),($AD129=$AD133)),$AE129,0),IF(AND(($X130=$X133),($Y130=$Y133),($Z130=$Z133),($AA130=$AA133),($AB130=$AB133),($AC130=$AC133),($AD130=$AD133)),$AE130,0),IF(AND(($X131=$X133),($Y131=$Y133),($Z131=$Z133),($AA131=$AA133),($AB131=$AB133),($AC131=$AC133),($AD131=$AD133)),$AE131,0),IF(AND(($X132=$X133),($Y132=$Y133),($Z132=$Z133),($AA132=$AA133),($AB132=$AB133),($AC132=$AC133),($AD132=$AD133)),$AE132,0))</f>
        <v>17</v>
      </c>
      <c r="AF133" s="2">
        <f>MAX(IF(AND(($X128=$X133),($Y128=$Y133),($Z128=$Z133),($AA128=$AA133),($AB128=$AB133),($AC128=$AC133),($AD128=$AD133),($AE128=$AE133)),$AF128,0),IF(AND(($X129=$X133),($Y129=$Y133),($Z129=$Z133),($AA129=$AA133),($AB129=$AB133),($AC129=$AC133),($AD129=$AD133),($AE129=$AE133)),$AF129,0),IF(AND(($X130=$X133),($Y130=$Y133),($Z130=$Z133),($AA130=$AA133),($AB130=$AB133),($AC130=$AC133),($AD130=$AD133),($AE130=$AE133)),$AF130,0),IF(AND(($X131=$X133),($Y131=$Y133),($Z131=$Z133),($AA131=$AA133),($AB131=$AB133),($AC131=$AC133),($AD131=$AD133),($AE131=$AE133)),$AF131,0),IF(AND(($X132=$X133),($Y132=$Y133),($Z132=$Z133),($AA132=$AA133),($AB132=$AB133),($AC132=$AC133),($AD132=$AD133),($AE132=$AE133)),$AF132,0))</f>
        <v>8</v>
      </c>
    </row>
    <row r="134" spans="1:32" s="19" customFormat="1" ht="15" x14ac:dyDescent="0.25">
      <c r="A134" s="463" t="s">
        <v>18</v>
      </c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8">
        <f>SUM(M128:M132)-M133</f>
        <v>203</v>
      </c>
      <c r="N134" s="463" t="s">
        <v>12</v>
      </c>
      <c r="O134" s="463"/>
      <c r="P134" s="463"/>
      <c r="Q134" s="463"/>
      <c r="R134" s="463"/>
      <c r="S134" s="463"/>
      <c r="T134" s="463"/>
      <c r="U134" s="463"/>
      <c r="V134" s="463"/>
      <c r="W134" s="8">
        <f t="shared" ref="W134:AF134" si="11">SUM(W128:W132)-W133</f>
        <v>210</v>
      </c>
      <c r="X134" s="191">
        <f t="shared" si="11"/>
        <v>413</v>
      </c>
      <c r="Y134" s="82">
        <f t="shared" si="11"/>
        <v>210</v>
      </c>
      <c r="Z134" s="68">
        <f t="shared" si="11"/>
        <v>141</v>
      </c>
      <c r="AA134" s="68">
        <f t="shared" si="11"/>
        <v>64</v>
      </c>
      <c r="AB134" s="68">
        <f t="shared" si="11"/>
        <v>26</v>
      </c>
      <c r="AC134" s="68">
        <f t="shared" si="11"/>
        <v>203</v>
      </c>
      <c r="AD134" s="68">
        <f t="shared" si="11"/>
        <v>137</v>
      </c>
      <c r="AE134" s="68">
        <f t="shared" si="11"/>
        <v>64</v>
      </c>
      <c r="AF134" s="72">
        <f t="shared" si="11"/>
        <v>25</v>
      </c>
    </row>
    <row r="135" spans="1:32" s="58" customFormat="1" ht="15" x14ac:dyDescent="0.2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65"/>
      <c r="N135" s="163"/>
      <c r="O135" s="163"/>
      <c r="P135" s="163"/>
      <c r="Q135" s="163"/>
      <c r="R135" s="163"/>
      <c r="S135" s="163"/>
      <c r="T135" s="163"/>
      <c r="U135" s="163"/>
      <c r="V135" s="163"/>
      <c r="W135" s="65"/>
      <c r="X135" s="208"/>
      <c r="Y135" s="57"/>
      <c r="Z135" s="57"/>
      <c r="AA135" s="57"/>
      <c r="AB135" s="57"/>
      <c r="AC135" s="57"/>
      <c r="AD135" s="57"/>
      <c r="AE135" s="57"/>
      <c r="AF135" s="57"/>
    </row>
    <row r="136" spans="1:32" s="100" customFormat="1" ht="14.25" x14ac:dyDescent="0.2">
      <c r="A136" s="413" t="s">
        <v>26</v>
      </c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5"/>
    </row>
    <row r="137" spans="1:32" s="100" customFormat="1" ht="17.25" customHeight="1" x14ac:dyDescent="0.2">
      <c r="A137" s="416"/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5"/>
    </row>
    <row r="138" spans="1:32" s="100" customFormat="1" ht="16.5" x14ac:dyDescent="0.2">
      <c r="A138" s="417" t="s">
        <v>28</v>
      </c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  <c r="AF138" s="419"/>
    </row>
    <row r="139" spans="1:32" s="100" customFormat="1" ht="14.25" x14ac:dyDescent="0.2">
      <c r="A139" s="441" t="s">
        <v>27</v>
      </c>
      <c r="B139" s="421"/>
      <c r="C139" s="421"/>
      <c r="D139" s="421"/>
      <c r="E139" s="421"/>
      <c r="F139" s="421"/>
      <c r="G139" s="421"/>
      <c r="H139" s="421"/>
      <c r="I139" s="421"/>
      <c r="J139" s="421"/>
      <c r="K139" s="421"/>
      <c r="L139" s="421"/>
      <c r="M139" s="421"/>
      <c r="N139" s="421"/>
      <c r="O139" s="421"/>
      <c r="P139" s="421"/>
      <c r="Q139" s="421"/>
      <c r="R139" s="421"/>
      <c r="S139" s="421"/>
      <c r="T139" s="421"/>
      <c r="U139" s="421"/>
      <c r="V139" s="421"/>
      <c r="W139" s="422"/>
      <c r="X139" s="424" t="s">
        <v>0</v>
      </c>
      <c r="Y139" s="426" t="s">
        <v>1</v>
      </c>
      <c r="Z139" s="426"/>
      <c r="AA139" s="426"/>
      <c r="AB139" s="426"/>
      <c r="AC139" s="426"/>
      <c r="AD139" s="426"/>
      <c r="AE139" s="426"/>
      <c r="AF139" s="426"/>
    </row>
    <row r="140" spans="1:32" s="100" customFormat="1" ht="14.25" x14ac:dyDescent="0.2">
      <c r="A140" s="423"/>
      <c r="B140" s="421"/>
      <c r="C140" s="421"/>
      <c r="D140" s="421"/>
      <c r="E140" s="421"/>
      <c r="F140" s="421"/>
      <c r="G140" s="421"/>
      <c r="H140" s="421"/>
      <c r="I140" s="421"/>
      <c r="J140" s="421"/>
      <c r="K140" s="421"/>
      <c r="L140" s="421"/>
      <c r="M140" s="421"/>
      <c r="N140" s="421"/>
      <c r="O140" s="421"/>
      <c r="P140" s="421"/>
      <c r="Q140" s="421"/>
      <c r="R140" s="421"/>
      <c r="S140" s="421"/>
      <c r="T140" s="421"/>
      <c r="U140" s="421"/>
      <c r="V140" s="421"/>
      <c r="W140" s="421"/>
      <c r="X140" s="424"/>
      <c r="Y140" s="427" t="s">
        <v>2</v>
      </c>
      <c r="Z140" s="427" t="s">
        <v>3</v>
      </c>
      <c r="AA140" s="427" t="s">
        <v>4</v>
      </c>
      <c r="AB140" s="427" t="s">
        <v>5</v>
      </c>
      <c r="AC140" s="427" t="s">
        <v>6</v>
      </c>
      <c r="AD140" s="427" t="s">
        <v>7</v>
      </c>
      <c r="AE140" s="427" t="s">
        <v>8</v>
      </c>
      <c r="AF140" s="427" t="s">
        <v>9</v>
      </c>
    </row>
    <row r="141" spans="1:32" s="100" customFormat="1" ht="14.25" x14ac:dyDescent="0.2">
      <c r="A141" s="15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171"/>
      <c r="N141" s="43"/>
      <c r="O141" s="43"/>
      <c r="P141" s="43"/>
      <c r="Q141" s="43"/>
      <c r="R141" s="43"/>
      <c r="S141" s="43"/>
      <c r="T141" s="43"/>
      <c r="U141" s="43"/>
      <c r="V141" s="43"/>
      <c r="W141" s="171"/>
      <c r="X141" s="424"/>
      <c r="Y141" s="427"/>
      <c r="Z141" s="427"/>
      <c r="AA141" s="427"/>
      <c r="AB141" s="427"/>
      <c r="AC141" s="427"/>
      <c r="AD141" s="427"/>
      <c r="AE141" s="427"/>
      <c r="AF141" s="427"/>
    </row>
    <row r="142" spans="1:32" s="100" customFormat="1" ht="14.25" x14ac:dyDescent="0.2">
      <c r="A142" s="140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69"/>
      <c r="N142" s="193"/>
      <c r="O142" s="193"/>
      <c r="P142" s="193"/>
      <c r="Q142" s="193"/>
      <c r="R142" s="193"/>
      <c r="S142" s="193"/>
      <c r="T142" s="193"/>
      <c r="U142" s="193"/>
      <c r="V142" s="193"/>
      <c r="W142" s="169"/>
      <c r="X142" s="424"/>
      <c r="Y142" s="427"/>
      <c r="Z142" s="427"/>
      <c r="AA142" s="427"/>
      <c r="AB142" s="427"/>
      <c r="AC142" s="427"/>
      <c r="AD142" s="427"/>
      <c r="AE142" s="427"/>
      <c r="AF142" s="427"/>
    </row>
    <row r="143" spans="1:32" s="100" customFormat="1" ht="14.25" x14ac:dyDescent="0.2">
      <c r="A143" s="140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69"/>
      <c r="N143" s="193"/>
      <c r="O143" s="193"/>
      <c r="P143" s="193"/>
      <c r="Q143" s="193"/>
      <c r="R143" s="193"/>
      <c r="S143" s="193"/>
      <c r="T143" s="193"/>
      <c r="U143" s="193"/>
      <c r="V143" s="193"/>
      <c r="W143" s="169"/>
      <c r="X143" s="424"/>
      <c r="Y143" s="427"/>
      <c r="Z143" s="427"/>
      <c r="AA143" s="427"/>
      <c r="AB143" s="427"/>
      <c r="AC143" s="427"/>
      <c r="AD143" s="427"/>
      <c r="AE143" s="427"/>
      <c r="AF143" s="427"/>
    </row>
    <row r="144" spans="1:32" s="100" customFormat="1" ht="14.25" x14ac:dyDescent="0.2">
      <c r="A144" s="52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64"/>
      <c r="N144" s="119"/>
      <c r="O144" s="119"/>
      <c r="P144" s="119"/>
      <c r="Q144" s="119"/>
      <c r="R144" s="119"/>
      <c r="S144" s="119"/>
      <c r="T144" s="119"/>
      <c r="U144" s="119"/>
      <c r="V144" s="119"/>
      <c r="W144" s="164"/>
      <c r="X144" s="425"/>
      <c r="Y144" s="428"/>
      <c r="Z144" s="428"/>
      <c r="AA144" s="428"/>
      <c r="AB144" s="428"/>
      <c r="AC144" s="428"/>
      <c r="AD144" s="428"/>
      <c r="AE144" s="428"/>
      <c r="AF144" s="428"/>
    </row>
    <row r="145" spans="1:32" s="85" customFormat="1" ht="15.75" x14ac:dyDescent="0.25">
      <c r="A145" s="293" t="s">
        <v>45</v>
      </c>
      <c r="B145" s="464" t="s">
        <v>44</v>
      </c>
      <c r="C145" s="465"/>
      <c r="D145" s="194">
        <v>1</v>
      </c>
      <c r="E145" s="194">
        <v>2</v>
      </c>
      <c r="F145" s="194">
        <v>3</v>
      </c>
      <c r="G145" s="194">
        <v>4</v>
      </c>
      <c r="H145" s="194">
        <v>5</v>
      </c>
      <c r="I145" s="194">
        <v>6</v>
      </c>
      <c r="J145" s="194">
        <v>7</v>
      </c>
      <c r="K145" s="194">
        <v>8</v>
      </c>
      <c r="L145" s="194">
        <v>9</v>
      </c>
      <c r="M145" s="8" t="s">
        <v>12</v>
      </c>
      <c r="N145" s="194">
        <v>10</v>
      </c>
      <c r="O145" s="194">
        <v>11</v>
      </c>
      <c r="P145" s="194">
        <v>12</v>
      </c>
      <c r="Q145" s="194">
        <v>13</v>
      </c>
      <c r="R145" s="194">
        <v>14</v>
      </c>
      <c r="S145" s="194">
        <v>15</v>
      </c>
      <c r="T145" s="194">
        <v>16</v>
      </c>
      <c r="U145" s="194">
        <v>17</v>
      </c>
      <c r="V145" s="194">
        <v>18</v>
      </c>
      <c r="W145" s="8" t="s">
        <v>12</v>
      </c>
      <c r="X145" s="245"/>
      <c r="Y145" s="223"/>
      <c r="Z145" s="223"/>
      <c r="AA145" s="223"/>
      <c r="AB145" s="223"/>
      <c r="AC145" s="223"/>
      <c r="AD145" s="223"/>
      <c r="AE145" s="223"/>
      <c r="AF145" s="38"/>
    </row>
    <row r="146" spans="1:32" s="59" customFormat="1" ht="14.25" x14ac:dyDescent="0.25">
      <c r="A146" s="293" t="s">
        <v>45</v>
      </c>
      <c r="B146" s="26">
        <v>1</v>
      </c>
      <c r="C146" s="300" t="s">
        <v>135</v>
      </c>
      <c r="D146" s="302">
        <v>5</v>
      </c>
      <c r="E146" s="302">
        <v>6</v>
      </c>
      <c r="F146" s="302">
        <v>4</v>
      </c>
      <c r="G146" s="302">
        <v>5</v>
      </c>
      <c r="H146" s="302">
        <v>5</v>
      </c>
      <c r="I146" s="302">
        <v>6</v>
      </c>
      <c r="J146" s="302">
        <v>5</v>
      </c>
      <c r="K146" s="302">
        <v>4</v>
      </c>
      <c r="L146" s="302">
        <v>6</v>
      </c>
      <c r="M146" s="49">
        <f>IF(OR(ISBLANK(C146),ISBLANK(D146),ISBLANK(E146),ISBLANK(F146),ISBLANK(G146),ISBLANK(H146),ISBLANK(I146),ISBLANK(J146),ISBLANK(K146),ISBLANK(L146)),0,SUM(D146:L146))</f>
        <v>46</v>
      </c>
      <c r="N146" s="302">
        <v>6</v>
      </c>
      <c r="O146" s="302">
        <v>3</v>
      </c>
      <c r="P146" s="302">
        <v>5</v>
      </c>
      <c r="Q146" s="302">
        <v>4</v>
      </c>
      <c r="R146" s="302">
        <v>6</v>
      </c>
      <c r="S146" s="302">
        <v>5</v>
      </c>
      <c r="T146" s="302">
        <v>4</v>
      </c>
      <c r="U146" s="302">
        <v>6</v>
      </c>
      <c r="V146" s="302">
        <v>7</v>
      </c>
      <c r="W146" s="49">
        <f>IF(OR(ISBLANK(M146),ISBLANK(N146),ISBLANK(O146),ISBLANK(P146),ISBLANK(Q146),ISBLANK(R146),ISBLANK(S146),ISBLANK(T146),ISBLANK(U146),ISBLANK(V146)),0,SUM(N146:V146))</f>
        <v>46</v>
      </c>
      <c r="X146" s="243">
        <f>M146+W146</f>
        <v>92</v>
      </c>
      <c r="Y146" s="74">
        <f>W146</f>
        <v>46</v>
      </c>
      <c r="Z146" s="74">
        <f>SUM(Q146:V146)</f>
        <v>32</v>
      </c>
      <c r="AA146" s="74">
        <f>SUM(T146:V146)</f>
        <v>17</v>
      </c>
      <c r="AB146" s="74">
        <f>V146</f>
        <v>7</v>
      </c>
      <c r="AC146" s="74">
        <f>M146</f>
        <v>46</v>
      </c>
      <c r="AD146" s="74">
        <f>SUM(G146:L146)</f>
        <v>31</v>
      </c>
      <c r="AE146" s="74">
        <f>SUM(J146:L146)</f>
        <v>15</v>
      </c>
      <c r="AF146" s="74">
        <f>L146</f>
        <v>6</v>
      </c>
    </row>
    <row r="147" spans="1:32" s="59" customFormat="1" ht="14.25" x14ac:dyDescent="0.25">
      <c r="A147" s="293" t="s">
        <v>45</v>
      </c>
      <c r="B147" s="26">
        <v>2</v>
      </c>
      <c r="C147" s="300" t="s">
        <v>136</v>
      </c>
      <c r="D147" s="302">
        <v>6</v>
      </c>
      <c r="E147" s="302">
        <v>5</v>
      </c>
      <c r="F147" s="302">
        <v>6</v>
      </c>
      <c r="G147" s="302">
        <v>6</v>
      </c>
      <c r="H147" s="302">
        <v>6</v>
      </c>
      <c r="I147" s="302">
        <v>4</v>
      </c>
      <c r="J147" s="302">
        <v>4</v>
      </c>
      <c r="K147" s="302">
        <v>4</v>
      </c>
      <c r="L147" s="302">
        <v>4</v>
      </c>
      <c r="M147" s="49">
        <f>IF(OR(ISBLANK(C147),ISBLANK(D147),ISBLANK(E147),ISBLANK(F147),ISBLANK(G147),ISBLANK(H147),ISBLANK(I147),ISBLANK(J147),ISBLANK(K147),ISBLANK(L147)),0,SUM(D147:L147))</f>
        <v>45</v>
      </c>
      <c r="N147" s="302">
        <v>3</v>
      </c>
      <c r="O147" s="302">
        <v>5</v>
      </c>
      <c r="P147" s="302">
        <v>4</v>
      </c>
      <c r="Q147" s="302">
        <v>3</v>
      </c>
      <c r="R147" s="302">
        <v>7</v>
      </c>
      <c r="S147" s="302">
        <v>5</v>
      </c>
      <c r="T147" s="302">
        <v>3</v>
      </c>
      <c r="U147" s="302">
        <v>4</v>
      </c>
      <c r="V147" s="302">
        <v>5</v>
      </c>
      <c r="W147" s="49">
        <f>IF(OR(ISBLANK(M147),ISBLANK(N147),ISBLANK(O147),ISBLANK(P147),ISBLANK(Q147),ISBLANK(R147),ISBLANK(S147),ISBLANK(T147),ISBLANK(U147),ISBLANK(V147)),0,SUM(N147:V147))</f>
        <v>39</v>
      </c>
      <c r="X147" s="81">
        <f>M147+W147</f>
        <v>84</v>
      </c>
      <c r="Y147" s="74">
        <f>W147</f>
        <v>39</v>
      </c>
      <c r="Z147" s="74">
        <f>SUM(Q147:V147)</f>
        <v>27</v>
      </c>
      <c r="AA147" s="74">
        <f>SUM(T147:V147)</f>
        <v>12</v>
      </c>
      <c r="AB147" s="74">
        <f>V147</f>
        <v>5</v>
      </c>
      <c r="AC147" s="74">
        <f>M147</f>
        <v>45</v>
      </c>
      <c r="AD147" s="74">
        <f>SUM(G147:L147)</f>
        <v>28</v>
      </c>
      <c r="AE147" s="74">
        <f>SUM(J147:L147)</f>
        <v>12</v>
      </c>
      <c r="AF147" s="74">
        <f>L147</f>
        <v>4</v>
      </c>
    </row>
    <row r="148" spans="1:32" s="59" customFormat="1" ht="14.25" x14ac:dyDescent="0.25">
      <c r="A148" s="293" t="s">
        <v>45</v>
      </c>
      <c r="B148" s="26">
        <v>3</v>
      </c>
      <c r="C148" s="300" t="s">
        <v>137</v>
      </c>
      <c r="D148" s="302">
        <v>5</v>
      </c>
      <c r="E148" s="302">
        <v>6</v>
      </c>
      <c r="F148" s="302">
        <v>5</v>
      </c>
      <c r="G148" s="302">
        <v>6</v>
      </c>
      <c r="H148" s="302">
        <v>4</v>
      </c>
      <c r="I148" s="302">
        <v>8</v>
      </c>
      <c r="J148" s="302">
        <v>5</v>
      </c>
      <c r="K148" s="302">
        <v>4</v>
      </c>
      <c r="L148" s="302">
        <v>7</v>
      </c>
      <c r="M148" s="49">
        <f>IF(OR(ISBLANK(C148),ISBLANK(D148),ISBLANK(E148),ISBLANK(F148),ISBLANK(G148),ISBLANK(H148),ISBLANK(I148),ISBLANK(J148),ISBLANK(K148),ISBLANK(L148)),0,SUM(D148:L148))</f>
        <v>50</v>
      </c>
      <c r="N148" s="302">
        <v>3</v>
      </c>
      <c r="O148" s="302">
        <v>5</v>
      </c>
      <c r="P148" s="302">
        <v>4</v>
      </c>
      <c r="Q148" s="302">
        <v>4</v>
      </c>
      <c r="R148" s="302">
        <v>6</v>
      </c>
      <c r="S148" s="302">
        <v>5</v>
      </c>
      <c r="T148" s="302">
        <v>4</v>
      </c>
      <c r="U148" s="302">
        <v>7</v>
      </c>
      <c r="V148" s="302">
        <v>6</v>
      </c>
      <c r="W148" s="49">
        <f>IF(OR(ISBLANK(M148),ISBLANK(N148),ISBLANK(O148),ISBLANK(P148),ISBLANK(Q148),ISBLANK(R148),ISBLANK(S148),ISBLANK(T148),ISBLANK(U148),ISBLANK(V148)),0,SUM(N148:V148))</f>
        <v>44</v>
      </c>
      <c r="X148" s="81">
        <f>M148+W148</f>
        <v>94</v>
      </c>
      <c r="Y148" s="74">
        <f>W148</f>
        <v>44</v>
      </c>
      <c r="Z148" s="74">
        <f>SUM(Q148:V148)</f>
        <v>32</v>
      </c>
      <c r="AA148" s="74">
        <f>SUM(T148:V148)</f>
        <v>17</v>
      </c>
      <c r="AB148" s="74">
        <f>V148</f>
        <v>6</v>
      </c>
      <c r="AC148" s="74">
        <f>M148</f>
        <v>50</v>
      </c>
      <c r="AD148" s="74">
        <f>SUM(G148:L148)</f>
        <v>34</v>
      </c>
      <c r="AE148" s="74">
        <f>SUM(J148:L148)</f>
        <v>16</v>
      </c>
      <c r="AF148" s="74">
        <f>L148</f>
        <v>7</v>
      </c>
    </row>
    <row r="149" spans="1:32" s="59" customFormat="1" ht="14.25" x14ac:dyDescent="0.25">
      <c r="A149" s="293" t="s">
        <v>45</v>
      </c>
      <c r="B149" s="26">
        <v>4</v>
      </c>
      <c r="C149" s="300" t="s">
        <v>138</v>
      </c>
      <c r="D149" s="302">
        <v>5</v>
      </c>
      <c r="E149" s="302">
        <v>6</v>
      </c>
      <c r="F149" s="302">
        <v>3</v>
      </c>
      <c r="G149" s="302">
        <v>6</v>
      </c>
      <c r="H149" s="302">
        <v>9</v>
      </c>
      <c r="I149" s="302">
        <v>10</v>
      </c>
      <c r="J149" s="302">
        <v>5</v>
      </c>
      <c r="K149" s="302">
        <v>5</v>
      </c>
      <c r="L149" s="302">
        <v>6</v>
      </c>
      <c r="M149" s="49">
        <f>IF(OR(ISBLANK(C149),ISBLANK(D149),ISBLANK(E149),ISBLANK(F149),ISBLANK(G149),ISBLANK(H149),ISBLANK(I149),ISBLANK(J149),ISBLANK(K149),ISBLANK(L149)),0,SUM(D149:L149))</f>
        <v>55</v>
      </c>
      <c r="N149" s="302">
        <v>3</v>
      </c>
      <c r="O149" s="302">
        <v>4</v>
      </c>
      <c r="P149" s="302">
        <v>7</v>
      </c>
      <c r="Q149" s="302">
        <v>5</v>
      </c>
      <c r="R149" s="302">
        <v>5</v>
      </c>
      <c r="S149" s="302">
        <v>5</v>
      </c>
      <c r="T149" s="302">
        <v>4</v>
      </c>
      <c r="U149" s="302">
        <v>4</v>
      </c>
      <c r="V149" s="302">
        <v>5</v>
      </c>
      <c r="W149" s="49">
        <f>IF(OR(ISBLANK(M149),ISBLANK(N149),ISBLANK(O149),ISBLANK(P149),ISBLANK(Q149),ISBLANK(R149),ISBLANK(S149),ISBLANK(T149),ISBLANK(U149),ISBLANK(V149)),0,SUM(N149:V149))</f>
        <v>42</v>
      </c>
      <c r="X149" s="81">
        <f>M149+W149</f>
        <v>97</v>
      </c>
      <c r="Y149" s="74">
        <f>W149</f>
        <v>42</v>
      </c>
      <c r="Z149" s="74">
        <f>SUM(Q149:V149)</f>
        <v>28</v>
      </c>
      <c r="AA149" s="74">
        <f>SUM(T149:V149)</f>
        <v>13</v>
      </c>
      <c r="AB149" s="74">
        <f>V149</f>
        <v>5</v>
      </c>
      <c r="AC149" s="74">
        <f>M149</f>
        <v>55</v>
      </c>
      <c r="AD149" s="74">
        <f>SUM(G149:L149)</f>
        <v>41</v>
      </c>
      <c r="AE149" s="74">
        <f>SUM(J149:L149)</f>
        <v>16</v>
      </c>
      <c r="AF149" s="74">
        <f>L149</f>
        <v>6</v>
      </c>
    </row>
    <row r="150" spans="1:32" s="59" customFormat="1" ht="14.25" x14ac:dyDescent="0.25">
      <c r="A150" s="293" t="s">
        <v>45</v>
      </c>
      <c r="B150" s="26">
        <v>5</v>
      </c>
      <c r="C150" s="300" t="s">
        <v>139</v>
      </c>
      <c r="D150" s="302">
        <v>5</v>
      </c>
      <c r="E150" s="302">
        <v>7</v>
      </c>
      <c r="F150" s="302">
        <v>5</v>
      </c>
      <c r="G150" s="302">
        <v>5</v>
      </c>
      <c r="H150" s="302">
        <v>5</v>
      </c>
      <c r="I150" s="302">
        <v>5</v>
      </c>
      <c r="J150" s="302">
        <v>5</v>
      </c>
      <c r="K150" s="302">
        <v>4</v>
      </c>
      <c r="L150" s="302">
        <v>5</v>
      </c>
      <c r="M150" s="49">
        <f>IF(OR(ISBLANK(C150),ISBLANK(D150),ISBLANK(E150),ISBLANK(F150),ISBLANK(G150),ISBLANK(H150),ISBLANK(I150),ISBLANK(J150),ISBLANK(K150),ISBLANK(L150)),0,SUM(D150:L150))</f>
        <v>46</v>
      </c>
      <c r="N150" s="302">
        <v>8</v>
      </c>
      <c r="O150" s="302">
        <v>4</v>
      </c>
      <c r="P150" s="302">
        <v>8</v>
      </c>
      <c r="Q150" s="302">
        <v>3</v>
      </c>
      <c r="R150" s="302">
        <v>5</v>
      </c>
      <c r="S150" s="302">
        <v>8</v>
      </c>
      <c r="T150" s="302">
        <v>3</v>
      </c>
      <c r="U150" s="302">
        <v>6</v>
      </c>
      <c r="V150" s="302">
        <v>6</v>
      </c>
      <c r="W150" s="49">
        <f>IF(OR(ISBLANK(M150),ISBLANK(N150),ISBLANK(O150),ISBLANK(P150),ISBLANK(Q150),ISBLANK(R150),ISBLANK(S150),ISBLANK(T150),ISBLANK(U150),ISBLANK(V150)),0,SUM(N150:V150))</f>
        <v>51</v>
      </c>
      <c r="X150" s="81">
        <f>M150+W150</f>
        <v>97</v>
      </c>
      <c r="Y150" s="74">
        <f>W150</f>
        <v>51</v>
      </c>
      <c r="Z150" s="74">
        <f>SUM(Q150:V150)</f>
        <v>31</v>
      </c>
      <c r="AA150" s="74">
        <f>SUM(T150:V150)</f>
        <v>15</v>
      </c>
      <c r="AB150" s="74">
        <f>V150</f>
        <v>6</v>
      </c>
      <c r="AC150" s="74">
        <f>M150</f>
        <v>46</v>
      </c>
      <c r="AD150" s="74">
        <f>SUM(G150:L150)</f>
        <v>29</v>
      </c>
      <c r="AE150" s="74">
        <f>SUM(J150:L150)</f>
        <v>14</v>
      </c>
      <c r="AF150" s="74">
        <f>L150</f>
        <v>5</v>
      </c>
    </row>
    <row r="151" spans="1:32" s="59" customFormat="1" x14ac:dyDescent="0.2">
      <c r="A151" s="431" t="s">
        <v>13</v>
      </c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103">
        <f>IF(OR((M146=0),(M147=0),(M148=0),(M149=0),(M150=0)),0,AC151)</f>
        <v>46</v>
      </c>
      <c r="N151" s="431" t="s">
        <v>13</v>
      </c>
      <c r="O151" s="431"/>
      <c r="P151" s="431"/>
      <c r="Q151" s="431"/>
      <c r="R151" s="431"/>
      <c r="S151" s="431"/>
      <c r="T151" s="431"/>
      <c r="U151" s="431"/>
      <c r="V151" s="431"/>
      <c r="W151" s="103">
        <f>IF(OR((W146=0),(W147=0),(W148=0),(W149=0),(W150=0)),0,Y151)</f>
        <v>51</v>
      </c>
      <c r="X151" s="81">
        <f>IF(OR((X146=0),(X147=0),(X148=0),(X149=0),(X150=0)),0,MAX(X146:X150))</f>
        <v>97</v>
      </c>
      <c r="Y151" s="13">
        <f>MAX(IF(($X146=$X151),Y146,0),IF((X147=X151),Y147,0),IF((X148=X151),Y148,0),IF((X149=X151),Y149,0),IF((X150=X151),Y150,0))</f>
        <v>51</v>
      </c>
      <c r="Z151" s="111">
        <f>MAX(IF(AND(($X146=$X151),($Y146=$Y151)),$Z146,0),IF(AND(($X147=$X151),($Y147=$Y151)),$Z147,0),IF(AND(($X148=$X151),($Y148=$Y151)),$Z148,0),IF(AND(($X149=$X151),($Y149=$Y151)),$Z149,0),IF(AND(($X150=$X151),($Y150=$Y151)),$Z150,0))</f>
        <v>31</v>
      </c>
      <c r="AA151" s="111">
        <f>MAX(IF(AND(($X146=$X151),($Y146=$Y151),($Z146=$Z151)),$AA146,0),IF(AND(($X147=$X151),($Y147=$Y151),($Z147=$Z151)),$AA147,0),IF(AND(($X148=$X151),($Y148=$Y151),($Z148=$Z151)),$AA148,0),IF(AND(($X149=$X151),($Y149=$Y151),($Z149=$Z151)),$AA149,0),IF(AND(($X150=$X151),($Y150=$Y151),($Z150=$Z151)),$AA150,0))</f>
        <v>15</v>
      </c>
      <c r="AB151" s="111">
        <f>MAX(IF(AND(($X146=$X151),($Y146=$Y151),($Z146=$Z151),($AA146=$AA151)),$AB146,0),IF(AND(($X147=$X151),($Y147=$Y151),($Z147=$Z151),($AA147=$AA151)),$AB147,0),IF(AND(($X148=$X151),($Y148=$Y151),($Z148=$Z151),($AA148=$AA151)),$AB148,0),IF(AND(($X149=$X151),($Y149=$Y151),($Z149=$Z151),($AA149=$AA151)),$AB149,0),IF(AND(($X150=$X151),($Y150=$Y151),($Z150=$Z151),($AA150=$AA151)),$AB150,0))</f>
        <v>6</v>
      </c>
      <c r="AC151" s="111">
        <f>MAX(IF(AND(($X146=$X151),($Y146=$Y151),($Z146=$Z151),($AA146=$AA151),($AB146=$AB151)),$AC146,0),IF(AND(($X147=$X151),($Y147=$Y151),($Z147=$Z151),($AA147=$AA151),($AB147=$AB151)),$AC147,0),IF(AND(($X148=$X151),($Y148=$Y151),($Z148=$Z151),($AA148=$AA151),($AB148=$AB151)),$AC148,0),IF(AND(($X149=$X151),($Y149=$Y151),($Z149=$Z151),($AA149=$AA151),($AB149=$AB151)),$AC149,0),IF(AND(($X150=$X151),($Y150=$Y151),($Z150=$Z151),($AA150=$AA151),($AB150=$AB151)),$AC150,0))</f>
        <v>46</v>
      </c>
      <c r="AD151" s="111">
        <f>MAX(IF(AND(($X146=$X151),($Y146=$Y151),($Z146=$Z151),($AA146=$AA151),($AB146=$AB151),($AC146=$AC151)),$AD146,0),IF(AND(($X147=$X151),($Y147=$Y151),($Z147=$Z151),($AA147=$AA151),($AB147=$AB151),($AC147=$AC151)),$AD147,0),IF(AND(($X148=$X151),($Y148=$Y151),($Z148=$Z151),($AA148=$AA151),($AB148=$AB151),($AC148=$AC151)),$AD148,0),IF(AND(($X149=$X151),($Y149=$Y151),($Z149=$Z151),($AA149=$AA151),($AB149=$AB151),($AC149=$AC151)),$AD149,0),IF(AND(($X150=$X151),($Y150=$Y151),($Z150=$Z151),($AA150=$AA151),($AB150=$AB151),($AC150=$AC151)),$AD150,0))</f>
        <v>29</v>
      </c>
      <c r="AE151" s="111">
        <f>MAX(IF(AND(($X146=$X151),($Y146=$Y151),($Z146=$Z151),($AA146=$AA151),($AB146=$AB151),($AC146=$AC151),($AD146=$AD151)),$AE146,0),IF(AND(($X147=$X151),($Y147=$Y151),($Z147=$Z151),($AA147=$AA151),($AB147=$AB151),($AC147=$AC151),($AD147=$AD151)),$AE147,0),IF(AND(($X148=$X151),($Y148=$Y151),($Z148=$Z151),($AA148=$AA151),($AB148=$AB151),($AC148=$AC151),($AD148=$AD151)),$AE148,0),IF(AND(($X149=$X151),($Y149=$Y151),($Z149=$Z151),($AA149=$AA151),($AB149=$AB151),($AC149=$AC151),($AD149=$AD151)),$AE149,0),IF(AND(($X150=$X151),($Y150=$Y151),($Z150=$Z151),($AA150=$AA151),($AB150=$AB151),($AC150=$AC151),($AD150=$AD151)),$AE150,0))</f>
        <v>14</v>
      </c>
      <c r="AF151" s="166">
        <f>MAX(IF(AND(($X146=$X151),($Y146=$Y151),($Z146=$Z151),($AA146=$AA151),($AB146=$AB151),($AC146=$AC151),($AD146=$AD151),($AE146=$AE151)),$AF146,0),IF(AND(($X147=$X151),($Y147=$Y151),($Z147=$Z151),($AA147=$AA151),($AB147=$AB151),($AC147=$AC151),($AD147=$AD151),($AE147=$AE151)),$AF147,0),IF(AND(($X148=$X151),($Y148=$Y151),($Z148=$Z151),($AA148=$AA151),($AB148=$AB151),($AC148=$AC151),($AD148=$AD151),($AE148=$AE151)),$AF148,0),IF(AND(($X149=$X151),($Y149=$Y151),($Z149=$Z151),($AA149=$AA151),($AB149=$AB151),($AC149=$AC151),($AD149=$AD151),($AE149=$AE151)),$AF149,0),IF(AND(($X150=$X151),($Y150=$Y151),($Z150=$Z151),($AA150=$AA151),($AB150=$AB151),($AC150=$AC151),($AD150=$AD151),($AE150=$AE151)),$AF150,0))</f>
        <v>5</v>
      </c>
    </row>
    <row r="152" spans="1:32" s="19" customFormat="1" ht="15" x14ac:dyDescent="0.25">
      <c r="A152" s="466" t="s">
        <v>45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8">
        <f>SUM(M146:M150)-M151</f>
        <v>196</v>
      </c>
      <c r="N152" s="466" t="s">
        <v>12</v>
      </c>
      <c r="O152" s="466"/>
      <c r="P152" s="466"/>
      <c r="Q152" s="466"/>
      <c r="R152" s="466"/>
      <c r="S152" s="466"/>
      <c r="T152" s="466"/>
      <c r="U152" s="466"/>
      <c r="V152" s="466"/>
      <c r="W152" s="8">
        <f t="shared" ref="W152:AF152" si="12">SUM(W146:W150)-W151</f>
        <v>171</v>
      </c>
      <c r="X152" s="191">
        <f t="shared" si="12"/>
        <v>367</v>
      </c>
      <c r="Y152" s="7">
        <f t="shared" si="12"/>
        <v>171</v>
      </c>
      <c r="Z152" s="56">
        <f t="shared" si="12"/>
        <v>119</v>
      </c>
      <c r="AA152" s="56">
        <f t="shared" si="12"/>
        <v>59</v>
      </c>
      <c r="AB152" s="56">
        <f t="shared" si="12"/>
        <v>23</v>
      </c>
      <c r="AC152" s="56">
        <f t="shared" si="12"/>
        <v>196</v>
      </c>
      <c r="AD152" s="56">
        <f t="shared" si="12"/>
        <v>134</v>
      </c>
      <c r="AE152" s="56">
        <f t="shared" si="12"/>
        <v>59</v>
      </c>
      <c r="AF152" s="222">
        <f t="shared" si="12"/>
        <v>23</v>
      </c>
    </row>
    <row r="153" spans="1:32" x14ac:dyDescent="0.2">
      <c r="A153" s="125"/>
      <c r="B153" s="248"/>
      <c r="C153" s="53"/>
      <c r="D153" s="125"/>
      <c r="E153" s="125"/>
      <c r="F153" s="125"/>
      <c r="G153" s="125"/>
      <c r="H153" s="125"/>
      <c r="I153" s="125"/>
      <c r="J153" s="125"/>
      <c r="K153" s="125"/>
      <c r="L153" s="125"/>
      <c r="M153" s="16"/>
      <c r="N153" s="125"/>
      <c r="O153" s="125"/>
      <c r="P153" s="125"/>
      <c r="Q153" s="125"/>
      <c r="R153" s="125"/>
      <c r="S153" s="125"/>
      <c r="T153" s="125"/>
      <c r="U153" s="125"/>
      <c r="V153" s="125"/>
      <c r="W153" s="16"/>
      <c r="X153" s="16"/>
      <c r="Y153" s="125"/>
      <c r="Z153" s="125"/>
      <c r="AA153" s="125"/>
      <c r="AB153" s="125"/>
      <c r="AC153" s="125"/>
      <c r="AD153" s="125"/>
      <c r="AE153" s="125"/>
      <c r="AF153" s="125"/>
    </row>
    <row r="154" spans="1:32" s="85" customFormat="1" ht="15.75" x14ac:dyDescent="0.25">
      <c r="A154" s="294" t="s">
        <v>47</v>
      </c>
      <c r="B154" s="467" t="s">
        <v>46</v>
      </c>
      <c r="C154" s="468"/>
      <c r="D154" s="194">
        <v>1</v>
      </c>
      <c r="E154" s="194">
        <v>2</v>
      </c>
      <c r="F154" s="194">
        <v>3</v>
      </c>
      <c r="G154" s="194">
        <v>4</v>
      </c>
      <c r="H154" s="194">
        <v>5</v>
      </c>
      <c r="I154" s="194">
        <v>6</v>
      </c>
      <c r="J154" s="194">
        <v>7</v>
      </c>
      <c r="K154" s="194">
        <v>8</v>
      </c>
      <c r="L154" s="194">
        <v>9</v>
      </c>
      <c r="M154" s="8" t="s">
        <v>12</v>
      </c>
      <c r="N154" s="194">
        <v>10</v>
      </c>
      <c r="O154" s="194">
        <v>11</v>
      </c>
      <c r="P154" s="194">
        <v>12</v>
      </c>
      <c r="Q154" s="194">
        <v>13</v>
      </c>
      <c r="R154" s="194">
        <v>14</v>
      </c>
      <c r="S154" s="194">
        <v>15</v>
      </c>
      <c r="T154" s="194">
        <v>16</v>
      </c>
      <c r="U154" s="194">
        <v>17</v>
      </c>
      <c r="V154" s="194">
        <v>18</v>
      </c>
      <c r="W154" s="8" t="s">
        <v>12</v>
      </c>
      <c r="X154" s="22"/>
      <c r="Y154" s="115"/>
      <c r="Z154" s="115"/>
      <c r="AA154" s="115"/>
      <c r="AB154" s="115"/>
      <c r="AC154" s="115"/>
      <c r="AD154" s="115"/>
      <c r="AE154" s="115"/>
      <c r="AF154" s="48"/>
    </row>
    <row r="155" spans="1:32" s="59" customFormat="1" ht="14.25" x14ac:dyDescent="0.25">
      <c r="A155" s="294" t="s">
        <v>47</v>
      </c>
      <c r="B155" s="26">
        <v>1</v>
      </c>
      <c r="C155" s="300" t="s">
        <v>118</v>
      </c>
      <c r="D155" s="6">
        <v>4</v>
      </c>
      <c r="E155" s="6">
        <v>5</v>
      </c>
      <c r="F155" s="6">
        <v>4</v>
      </c>
      <c r="G155" s="6">
        <v>5</v>
      </c>
      <c r="H155" s="6">
        <v>4</v>
      </c>
      <c r="I155" s="6">
        <v>7</v>
      </c>
      <c r="J155" s="6">
        <v>4</v>
      </c>
      <c r="K155" s="6">
        <v>3</v>
      </c>
      <c r="L155" s="6">
        <v>4</v>
      </c>
      <c r="M155" s="49">
        <f>IF(OR(ISBLANK(C155),ISBLANK(D155),ISBLANK(E155),ISBLANK(F155),ISBLANK(G155),ISBLANK(H155),ISBLANK(I155),ISBLANK(J155),ISBLANK(K155),ISBLANK(L155)),0,SUM(D155:L155))</f>
        <v>40</v>
      </c>
      <c r="N155" s="6">
        <v>4</v>
      </c>
      <c r="O155" s="6">
        <v>5</v>
      </c>
      <c r="P155" s="6">
        <v>4</v>
      </c>
      <c r="Q155" s="6">
        <v>5</v>
      </c>
      <c r="R155" s="6">
        <v>4</v>
      </c>
      <c r="S155" s="6">
        <v>5</v>
      </c>
      <c r="T155" s="6">
        <v>3</v>
      </c>
      <c r="U155" s="6">
        <v>5</v>
      </c>
      <c r="V155" s="6">
        <v>8</v>
      </c>
      <c r="W155" s="49">
        <f>IF(OR(ISBLANK(M155),ISBLANK(N155),ISBLANK(O155),ISBLANK(P155),ISBLANK(Q155),ISBLANK(R155),ISBLANK(S155),ISBLANK(T155),ISBLANK(U155),ISBLANK(V155)),0,SUM(N155:V155))</f>
        <v>43</v>
      </c>
      <c r="X155" s="243">
        <f>M155+W155</f>
        <v>83</v>
      </c>
      <c r="Y155" s="74">
        <f>W155</f>
        <v>43</v>
      </c>
      <c r="Z155" s="74">
        <f>SUM(Q155:V155)</f>
        <v>30</v>
      </c>
      <c r="AA155" s="74">
        <f>SUM(T155:V155)</f>
        <v>16</v>
      </c>
      <c r="AB155" s="74">
        <f>V155</f>
        <v>8</v>
      </c>
      <c r="AC155" s="74">
        <f>M155</f>
        <v>40</v>
      </c>
      <c r="AD155" s="74">
        <f>SUM(G155:L155)</f>
        <v>27</v>
      </c>
      <c r="AE155" s="74">
        <f>SUM(J155:L155)</f>
        <v>11</v>
      </c>
      <c r="AF155" s="74">
        <f>L155</f>
        <v>4</v>
      </c>
    </row>
    <row r="156" spans="1:32" s="59" customFormat="1" ht="14.25" x14ac:dyDescent="0.25">
      <c r="A156" s="294" t="s">
        <v>47</v>
      </c>
      <c r="B156" s="26">
        <v>2</v>
      </c>
      <c r="C156" s="300" t="s">
        <v>119</v>
      </c>
      <c r="D156" s="6">
        <v>6</v>
      </c>
      <c r="E156" s="6">
        <v>5</v>
      </c>
      <c r="F156" s="6">
        <v>6</v>
      </c>
      <c r="G156" s="6">
        <v>6</v>
      </c>
      <c r="H156" s="6">
        <v>3</v>
      </c>
      <c r="I156" s="6">
        <v>6</v>
      </c>
      <c r="J156" s="6">
        <v>6</v>
      </c>
      <c r="K156" s="6">
        <v>3</v>
      </c>
      <c r="L156" s="6">
        <v>7</v>
      </c>
      <c r="M156" s="49">
        <f>IF(OR(ISBLANK(C156),ISBLANK(D156),ISBLANK(E156),ISBLANK(F156),ISBLANK(G156),ISBLANK(H156),ISBLANK(I156),ISBLANK(J156),ISBLANK(K156),ISBLANK(L156)),0,SUM(D156:L156))</f>
        <v>48</v>
      </c>
      <c r="N156" s="6">
        <v>7</v>
      </c>
      <c r="O156" s="6">
        <v>2</v>
      </c>
      <c r="P156" s="6">
        <v>4</v>
      </c>
      <c r="Q156" s="6">
        <v>4</v>
      </c>
      <c r="R156" s="6">
        <v>8</v>
      </c>
      <c r="S156" s="6">
        <v>5</v>
      </c>
      <c r="T156" s="6">
        <v>5</v>
      </c>
      <c r="U156" s="6">
        <v>6</v>
      </c>
      <c r="V156" s="6">
        <v>7</v>
      </c>
      <c r="W156" s="49">
        <f>IF(OR(ISBLANK(M156),ISBLANK(N156),ISBLANK(O156),ISBLANK(P156),ISBLANK(Q156),ISBLANK(R156),ISBLANK(S156),ISBLANK(T156),ISBLANK(U156),ISBLANK(V156)),0,SUM(N156:V156))</f>
        <v>48</v>
      </c>
      <c r="X156" s="81">
        <f>M156+W156</f>
        <v>96</v>
      </c>
      <c r="Y156" s="74">
        <f>W156</f>
        <v>48</v>
      </c>
      <c r="Z156" s="74">
        <f>SUM(Q156:V156)</f>
        <v>35</v>
      </c>
      <c r="AA156" s="74">
        <f>SUM(T156:V156)</f>
        <v>18</v>
      </c>
      <c r="AB156" s="74">
        <f>V156</f>
        <v>7</v>
      </c>
      <c r="AC156" s="74">
        <f>M156</f>
        <v>48</v>
      </c>
      <c r="AD156" s="74">
        <f>SUM(G156:L156)</f>
        <v>31</v>
      </c>
      <c r="AE156" s="74">
        <f>SUM(J156:L156)</f>
        <v>16</v>
      </c>
      <c r="AF156" s="74">
        <f>L156</f>
        <v>7</v>
      </c>
    </row>
    <row r="157" spans="1:32" s="59" customFormat="1" ht="14.25" x14ac:dyDescent="0.25">
      <c r="A157" s="294" t="s">
        <v>47</v>
      </c>
      <c r="B157" s="26">
        <v>3</v>
      </c>
      <c r="C157" s="300" t="s">
        <v>120</v>
      </c>
      <c r="D157" s="6">
        <v>6</v>
      </c>
      <c r="E157" s="6">
        <v>7</v>
      </c>
      <c r="F157" s="6">
        <v>6</v>
      </c>
      <c r="G157" s="6">
        <v>9</v>
      </c>
      <c r="H157" s="6">
        <v>6</v>
      </c>
      <c r="I157" s="6">
        <v>7</v>
      </c>
      <c r="J157" s="6">
        <v>6</v>
      </c>
      <c r="K157" s="6">
        <v>6</v>
      </c>
      <c r="L157" s="6">
        <v>7</v>
      </c>
      <c r="M157" s="49">
        <f>IF(OR(ISBLANK(C157),ISBLANK(D157),ISBLANK(E157),ISBLANK(F157),ISBLANK(G157),ISBLANK(H157),ISBLANK(I157),ISBLANK(J157),ISBLANK(K157),ISBLANK(L157)),0,SUM(D157:L157))</f>
        <v>60</v>
      </c>
      <c r="N157" s="6">
        <v>5</v>
      </c>
      <c r="O157" s="6">
        <v>5</v>
      </c>
      <c r="P157" s="6">
        <v>7</v>
      </c>
      <c r="Q157" s="6">
        <v>5</v>
      </c>
      <c r="R157" s="6">
        <v>8</v>
      </c>
      <c r="S157" s="6">
        <v>6</v>
      </c>
      <c r="T157" s="6">
        <v>6</v>
      </c>
      <c r="U157" s="6">
        <v>5</v>
      </c>
      <c r="V157" s="6">
        <v>8</v>
      </c>
      <c r="W157" s="49">
        <f>IF(OR(ISBLANK(M157),ISBLANK(N157),ISBLANK(O157),ISBLANK(P157),ISBLANK(Q157),ISBLANK(R157),ISBLANK(S157),ISBLANK(T157),ISBLANK(U157),ISBLANK(V157)),0,SUM(N157:V157))</f>
        <v>55</v>
      </c>
      <c r="X157" s="81">
        <f>M157+W157</f>
        <v>115</v>
      </c>
      <c r="Y157" s="74">
        <f>W157</f>
        <v>55</v>
      </c>
      <c r="Z157" s="74">
        <f>SUM(Q157:V157)</f>
        <v>38</v>
      </c>
      <c r="AA157" s="74">
        <f>SUM(T157:V157)</f>
        <v>19</v>
      </c>
      <c r="AB157" s="74">
        <f>V157</f>
        <v>8</v>
      </c>
      <c r="AC157" s="74">
        <f>M157</f>
        <v>60</v>
      </c>
      <c r="AD157" s="74">
        <f>SUM(G157:L157)</f>
        <v>41</v>
      </c>
      <c r="AE157" s="74">
        <f>SUM(J157:L157)</f>
        <v>19</v>
      </c>
      <c r="AF157" s="74">
        <f>L157</f>
        <v>7</v>
      </c>
    </row>
    <row r="158" spans="1:32" s="59" customFormat="1" ht="14.25" x14ac:dyDescent="0.25">
      <c r="A158" s="294" t="s">
        <v>47</v>
      </c>
      <c r="B158" s="26">
        <v>4</v>
      </c>
      <c r="C158" s="300" t="s">
        <v>121</v>
      </c>
      <c r="D158" s="6">
        <v>6</v>
      </c>
      <c r="E158" s="6">
        <v>10</v>
      </c>
      <c r="F158" s="6">
        <v>5</v>
      </c>
      <c r="G158" s="6">
        <v>8</v>
      </c>
      <c r="H158" s="6">
        <v>5</v>
      </c>
      <c r="I158" s="6">
        <v>5</v>
      </c>
      <c r="J158" s="6">
        <v>5</v>
      </c>
      <c r="K158" s="6">
        <v>7</v>
      </c>
      <c r="L158" s="6">
        <v>7</v>
      </c>
      <c r="M158" s="49">
        <f>IF(OR(ISBLANK(C158),ISBLANK(D158),ISBLANK(E158),ISBLANK(F158),ISBLANK(G158),ISBLANK(H158),ISBLANK(I158),ISBLANK(J158),ISBLANK(K158),ISBLANK(L158)),0,SUM(D158:L158))</f>
        <v>58</v>
      </c>
      <c r="N158" s="6">
        <v>6</v>
      </c>
      <c r="O158" s="6">
        <v>5</v>
      </c>
      <c r="P158" s="6">
        <v>6</v>
      </c>
      <c r="Q158" s="6">
        <v>5</v>
      </c>
      <c r="R158" s="6">
        <v>7</v>
      </c>
      <c r="S158" s="6">
        <v>6</v>
      </c>
      <c r="T158" s="6">
        <v>4</v>
      </c>
      <c r="U158" s="6">
        <v>5</v>
      </c>
      <c r="V158" s="6">
        <v>6</v>
      </c>
      <c r="W158" s="49">
        <f>IF(OR(ISBLANK(M158),ISBLANK(N158),ISBLANK(O158),ISBLANK(P158),ISBLANK(Q158),ISBLANK(R158),ISBLANK(S158),ISBLANK(T158),ISBLANK(U158),ISBLANK(V158)),0,SUM(N158:V158))</f>
        <v>50</v>
      </c>
      <c r="X158" s="81">
        <f>M158+W158</f>
        <v>108</v>
      </c>
      <c r="Y158" s="74">
        <f>W158</f>
        <v>50</v>
      </c>
      <c r="Z158" s="74">
        <f>SUM(Q158:V158)</f>
        <v>33</v>
      </c>
      <c r="AA158" s="74">
        <f>SUM(T158:V158)</f>
        <v>15</v>
      </c>
      <c r="AB158" s="74">
        <f>V158</f>
        <v>6</v>
      </c>
      <c r="AC158" s="74">
        <f>M158</f>
        <v>58</v>
      </c>
      <c r="AD158" s="74">
        <f>SUM(G158:L158)</f>
        <v>37</v>
      </c>
      <c r="AE158" s="74">
        <f>SUM(J158:L158)</f>
        <v>19</v>
      </c>
      <c r="AF158" s="74">
        <f>L158</f>
        <v>7</v>
      </c>
    </row>
    <row r="159" spans="1:32" s="59" customFormat="1" ht="14.25" x14ac:dyDescent="0.25">
      <c r="A159" s="294" t="s">
        <v>47</v>
      </c>
      <c r="B159" s="26">
        <v>5</v>
      </c>
      <c r="C159" s="300" t="s">
        <v>122</v>
      </c>
      <c r="D159" s="6">
        <v>6</v>
      </c>
      <c r="E159" s="6">
        <v>8</v>
      </c>
      <c r="F159" s="6">
        <v>4</v>
      </c>
      <c r="G159" s="6">
        <v>6</v>
      </c>
      <c r="H159" s="6">
        <v>5</v>
      </c>
      <c r="I159" s="6">
        <v>7</v>
      </c>
      <c r="J159" s="6">
        <v>7</v>
      </c>
      <c r="K159" s="6">
        <v>5</v>
      </c>
      <c r="L159" s="6">
        <v>7</v>
      </c>
      <c r="M159" s="49">
        <f>IF(OR(ISBLANK(C159),ISBLANK(D159),ISBLANK(E159),ISBLANK(F159),ISBLANK(G159),ISBLANK(H159),ISBLANK(I159),ISBLANK(J159),ISBLANK(K159),ISBLANK(L159)),0,SUM(D159:L159))</f>
        <v>55</v>
      </c>
      <c r="N159" s="6">
        <v>4</v>
      </c>
      <c r="O159" s="6">
        <v>5</v>
      </c>
      <c r="P159" s="6">
        <v>5</v>
      </c>
      <c r="Q159" s="6">
        <v>7</v>
      </c>
      <c r="R159" s="6">
        <v>7</v>
      </c>
      <c r="S159" s="6">
        <v>5</v>
      </c>
      <c r="T159" s="6">
        <v>4</v>
      </c>
      <c r="U159" s="6">
        <v>8</v>
      </c>
      <c r="V159" s="6">
        <v>7</v>
      </c>
      <c r="W159" s="49">
        <f>IF(OR(ISBLANK(M159),ISBLANK(N159),ISBLANK(O159),ISBLANK(P159),ISBLANK(Q159),ISBLANK(R159),ISBLANK(S159),ISBLANK(T159),ISBLANK(U159),ISBLANK(V159)),0,SUM(N159:V159))</f>
        <v>52</v>
      </c>
      <c r="X159" s="81">
        <f>M159+W159</f>
        <v>107</v>
      </c>
      <c r="Y159" s="74">
        <f>W159</f>
        <v>52</v>
      </c>
      <c r="Z159" s="74">
        <f>SUM(Q159:V159)</f>
        <v>38</v>
      </c>
      <c r="AA159" s="74">
        <f>SUM(T159:V159)</f>
        <v>19</v>
      </c>
      <c r="AB159" s="74">
        <f>V159</f>
        <v>7</v>
      </c>
      <c r="AC159" s="74">
        <f>M159</f>
        <v>55</v>
      </c>
      <c r="AD159" s="74">
        <f>SUM(G159:L159)</f>
        <v>37</v>
      </c>
      <c r="AE159" s="74">
        <f>SUM(J159:L159)</f>
        <v>19</v>
      </c>
      <c r="AF159" s="74">
        <f>L159</f>
        <v>7</v>
      </c>
    </row>
    <row r="160" spans="1:32" s="59" customFormat="1" x14ac:dyDescent="0.2">
      <c r="A160" s="431" t="s">
        <v>13</v>
      </c>
      <c r="B160" s="431"/>
      <c r="C160" s="431"/>
      <c r="D160" s="431"/>
      <c r="E160" s="431"/>
      <c r="F160" s="431"/>
      <c r="G160" s="431"/>
      <c r="H160" s="431"/>
      <c r="I160" s="431"/>
      <c r="J160" s="431"/>
      <c r="K160" s="431"/>
      <c r="L160" s="431"/>
      <c r="M160" s="103">
        <f>IF(OR((M155=0),(M156=0),(M157=0),(M158=0),(M159=0)),0,AC160)</f>
        <v>60</v>
      </c>
      <c r="N160" s="431" t="s">
        <v>13</v>
      </c>
      <c r="O160" s="431"/>
      <c r="P160" s="431"/>
      <c r="Q160" s="431"/>
      <c r="R160" s="431"/>
      <c r="S160" s="431"/>
      <c r="T160" s="431"/>
      <c r="U160" s="431"/>
      <c r="V160" s="431"/>
      <c r="W160" s="103">
        <f>IF(OR((W155=0),(W156=0),(W157=0),(W158=0),(W159=0)),0,Y160)</f>
        <v>55</v>
      </c>
      <c r="X160" s="81">
        <f>IF(OR((X155=0),(X156=0),(X157=0),(X158=0),(X159=0)),0,MAX(X155:X159))</f>
        <v>115</v>
      </c>
      <c r="Y160" s="154">
        <f>MAX(IF(($X155=$X160),Y155,0),IF((X156=X160),Y156,0),IF((X157=X160),Y157,0),IF((X158=X160),Y158,0),IF((X159=X160),Y159,0))</f>
        <v>55</v>
      </c>
      <c r="Z160" s="149">
        <f>MAX(IF(AND(($X155=$X160),($Y155=$Y160)),$Z155,0),IF(AND(($X156=$X160),($Y156=$Y160)),$Z156,0),IF(AND(($X157=$X160),($Y157=$Y160)),$Z157,0),IF(AND(($X158=$X160),($Y158=$Y160)),$Z158,0),IF(AND(($X159=$X160),($Y159=$Y160)),$Z159,0))</f>
        <v>38</v>
      </c>
      <c r="AA160" s="149">
        <f>MAX(IF(AND(($X155=$X160),($Y155=$Y160),($Z155=$Z160)),$AA155,0),IF(AND(($X156=$X160),($Y156=$Y160),($Z156=$Z160)),$AA156,0),IF(AND(($X157=$X160),($Y157=$Y160),($Z157=$Z160)),$AA157,0),IF(AND(($X158=$X160),($Y158=$Y160),($Z158=$Z160)),$AA158,0),IF(AND(($X159=$X160),($Y159=$Y160),($Z159=$Z160)),$AA159,0))</f>
        <v>19</v>
      </c>
      <c r="AB160" s="149">
        <f>MAX(IF(AND(($X155=$X160),($Y155=$Y160),($Z155=$Z160),($AA155=$AA160)),$AB155,0),IF(AND(($X156=$X160),($Y156=$Y160),($Z156=$Z160),($AA156=$AA160)),$AB156,0),IF(AND(($X157=$X160),($Y157=$Y160),($Z157=$Z160),($AA157=$AA160)),$AB157,0),IF(AND(($X158=$X160),($Y158=$Y160),($Z158=$Z160),($AA158=$AA160)),$AB158,0),IF(AND(($X159=$X160),($Y159=$Y160),($Z159=$Z160),($AA159=$AA160)),$AB159,0))</f>
        <v>8</v>
      </c>
      <c r="AC160" s="149">
        <f>MAX(IF(AND(($X155=$X160),($Y155=$Y160),($Z155=$Z160),($AA155=$AA160),($AB155=$AB160)),$AC155,0),IF(AND(($X156=$X160),($Y156=$Y160),($Z156=$Z160),($AA156=$AA160),($AB156=$AB160)),$AC156,0),IF(AND(($X157=$X160),($Y157=$Y160),($Z157=$Z160),($AA157=$AA160),($AB157=$AB160)),$AC157,0),IF(AND(($X158=$X160),($Y158=$Y160),($Z158=$Z160),($AA158=$AA160),($AB158=$AB160)),$AC158,0),IF(AND(($X159=$X160),($Y159=$Y160),($Z159=$Z160),($AA159=$AA160),($AB159=$AB160)),$AC159,0))</f>
        <v>60</v>
      </c>
      <c r="AD160" s="149">
        <f>MAX(IF(AND(($X155=$X160),($Y155=$Y160),($Z155=$Z160),($AA155=$AA160),($AB155=$AB160),($AC155=$AC160)),$AD155,0),IF(AND(($X156=$X160),($Y156=$Y160),($Z156=$Z160),($AA156=$AA160),($AB156=$AB160),($AC156=$AC160)),$AD156,0),IF(AND(($X157=$X160),($Y157=$Y160),($Z157=$Z160),($AA157=$AA160),($AB157=$AB160),($AC157=$AC160)),$AD157,0),IF(AND(($X158=$X160),($Y158=$Y160),($Z158=$Z160),($AA158=$AA160),($AB158=$AB160),($AC158=$AC160)),$AD158,0),IF(AND(($X159=$X160),($Y159=$Y160),($Z159=$Z160),($AA159=$AA160),($AB159=$AB160),($AC159=$AC160)),$AD159,0))</f>
        <v>41</v>
      </c>
      <c r="AE160" s="149">
        <f>MAX(IF(AND(($X155=$X160),($Y155=$Y160),($Z155=$Z160),($AA155=$AA160),($AB155=$AB160),($AC155=$AC160),($AD155=$AD160)),$AE155,0),IF(AND(($X156=$X160),($Y156=$Y160),($Z156=$Z160),($AA156=$AA160),($AB156=$AB160),($AC156=$AC160),($AD156=$AD160)),$AE156,0),IF(AND(($X157=$X160),($Y157=$Y160),($Z157=$Z160),($AA157=$AA160),($AB157=$AB160),($AC157=$AC160),($AD157=$AD160)),$AE157,0),IF(AND(($X158=$X160),($Y158=$Y160),($Z158=$Z160),($AA158=$AA160),($AB158=$AB160),($AC158=$AC160),($AD158=$AD160)),$AE158,0),IF(AND(($X159=$X160),($Y159=$Y160),($Z159=$Z160),($AA159=$AA160),($AB159=$AB160),($AC159=$AC160),($AD159=$AD160)),$AE159,0))</f>
        <v>19</v>
      </c>
      <c r="AF160" s="107">
        <f>MAX(IF(AND(($X155=$X160),($Y155=$Y160),($Z155=$Z160),($AA155=$AA160),($AB155=$AB160),($AC155=$AC160),($AD155=$AD160),($AE155=$AE160)),$AF155,0),IF(AND(($X156=$X160),($Y156=$Y160),($Z156=$Z160),($AA156=$AA160),($AB156=$AB160),($AC156=$AC160),($AD156=$AD160),($AE156=$AE160)),$AF156,0),IF(AND(($X157=$X160),($Y157=$Y160),($Z157=$Z160),($AA157=$AA160),($AB157=$AB160),($AC157=$AC160),($AD157=$AD160),($AE157=$AE160)),$AF157,0),IF(AND(($X158=$X160),($Y158=$Y160),($Z158=$Z160),($AA158=$AA160),($AB158=$AB160),($AC158=$AC160),($AD158=$AD160),($AE158=$AE160)),$AF158,0),IF(AND(($X159=$X160),($Y159=$Y160),($Z159=$Z160),($AA159=$AA160),($AB159=$AB160),($AC159=$AC160),($AD159=$AD160),($AE159=$AE160)),$AF159,0))</f>
        <v>7</v>
      </c>
    </row>
    <row r="161" spans="1:32" s="19" customFormat="1" ht="15" x14ac:dyDescent="0.25">
      <c r="A161" s="469" t="s">
        <v>12</v>
      </c>
      <c r="B161" s="469"/>
      <c r="C161" s="469"/>
      <c r="D161" s="469"/>
      <c r="E161" s="469"/>
      <c r="F161" s="469"/>
      <c r="G161" s="469"/>
      <c r="H161" s="469"/>
      <c r="I161" s="469"/>
      <c r="J161" s="469"/>
      <c r="K161" s="469"/>
      <c r="L161" s="469"/>
      <c r="M161" s="8">
        <f>SUM(M155:M159)-M160</f>
        <v>201</v>
      </c>
      <c r="N161" s="469" t="s">
        <v>12</v>
      </c>
      <c r="O161" s="469"/>
      <c r="P161" s="469"/>
      <c r="Q161" s="469"/>
      <c r="R161" s="469"/>
      <c r="S161" s="469"/>
      <c r="T161" s="469"/>
      <c r="U161" s="469"/>
      <c r="V161" s="469"/>
      <c r="W161" s="8">
        <f t="shared" ref="W161:AF161" si="13">SUM(W155:W159)-W160</f>
        <v>193</v>
      </c>
      <c r="X161" s="191">
        <f t="shared" si="13"/>
        <v>394</v>
      </c>
      <c r="Y161" s="106">
        <f t="shared" si="13"/>
        <v>193</v>
      </c>
      <c r="Z161" s="67">
        <f t="shared" si="13"/>
        <v>136</v>
      </c>
      <c r="AA161" s="67">
        <f t="shared" si="13"/>
        <v>68</v>
      </c>
      <c r="AB161" s="67">
        <f t="shared" si="13"/>
        <v>28</v>
      </c>
      <c r="AC161" s="67">
        <f t="shared" si="13"/>
        <v>201</v>
      </c>
      <c r="AD161" s="67">
        <f t="shared" si="13"/>
        <v>132</v>
      </c>
      <c r="AE161" s="67">
        <f t="shared" si="13"/>
        <v>65</v>
      </c>
      <c r="AF161" s="92">
        <f t="shared" si="13"/>
        <v>25</v>
      </c>
    </row>
    <row r="162" spans="1:32" x14ac:dyDescent="0.2">
      <c r="A162" s="125"/>
      <c r="B162" s="248"/>
      <c r="C162" s="53"/>
      <c r="D162" s="125"/>
      <c r="E162" s="125"/>
      <c r="F162" s="125"/>
      <c r="G162" s="125"/>
      <c r="H162" s="125"/>
      <c r="I162" s="125"/>
      <c r="J162" s="125"/>
      <c r="K162" s="125"/>
      <c r="L162" s="125"/>
      <c r="M162" s="16"/>
      <c r="N162" s="125"/>
      <c r="O162" s="125"/>
      <c r="P162" s="125"/>
      <c r="Q162" s="125"/>
      <c r="R162" s="125"/>
      <c r="S162" s="125"/>
      <c r="T162" s="125"/>
      <c r="U162" s="125"/>
      <c r="V162" s="125"/>
      <c r="W162" s="16"/>
      <c r="X162" s="16"/>
      <c r="Y162" s="125"/>
      <c r="Z162" s="125"/>
      <c r="AA162" s="125"/>
      <c r="AB162" s="125"/>
      <c r="AC162" s="125"/>
      <c r="AD162" s="125"/>
      <c r="AE162" s="125"/>
      <c r="AF162" s="125"/>
    </row>
    <row r="163" spans="1:32" s="85" customFormat="1" ht="15.75" x14ac:dyDescent="0.25">
      <c r="A163" s="295" t="s">
        <v>49</v>
      </c>
      <c r="B163" s="470" t="s">
        <v>48</v>
      </c>
      <c r="C163" s="471"/>
      <c r="D163" s="194">
        <v>1</v>
      </c>
      <c r="E163" s="194">
        <v>2</v>
      </c>
      <c r="F163" s="194">
        <v>3</v>
      </c>
      <c r="G163" s="194">
        <v>4</v>
      </c>
      <c r="H163" s="194">
        <v>5</v>
      </c>
      <c r="I163" s="194">
        <v>6</v>
      </c>
      <c r="J163" s="194">
        <v>7</v>
      </c>
      <c r="K163" s="194">
        <v>8</v>
      </c>
      <c r="L163" s="194">
        <v>9</v>
      </c>
      <c r="M163" s="8" t="s">
        <v>12</v>
      </c>
      <c r="N163" s="194">
        <v>10</v>
      </c>
      <c r="O163" s="194">
        <v>11</v>
      </c>
      <c r="P163" s="194">
        <v>12</v>
      </c>
      <c r="Q163" s="194">
        <v>13</v>
      </c>
      <c r="R163" s="194">
        <v>14</v>
      </c>
      <c r="S163" s="194">
        <v>15</v>
      </c>
      <c r="T163" s="194">
        <v>16</v>
      </c>
      <c r="U163" s="194">
        <v>17</v>
      </c>
      <c r="V163" s="194">
        <v>18</v>
      </c>
      <c r="W163" s="8" t="s">
        <v>12</v>
      </c>
      <c r="X163" s="181"/>
      <c r="Y163" s="230"/>
      <c r="Z163" s="230"/>
      <c r="AA163" s="230"/>
      <c r="AB163" s="230"/>
      <c r="AC163" s="230"/>
      <c r="AD163" s="230"/>
      <c r="AE163" s="230"/>
      <c r="AF163" s="135"/>
    </row>
    <row r="164" spans="1:32" s="59" customFormat="1" ht="14.25" x14ac:dyDescent="0.25">
      <c r="A164" s="295" t="s">
        <v>49</v>
      </c>
      <c r="B164" s="26">
        <v>1</v>
      </c>
      <c r="C164" s="300" t="s">
        <v>95</v>
      </c>
      <c r="D164" s="302">
        <v>6</v>
      </c>
      <c r="E164" s="302">
        <v>5</v>
      </c>
      <c r="F164" s="302">
        <v>4</v>
      </c>
      <c r="G164" s="302">
        <v>6</v>
      </c>
      <c r="H164" s="302">
        <v>4</v>
      </c>
      <c r="I164" s="302">
        <v>5</v>
      </c>
      <c r="J164" s="302">
        <v>5</v>
      </c>
      <c r="K164" s="302">
        <v>4</v>
      </c>
      <c r="L164" s="302">
        <v>5</v>
      </c>
      <c r="M164" s="49">
        <f>IF(OR(ISBLANK(C164),ISBLANK(D164),ISBLANK(E164),ISBLANK(F164),ISBLANK(G164),ISBLANK(H164),ISBLANK(I164),ISBLANK(J164),ISBLANK(K164),ISBLANK(L164)),0,SUM(D164:L164))</f>
        <v>44</v>
      </c>
      <c r="N164" s="302">
        <v>5</v>
      </c>
      <c r="O164" s="302">
        <v>8</v>
      </c>
      <c r="P164" s="302">
        <v>5</v>
      </c>
      <c r="Q164" s="302">
        <v>5</v>
      </c>
      <c r="R164" s="302">
        <v>5</v>
      </c>
      <c r="S164" s="302">
        <v>4</v>
      </c>
      <c r="T164" s="302">
        <v>5</v>
      </c>
      <c r="U164" s="302">
        <v>8</v>
      </c>
      <c r="V164" s="302">
        <v>5</v>
      </c>
      <c r="W164" s="49">
        <f>IF(OR(ISBLANK(M164),ISBLANK(N164),ISBLANK(O164),ISBLANK(P164),ISBLANK(Q164),ISBLANK(R164),ISBLANK(S164),ISBLANK(T164),ISBLANK(U164),ISBLANK(V164)),0,SUM(N164:V164))</f>
        <v>50</v>
      </c>
      <c r="X164" s="243">
        <f>M164+W164</f>
        <v>94</v>
      </c>
      <c r="Y164" s="74">
        <f>W164</f>
        <v>50</v>
      </c>
      <c r="Z164" s="74">
        <f>SUM(Q164:V164)</f>
        <v>32</v>
      </c>
      <c r="AA164" s="74">
        <f>SUM(T164:V164)</f>
        <v>18</v>
      </c>
      <c r="AB164" s="74">
        <f>V164</f>
        <v>5</v>
      </c>
      <c r="AC164" s="74">
        <f>M164</f>
        <v>44</v>
      </c>
      <c r="AD164" s="74">
        <f>SUM(G164:L164)</f>
        <v>29</v>
      </c>
      <c r="AE164" s="74">
        <f>SUM(J164:L164)</f>
        <v>14</v>
      </c>
      <c r="AF164" s="74">
        <f>L164</f>
        <v>5</v>
      </c>
    </row>
    <row r="165" spans="1:32" s="59" customFormat="1" ht="14.25" x14ac:dyDescent="0.25">
      <c r="A165" s="295" t="s">
        <v>49</v>
      </c>
      <c r="B165" s="26">
        <v>2</v>
      </c>
      <c r="C165" s="300" t="s">
        <v>96</v>
      </c>
      <c r="D165" s="302">
        <v>6</v>
      </c>
      <c r="E165" s="302">
        <v>8</v>
      </c>
      <c r="F165" s="302">
        <v>5</v>
      </c>
      <c r="G165" s="302">
        <v>7</v>
      </c>
      <c r="H165" s="302">
        <v>5</v>
      </c>
      <c r="I165" s="302">
        <v>7</v>
      </c>
      <c r="J165" s="302">
        <v>4</v>
      </c>
      <c r="K165" s="302">
        <v>4</v>
      </c>
      <c r="L165" s="302">
        <v>6</v>
      </c>
      <c r="M165" s="49">
        <f>IF(OR(ISBLANK(C165),ISBLANK(D165),ISBLANK(E165),ISBLANK(F165),ISBLANK(G165),ISBLANK(H165),ISBLANK(I165),ISBLANK(J165),ISBLANK(K165),ISBLANK(L165)),0,SUM(D165:L165))</f>
        <v>52</v>
      </c>
      <c r="N165" s="302">
        <v>9</v>
      </c>
      <c r="O165" s="302">
        <v>6</v>
      </c>
      <c r="P165" s="302">
        <v>6</v>
      </c>
      <c r="Q165" s="302">
        <v>3</v>
      </c>
      <c r="R165" s="302">
        <v>7</v>
      </c>
      <c r="S165" s="302">
        <v>7</v>
      </c>
      <c r="T165" s="302">
        <v>6</v>
      </c>
      <c r="U165" s="302">
        <v>6</v>
      </c>
      <c r="V165" s="302">
        <v>6</v>
      </c>
      <c r="W165" s="49">
        <f>IF(OR(ISBLANK(M165),ISBLANK(N165),ISBLANK(O165),ISBLANK(P165),ISBLANK(Q165),ISBLANK(R165),ISBLANK(S165),ISBLANK(T165),ISBLANK(U165),ISBLANK(V165)),0,SUM(N165:V165))</f>
        <v>56</v>
      </c>
      <c r="X165" s="81">
        <f>M165+W165</f>
        <v>108</v>
      </c>
      <c r="Y165" s="74">
        <f>W165</f>
        <v>56</v>
      </c>
      <c r="Z165" s="74">
        <f>SUM(Q165:V165)</f>
        <v>35</v>
      </c>
      <c r="AA165" s="74">
        <f>SUM(T165:V165)</f>
        <v>18</v>
      </c>
      <c r="AB165" s="74">
        <f>V165</f>
        <v>6</v>
      </c>
      <c r="AC165" s="74">
        <f>M165</f>
        <v>52</v>
      </c>
      <c r="AD165" s="74">
        <f>SUM(G165:L165)</f>
        <v>33</v>
      </c>
      <c r="AE165" s="74">
        <f>SUM(J165:L165)</f>
        <v>14</v>
      </c>
      <c r="AF165" s="74">
        <f>L165</f>
        <v>6</v>
      </c>
    </row>
    <row r="166" spans="1:32" s="59" customFormat="1" ht="14.25" x14ac:dyDescent="0.25">
      <c r="A166" s="295" t="s">
        <v>49</v>
      </c>
      <c r="B166" s="26">
        <v>3</v>
      </c>
      <c r="C166" s="300" t="s">
        <v>97</v>
      </c>
      <c r="D166" s="302">
        <v>4</v>
      </c>
      <c r="E166" s="302">
        <v>7</v>
      </c>
      <c r="F166" s="302">
        <v>4</v>
      </c>
      <c r="G166" s="302">
        <v>5</v>
      </c>
      <c r="H166" s="302">
        <v>6</v>
      </c>
      <c r="I166" s="302">
        <v>7</v>
      </c>
      <c r="J166" s="302">
        <v>5</v>
      </c>
      <c r="K166" s="302">
        <v>7</v>
      </c>
      <c r="L166" s="302">
        <v>5</v>
      </c>
      <c r="M166" s="49">
        <v>53</v>
      </c>
      <c r="N166" s="302">
        <v>5</v>
      </c>
      <c r="O166" s="302">
        <v>3</v>
      </c>
      <c r="P166" s="302">
        <v>6</v>
      </c>
      <c r="Q166" s="302">
        <v>3</v>
      </c>
      <c r="R166" s="302">
        <v>7</v>
      </c>
      <c r="S166" s="302">
        <v>5</v>
      </c>
      <c r="T166" s="302">
        <v>3</v>
      </c>
      <c r="U166" s="302">
        <v>9</v>
      </c>
      <c r="V166" s="302">
        <v>6</v>
      </c>
      <c r="W166" s="49">
        <f>IF(OR(ISBLANK(M166),ISBLANK(N166),ISBLANK(O166),ISBLANK(P166),ISBLANK(Q166),ISBLANK(R166),ISBLANK(S166),ISBLANK(T166),ISBLANK(U166),ISBLANK(V166)),0,SUM(N166:V166))</f>
        <v>47</v>
      </c>
      <c r="X166" s="81">
        <f>M166+W166</f>
        <v>100</v>
      </c>
      <c r="Y166" s="74">
        <f>W166</f>
        <v>47</v>
      </c>
      <c r="Z166" s="74">
        <f>SUM(Q166:V166)</f>
        <v>33</v>
      </c>
      <c r="AA166" s="74">
        <f>SUM(T166:V166)</f>
        <v>18</v>
      </c>
      <c r="AB166" s="74">
        <f>V166</f>
        <v>6</v>
      </c>
      <c r="AC166" s="74">
        <f>M166</f>
        <v>53</v>
      </c>
      <c r="AD166" s="74">
        <f>SUM(G166:L166)</f>
        <v>35</v>
      </c>
      <c r="AE166" s="74">
        <f>SUM(J166:L166)</f>
        <v>17</v>
      </c>
      <c r="AF166" s="74">
        <f>L166</f>
        <v>5</v>
      </c>
    </row>
    <row r="167" spans="1:32" s="59" customFormat="1" ht="14.25" x14ac:dyDescent="0.25">
      <c r="A167" s="295" t="s">
        <v>49</v>
      </c>
      <c r="B167" s="26">
        <v>4</v>
      </c>
      <c r="C167" s="300" t="s">
        <v>98</v>
      </c>
      <c r="D167" s="6">
        <v>6</v>
      </c>
      <c r="E167" s="6">
        <v>7</v>
      </c>
      <c r="F167" s="6">
        <v>4</v>
      </c>
      <c r="G167" s="6">
        <v>6</v>
      </c>
      <c r="H167" s="6">
        <v>5</v>
      </c>
      <c r="I167" s="6">
        <v>5</v>
      </c>
      <c r="J167" s="6">
        <v>5</v>
      </c>
      <c r="K167" s="6">
        <v>4</v>
      </c>
      <c r="L167" s="6">
        <v>10</v>
      </c>
      <c r="M167" s="49">
        <f>IF(OR(ISBLANK(C167),ISBLANK(D167),ISBLANK(E167),ISBLANK(F167),ISBLANK(G167),ISBLANK(H167),ISBLANK(I167),ISBLANK(J167),ISBLANK(K167),ISBLANK(L167)),0,SUM(D167:L167))</f>
        <v>52</v>
      </c>
      <c r="N167" s="6">
        <v>6</v>
      </c>
      <c r="O167" s="6">
        <v>5</v>
      </c>
      <c r="P167" s="6">
        <v>6</v>
      </c>
      <c r="Q167" s="6">
        <v>4</v>
      </c>
      <c r="R167" s="6">
        <v>6</v>
      </c>
      <c r="S167" s="6">
        <v>5</v>
      </c>
      <c r="T167" s="6">
        <v>5</v>
      </c>
      <c r="U167" s="6">
        <v>8</v>
      </c>
      <c r="V167" s="6">
        <v>8</v>
      </c>
      <c r="W167" s="49">
        <f>IF(OR(ISBLANK(M167),ISBLANK(N167),ISBLANK(O167),ISBLANK(P167),ISBLANK(Q167),ISBLANK(R167),ISBLANK(S167),ISBLANK(T167),ISBLANK(U167),ISBLANK(V167)),0,SUM(N167:V167))</f>
        <v>53</v>
      </c>
      <c r="X167" s="81">
        <f>M167+W167</f>
        <v>105</v>
      </c>
      <c r="Y167" s="74">
        <f>W167</f>
        <v>53</v>
      </c>
      <c r="Z167" s="74">
        <f>SUM(Q167:V167)</f>
        <v>36</v>
      </c>
      <c r="AA167" s="74">
        <f>SUM(T167:V167)</f>
        <v>21</v>
      </c>
      <c r="AB167" s="74">
        <f>V167</f>
        <v>8</v>
      </c>
      <c r="AC167" s="74">
        <f>M167</f>
        <v>52</v>
      </c>
      <c r="AD167" s="74">
        <f>SUM(G167:L167)</f>
        <v>35</v>
      </c>
      <c r="AE167" s="74">
        <f>SUM(J167:L167)</f>
        <v>19</v>
      </c>
      <c r="AF167" s="74">
        <f>L167</f>
        <v>10</v>
      </c>
    </row>
    <row r="168" spans="1:32" s="59" customFormat="1" ht="14.25" x14ac:dyDescent="0.25">
      <c r="A168" s="295" t="s">
        <v>49</v>
      </c>
      <c r="B168" s="26">
        <v>5</v>
      </c>
      <c r="C168" s="300" t="s">
        <v>99</v>
      </c>
      <c r="D168" s="6">
        <v>7</v>
      </c>
      <c r="E168" s="6">
        <v>6</v>
      </c>
      <c r="F168" s="6">
        <v>7</v>
      </c>
      <c r="G168" s="6">
        <v>7</v>
      </c>
      <c r="H168" s="6">
        <v>5</v>
      </c>
      <c r="I168" s="6">
        <v>6</v>
      </c>
      <c r="J168" s="6">
        <v>5</v>
      </c>
      <c r="K168" s="6">
        <v>6</v>
      </c>
      <c r="L168" s="6">
        <v>7</v>
      </c>
      <c r="M168" s="49">
        <f>IF(OR(ISBLANK(C168),ISBLANK(D168),ISBLANK(E168),ISBLANK(F168),ISBLANK(G168),ISBLANK(H168),ISBLANK(I168),ISBLANK(J168),ISBLANK(K168),ISBLANK(L168)),0,SUM(D168:L168))</f>
        <v>56</v>
      </c>
      <c r="N168" s="6">
        <v>5</v>
      </c>
      <c r="O168" s="6">
        <v>6</v>
      </c>
      <c r="P168" s="6">
        <v>5</v>
      </c>
      <c r="Q168" s="6">
        <v>5</v>
      </c>
      <c r="R168" s="6">
        <v>7</v>
      </c>
      <c r="S168" s="6">
        <v>6</v>
      </c>
      <c r="T168" s="6">
        <v>6</v>
      </c>
      <c r="U168" s="6">
        <v>6</v>
      </c>
      <c r="V168" s="6">
        <v>6</v>
      </c>
      <c r="W168" s="49">
        <f>IF(OR(ISBLANK(M168),ISBLANK(N168),ISBLANK(O168),ISBLANK(P168),ISBLANK(Q168),ISBLANK(R168),ISBLANK(S168),ISBLANK(T168),ISBLANK(U168),ISBLANK(V168)),0,SUM(N168:V168))</f>
        <v>52</v>
      </c>
      <c r="X168" s="81">
        <f>M168+W168</f>
        <v>108</v>
      </c>
      <c r="Y168" s="74">
        <f>W168</f>
        <v>52</v>
      </c>
      <c r="Z168" s="74">
        <f>SUM(Q168:V168)</f>
        <v>36</v>
      </c>
      <c r="AA168" s="74">
        <f>SUM(T168:V168)</f>
        <v>18</v>
      </c>
      <c r="AB168" s="74">
        <f>V168</f>
        <v>6</v>
      </c>
      <c r="AC168" s="74">
        <f>M168</f>
        <v>56</v>
      </c>
      <c r="AD168" s="74">
        <f>SUM(G168:L168)</f>
        <v>36</v>
      </c>
      <c r="AE168" s="74">
        <f>SUM(J168:L168)</f>
        <v>18</v>
      </c>
      <c r="AF168" s="74">
        <f>L168</f>
        <v>7</v>
      </c>
    </row>
    <row r="169" spans="1:32" s="59" customFormat="1" x14ac:dyDescent="0.2">
      <c r="A169" s="431" t="s">
        <v>13</v>
      </c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103">
        <f>IF(OR((M164=0),(M165=0),(M166=0),(M167=0),(M168=0)),0,AC169)</f>
        <v>52</v>
      </c>
      <c r="N169" s="431" t="s">
        <v>13</v>
      </c>
      <c r="O169" s="431"/>
      <c r="P169" s="431"/>
      <c r="Q169" s="431"/>
      <c r="R169" s="431"/>
      <c r="S169" s="431"/>
      <c r="T169" s="431"/>
      <c r="U169" s="431"/>
      <c r="V169" s="431"/>
      <c r="W169" s="103">
        <f>IF(OR((W164=0),(W165=0),(W166=0),(W167=0),(W168=0)),0,Y169)</f>
        <v>56</v>
      </c>
      <c r="X169" s="81">
        <f>IF(OR((X164=0),(X165=0),(X166=0),(X167=0),(X168=0)),0,MAX(X164:X168))</f>
        <v>108</v>
      </c>
      <c r="Y169" s="216">
        <f>MAX(IF(($X164=$X169),Y164,0),IF((X165=X169),Y165,0),IF((X166=X169),Y166,0),IF((X167=X169),Y167,0),IF((X168=X169),Y168,0))</f>
        <v>56</v>
      </c>
      <c r="Z169" s="226">
        <f>MAX(IF(AND(($X164=$X169),($Y164=$Y169)),$Z164,0),IF(AND(($X165=$X169),($Y165=$Y169)),$Z165,0),IF(AND(($X166=$X169),($Y166=$Y169)),$Z166,0),IF(AND(($X167=$X169),($Y167=$Y169)),$Z167,0),IF(AND(($X168=$X169),($Y168=$Y169)),$Z168,0))</f>
        <v>35</v>
      </c>
      <c r="AA169" s="226">
        <f>MAX(IF(AND(($X164=$X169),($Y164=$Y169),($Z164=$Z169)),$AA164,0),IF(AND(($X165=$X169),($Y165=$Y169),($Z165=$Z169)),$AA165,0),IF(AND(($X166=$X169),($Y166=$Y169),($Z166=$Z169)),$AA166,0),IF(AND(($X167=$X169),($Y167=$Y169),($Z167=$Z169)),$AA167,0),IF(AND(($X168=$X169),($Y168=$Y169),($Z168=$Z169)),$AA168,0))</f>
        <v>18</v>
      </c>
      <c r="AB169" s="226">
        <f>MAX(IF(AND(($X164=$X169),($Y164=$Y169),($Z164=$Z169),($AA164=$AA169)),$AB164,0),IF(AND(($X165=$X169),($Y165=$Y169),($Z165=$Z169),($AA165=$AA169)),$AB165,0),IF(AND(($X166=$X169),($Y166=$Y169),($Z166=$Z169),($AA166=$AA169)),$AB166,0),IF(AND(($X167=$X169),($Y167=$Y169),($Z167=$Z169),($AA167=$AA169)),$AB167,0),IF(AND(($X168=$X169),($Y168=$Y169),($Z168=$Z169),($AA168=$AA169)),$AB168,0))</f>
        <v>6</v>
      </c>
      <c r="AC169" s="226">
        <f>MAX(IF(AND(($X164=$X169),($Y164=$Y169),($Z164=$Z169),($AA164=$AA169),($AB164=$AB169)),$AC164,0),IF(AND(($X165=$X169),($Y165=$Y169),($Z165=$Z169),($AA165=$AA169),($AB165=$AB169)),$AC165,0),IF(AND(($X166=$X169),($Y166=$Y169),($Z166=$Z169),($AA166=$AA169),($AB166=$AB169)),$AC166,0),IF(AND(($X167=$X169),($Y167=$Y169),($Z167=$Z169),($AA167=$AA169),($AB167=$AB169)),$AC167,0),IF(AND(($X168=$X169),($Y168=$Y169),($Z168=$Z169),($AA168=$AA169),($AB168=$AB169)),$AC168,0))</f>
        <v>52</v>
      </c>
      <c r="AD169" s="226">
        <f>MAX(IF(AND(($X164=$X169),($Y164=$Y169),($Z164=$Z169),($AA164=$AA169),($AB164=$AB169),($AC164=$AC169)),$AD164,0),IF(AND(($X165=$X169),($Y165=$Y169),($Z165=$Z169),($AA165=$AA169),($AB165=$AB169),($AC165=$AC169)),$AD165,0),IF(AND(($X166=$X169),($Y166=$Y169),($Z166=$Z169),($AA166=$AA169),($AB166=$AB169),($AC166=$AC169)),$AD166,0),IF(AND(($X167=$X169),($Y167=$Y169),($Z167=$Z169),($AA167=$AA169),($AB167=$AB169),($AC167=$AC169)),$AD167,0),IF(AND(($X168=$X169),($Y168=$Y169),($Z168=$Z169),($AA168=$AA169),($AB168=$AB169),($AC168=$AC169)),$AD168,0))</f>
        <v>33</v>
      </c>
      <c r="AE169" s="226">
        <f>MAX(IF(AND(($X164=$X169),($Y164=$Y169),($Z164=$Z169),($AA164=$AA169),($AB164=$AB169),($AC164=$AC169),($AD164=$AD169)),$AE164,0),IF(AND(($X165=$X169),($Y165=$Y169),($Z165=$Z169),($AA165=$AA169),($AB165=$AB169),($AC165=$AC169),($AD165=$AD169)),$AE165,0),IF(AND(($X166=$X169),($Y166=$Y169),($Z166=$Z169),($AA166=$AA169),($AB166=$AB169),($AC166=$AC169),($AD166=$AD169)),$AE166,0),IF(AND(($X167=$X169),($Y167=$Y169),($Z167=$Z169),($AA167=$AA169),($AB167=$AB169),($AC167=$AC169),($AD167=$AD169)),$AE167,0),IF(AND(($X168=$X169),($Y168=$Y169),($Z168=$Z169),($AA168=$AA169),($AB168=$AB169),($AC168=$AC169),($AD168=$AD169)),$AE168,0))</f>
        <v>14</v>
      </c>
      <c r="AF169" s="117">
        <f>MAX(IF(AND(($X164=$X169),($Y164=$Y169),($Z164=$Z169),($AA164=$AA169),($AB164=$AB169),($AC164=$AC169),($AD164=$AD169),($AE164=$AE169)),$AF164,0),IF(AND(($X165=$X169),($Y165=$Y169),($Z165=$Z169),($AA165=$AA169),($AB165=$AB169),($AC165=$AC169),($AD165=$AD169),($AE165=$AE169)),$AF165,0),IF(AND(($X166=$X169),($Y166=$Y169),($Z166=$Z169),($AA166=$AA169),($AB166=$AB169),($AC166=$AC169),($AD166=$AD169),($AE166=$AE169)),$AF166,0),IF(AND(($X167=$X169),($Y167=$Y169),($Z167=$Z169),($AA167=$AA169),($AB167=$AB169),($AC167=$AC169),($AD167=$AD169),($AE167=$AE169)),$AF167,0),IF(AND(($X168=$X169),($Y168=$Y169),($Z168=$Z169),($AA168=$AA169),($AB168=$AB169),($AC168=$AC169),($AD168=$AD169),($AE168=$AE169)),$AF168,0))</f>
        <v>6</v>
      </c>
    </row>
    <row r="170" spans="1:32" s="19" customFormat="1" ht="15" x14ac:dyDescent="0.25">
      <c r="A170" s="472" t="s">
        <v>12</v>
      </c>
      <c r="B170" s="472"/>
      <c r="C170" s="472"/>
      <c r="D170" s="472"/>
      <c r="E170" s="472"/>
      <c r="F170" s="472"/>
      <c r="G170" s="472"/>
      <c r="H170" s="472"/>
      <c r="I170" s="472"/>
      <c r="J170" s="472"/>
      <c r="K170" s="472"/>
      <c r="L170" s="472"/>
      <c r="M170" s="8">
        <f>SUM(M164:M168)-M169</f>
        <v>205</v>
      </c>
      <c r="N170" s="472" t="s">
        <v>12</v>
      </c>
      <c r="O170" s="472"/>
      <c r="P170" s="472"/>
      <c r="Q170" s="472"/>
      <c r="R170" s="472"/>
      <c r="S170" s="472"/>
      <c r="T170" s="472"/>
      <c r="U170" s="472"/>
      <c r="V170" s="472"/>
      <c r="W170" s="8">
        <f t="shared" ref="W170:AF170" si="14">SUM(W164:W168)-W169</f>
        <v>202</v>
      </c>
      <c r="X170" s="191">
        <f t="shared" si="14"/>
        <v>407</v>
      </c>
      <c r="Y170" s="219">
        <f t="shared" si="14"/>
        <v>202</v>
      </c>
      <c r="Z170" s="147">
        <f t="shared" si="14"/>
        <v>137</v>
      </c>
      <c r="AA170" s="147">
        <f t="shared" si="14"/>
        <v>75</v>
      </c>
      <c r="AB170" s="147">
        <f t="shared" si="14"/>
        <v>25</v>
      </c>
      <c r="AC170" s="147">
        <f t="shared" si="14"/>
        <v>205</v>
      </c>
      <c r="AD170" s="147">
        <f t="shared" si="14"/>
        <v>135</v>
      </c>
      <c r="AE170" s="147">
        <f t="shared" si="14"/>
        <v>68</v>
      </c>
      <c r="AF170" s="186">
        <f t="shared" si="14"/>
        <v>27</v>
      </c>
    </row>
    <row r="171" spans="1:32" x14ac:dyDescent="0.2">
      <c r="A171" s="125"/>
      <c r="B171" s="248"/>
      <c r="C171" s="53"/>
      <c r="D171" s="125"/>
      <c r="E171" s="125"/>
      <c r="F171" s="125"/>
      <c r="G171" s="125"/>
      <c r="H171" s="125"/>
      <c r="I171" s="125"/>
      <c r="J171" s="125"/>
      <c r="K171" s="125"/>
      <c r="L171" s="125"/>
      <c r="M171" s="16"/>
      <c r="N171" s="125"/>
      <c r="O171" s="125"/>
      <c r="P171" s="125"/>
      <c r="Q171" s="125"/>
      <c r="R171" s="125"/>
      <c r="S171" s="125"/>
      <c r="T171" s="125"/>
      <c r="U171" s="125"/>
      <c r="V171" s="125"/>
      <c r="W171" s="16"/>
      <c r="X171" s="16"/>
      <c r="Y171" s="125"/>
      <c r="Z171" s="125"/>
      <c r="AA171" s="125"/>
      <c r="AB171" s="125"/>
      <c r="AC171" s="125"/>
      <c r="AD171" s="125"/>
      <c r="AE171" s="125"/>
      <c r="AF171" s="125"/>
    </row>
    <row r="172" spans="1:32" s="85" customFormat="1" ht="15.75" x14ac:dyDescent="0.25">
      <c r="A172" s="296" t="s">
        <v>20</v>
      </c>
      <c r="B172" s="473" t="s">
        <v>50</v>
      </c>
      <c r="C172" s="474"/>
      <c r="D172" s="194">
        <v>1</v>
      </c>
      <c r="E172" s="194">
        <v>2</v>
      </c>
      <c r="F172" s="194">
        <v>3</v>
      </c>
      <c r="G172" s="194">
        <v>4</v>
      </c>
      <c r="H172" s="194">
        <v>5</v>
      </c>
      <c r="I172" s="194">
        <v>6</v>
      </c>
      <c r="J172" s="194">
        <v>7</v>
      </c>
      <c r="K172" s="194">
        <v>8</v>
      </c>
      <c r="L172" s="194">
        <v>9</v>
      </c>
      <c r="M172" s="8" t="s">
        <v>12</v>
      </c>
      <c r="N172" s="194">
        <v>10</v>
      </c>
      <c r="O172" s="194">
        <v>11</v>
      </c>
      <c r="P172" s="194">
        <v>12</v>
      </c>
      <c r="Q172" s="194">
        <v>13</v>
      </c>
      <c r="R172" s="194">
        <v>14</v>
      </c>
      <c r="S172" s="194">
        <v>15</v>
      </c>
      <c r="T172" s="194">
        <v>16</v>
      </c>
      <c r="U172" s="194">
        <v>17</v>
      </c>
      <c r="V172" s="194">
        <v>18</v>
      </c>
      <c r="W172" s="8" t="s">
        <v>12</v>
      </c>
      <c r="X172" s="234"/>
      <c r="Y172" s="231"/>
      <c r="Z172" s="231"/>
      <c r="AA172" s="231"/>
      <c r="AB172" s="231"/>
      <c r="AC172" s="231"/>
      <c r="AD172" s="231"/>
      <c r="AE172" s="231"/>
      <c r="AF172" s="239"/>
    </row>
    <row r="173" spans="1:32" s="59" customFormat="1" ht="14.25" x14ac:dyDescent="0.25">
      <c r="A173" s="296" t="s">
        <v>20</v>
      </c>
      <c r="B173" s="26">
        <v>1</v>
      </c>
      <c r="C173" s="300" t="s">
        <v>55</v>
      </c>
      <c r="D173" s="6">
        <v>5</v>
      </c>
      <c r="E173" s="6">
        <v>5</v>
      </c>
      <c r="F173" s="6">
        <v>4</v>
      </c>
      <c r="G173" s="6">
        <v>5</v>
      </c>
      <c r="H173" s="6">
        <v>6</v>
      </c>
      <c r="I173" s="6">
        <v>6</v>
      </c>
      <c r="J173" s="6">
        <v>8</v>
      </c>
      <c r="K173" s="6">
        <v>3</v>
      </c>
      <c r="L173" s="6">
        <v>5</v>
      </c>
      <c r="M173" s="49">
        <f>IF(OR(ISBLANK(C173),ISBLANK(D173),ISBLANK(E173),ISBLANK(F173),ISBLANK(G173),ISBLANK(H173),ISBLANK(I173),ISBLANK(J173),ISBLANK(K173),ISBLANK(L173)),0,SUM(D173:L173))</f>
        <v>47</v>
      </c>
      <c r="N173" s="6">
        <v>3</v>
      </c>
      <c r="O173" s="6">
        <v>4</v>
      </c>
      <c r="P173" s="6">
        <v>5</v>
      </c>
      <c r="Q173" s="6">
        <v>3</v>
      </c>
      <c r="R173" s="6">
        <v>6</v>
      </c>
      <c r="S173" s="6">
        <v>5</v>
      </c>
      <c r="T173" s="6">
        <v>4</v>
      </c>
      <c r="U173" s="6">
        <v>4</v>
      </c>
      <c r="V173" s="6">
        <v>6</v>
      </c>
      <c r="W173" s="49">
        <f>IF(OR(ISBLANK(M173),ISBLANK(N173),ISBLANK(O173),ISBLANK(P173),ISBLANK(Q173),ISBLANK(R173),ISBLANK(S173),ISBLANK(T173),ISBLANK(U173),ISBLANK(V173)),0,SUM(N173:V173))</f>
        <v>40</v>
      </c>
      <c r="X173" s="243">
        <f>M173+W173</f>
        <v>87</v>
      </c>
      <c r="Y173" s="74">
        <f>W173</f>
        <v>40</v>
      </c>
      <c r="Z173" s="74">
        <f>SUM(Q173:V173)</f>
        <v>28</v>
      </c>
      <c r="AA173" s="74">
        <f>SUM(T173:V173)</f>
        <v>14</v>
      </c>
      <c r="AB173" s="74">
        <f>V173</f>
        <v>6</v>
      </c>
      <c r="AC173" s="74">
        <f>M173</f>
        <v>47</v>
      </c>
      <c r="AD173" s="74">
        <f>SUM(G173:L173)</f>
        <v>33</v>
      </c>
      <c r="AE173" s="74">
        <f>SUM(J173:L173)</f>
        <v>16</v>
      </c>
      <c r="AF173" s="74">
        <f>L173</f>
        <v>5</v>
      </c>
    </row>
    <row r="174" spans="1:32" s="59" customFormat="1" ht="14.25" x14ac:dyDescent="0.25">
      <c r="A174" s="296" t="s">
        <v>20</v>
      </c>
      <c r="B174" s="26">
        <v>2</v>
      </c>
      <c r="C174" s="300" t="s">
        <v>56</v>
      </c>
      <c r="D174" s="6">
        <v>5</v>
      </c>
      <c r="E174" s="6">
        <v>7</v>
      </c>
      <c r="F174" s="6">
        <v>4</v>
      </c>
      <c r="G174" s="6">
        <v>5</v>
      </c>
      <c r="H174" s="6">
        <v>4</v>
      </c>
      <c r="I174" s="6">
        <v>6</v>
      </c>
      <c r="J174" s="6">
        <v>6</v>
      </c>
      <c r="K174" s="6">
        <v>4</v>
      </c>
      <c r="L174" s="6">
        <v>7</v>
      </c>
      <c r="M174" s="49">
        <f>IF(OR(ISBLANK(C174),ISBLANK(D174),ISBLANK(E174),ISBLANK(F174),ISBLANK(G174),ISBLANK(H174),ISBLANK(I174),ISBLANK(J174),ISBLANK(K174),ISBLANK(L174)),0,SUM(D174:L174))</f>
        <v>48</v>
      </c>
      <c r="N174" s="6">
        <v>4</v>
      </c>
      <c r="O174" s="6">
        <v>5</v>
      </c>
      <c r="P174" s="6">
        <v>5</v>
      </c>
      <c r="Q174" s="6">
        <v>5</v>
      </c>
      <c r="R174" s="6">
        <v>7</v>
      </c>
      <c r="S174" s="6">
        <v>6</v>
      </c>
      <c r="T174" s="6">
        <v>3</v>
      </c>
      <c r="U174" s="6">
        <v>6</v>
      </c>
      <c r="V174" s="6">
        <v>6</v>
      </c>
      <c r="W174" s="49">
        <f>IF(OR(ISBLANK(M174),ISBLANK(N174),ISBLANK(O174),ISBLANK(P174),ISBLANK(Q174),ISBLANK(R174),ISBLANK(S174),ISBLANK(T174),ISBLANK(U174),ISBLANK(V174)),0,SUM(N174:V174))</f>
        <v>47</v>
      </c>
      <c r="X174" s="81">
        <f>M174+W174</f>
        <v>95</v>
      </c>
      <c r="Y174" s="74">
        <f>W174</f>
        <v>47</v>
      </c>
      <c r="Z174" s="74">
        <f>SUM(Q174:V174)</f>
        <v>33</v>
      </c>
      <c r="AA174" s="74">
        <f>SUM(T174:V174)</f>
        <v>15</v>
      </c>
      <c r="AB174" s="74">
        <f>V174</f>
        <v>6</v>
      </c>
      <c r="AC174" s="74">
        <f>M174</f>
        <v>48</v>
      </c>
      <c r="AD174" s="74">
        <f>SUM(G174:L174)</f>
        <v>32</v>
      </c>
      <c r="AE174" s="74">
        <f>SUM(J174:L174)</f>
        <v>17</v>
      </c>
      <c r="AF174" s="74">
        <f>L174</f>
        <v>7</v>
      </c>
    </row>
    <row r="175" spans="1:32" s="59" customFormat="1" ht="14.25" x14ac:dyDescent="0.25">
      <c r="A175" s="296" t="s">
        <v>20</v>
      </c>
      <c r="B175" s="26">
        <v>3</v>
      </c>
      <c r="C175" s="300" t="s">
        <v>57</v>
      </c>
      <c r="D175" s="6">
        <v>6</v>
      </c>
      <c r="E175" s="6">
        <v>5</v>
      </c>
      <c r="F175" s="6">
        <v>2</v>
      </c>
      <c r="G175" s="6">
        <v>5</v>
      </c>
      <c r="H175" s="6">
        <v>6</v>
      </c>
      <c r="I175" s="6">
        <v>6</v>
      </c>
      <c r="J175" s="6">
        <v>6</v>
      </c>
      <c r="K175" s="6">
        <v>4</v>
      </c>
      <c r="L175" s="6">
        <v>6</v>
      </c>
      <c r="M175" s="49">
        <f>IF(OR(ISBLANK(C175),ISBLANK(D175),ISBLANK(E175),ISBLANK(F175),ISBLANK(G175),ISBLANK(H175),ISBLANK(I175),ISBLANK(J175),ISBLANK(K175),ISBLANK(L175)),0,SUM(D175:L175))</f>
        <v>46</v>
      </c>
      <c r="N175" s="6">
        <v>5</v>
      </c>
      <c r="O175" s="6">
        <v>4</v>
      </c>
      <c r="P175" s="6">
        <v>5</v>
      </c>
      <c r="Q175" s="6">
        <v>4</v>
      </c>
      <c r="R175" s="6">
        <v>5</v>
      </c>
      <c r="S175" s="6">
        <v>5</v>
      </c>
      <c r="T175" s="6">
        <v>4</v>
      </c>
      <c r="U175" s="6">
        <v>5</v>
      </c>
      <c r="V175" s="6">
        <v>6</v>
      </c>
      <c r="W175" s="49">
        <f>IF(OR(ISBLANK(M175),ISBLANK(N175),ISBLANK(O175),ISBLANK(P175),ISBLANK(Q175),ISBLANK(R175),ISBLANK(S175),ISBLANK(T175),ISBLANK(U175),ISBLANK(V175)),0,SUM(N175:V175))</f>
        <v>43</v>
      </c>
      <c r="X175" s="81">
        <f>M175+W175</f>
        <v>89</v>
      </c>
      <c r="Y175" s="74">
        <f>W175</f>
        <v>43</v>
      </c>
      <c r="Z175" s="74">
        <f>SUM(Q175:V175)</f>
        <v>29</v>
      </c>
      <c r="AA175" s="74">
        <f>SUM(T175:V175)</f>
        <v>15</v>
      </c>
      <c r="AB175" s="74">
        <f>V175</f>
        <v>6</v>
      </c>
      <c r="AC175" s="74">
        <f>M175</f>
        <v>46</v>
      </c>
      <c r="AD175" s="74">
        <f>SUM(G175:L175)</f>
        <v>33</v>
      </c>
      <c r="AE175" s="74">
        <f>SUM(J175:L175)</f>
        <v>16</v>
      </c>
      <c r="AF175" s="74">
        <f>L175</f>
        <v>6</v>
      </c>
    </row>
    <row r="176" spans="1:32" s="59" customFormat="1" ht="14.25" x14ac:dyDescent="0.25">
      <c r="A176" s="296" t="s">
        <v>20</v>
      </c>
      <c r="B176" s="26">
        <v>4</v>
      </c>
      <c r="C176" s="300" t="s">
        <v>58</v>
      </c>
      <c r="D176" s="302">
        <v>7</v>
      </c>
      <c r="E176" s="302">
        <v>8</v>
      </c>
      <c r="F176" s="302">
        <v>4</v>
      </c>
      <c r="G176" s="302">
        <v>6</v>
      </c>
      <c r="H176" s="302">
        <v>6</v>
      </c>
      <c r="I176" s="302">
        <v>7</v>
      </c>
      <c r="J176" s="302">
        <v>5</v>
      </c>
      <c r="K176" s="302">
        <v>6</v>
      </c>
      <c r="L176" s="302">
        <v>6</v>
      </c>
      <c r="M176" s="49">
        <f>IF(OR(ISBLANK(C176),ISBLANK(D176),ISBLANK(E176),ISBLANK(F176),ISBLANK(G176),ISBLANK(H176),ISBLANK(I176),ISBLANK(J176),ISBLANK(K176),ISBLANK(L176)),0,SUM(D176:L176))</f>
        <v>55</v>
      </c>
      <c r="N176" s="302">
        <v>6</v>
      </c>
      <c r="O176" s="302">
        <v>6</v>
      </c>
      <c r="P176" s="302">
        <v>6</v>
      </c>
      <c r="Q176" s="302">
        <v>7</v>
      </c>
      <c r="R176" s="302">
        <v>7</v>
      </c>
      <c r="S176" s="302">
        <v>9</v>
      </c>
      <c r="T176" s="302">
        <v>6</v>
      </c>
      <c r="U176" s="302">
        <v>6</v>
      </c>
      <c r="V176" s="302">
        <v>7</v>
      </c>
      <c r="W176" s="49">
        <f>IF(OR(ISBLANK(M176),ISBLANK(N176),ISBLANK(O176),ISBLANK(P176),ISBLANK(Q176),ISBLANK(R176),ISBLANK(S176),ISBLANK(T176),ISBLANK(U176),ISBLANK(V176)),0,SUM(N176:V176))</f>
        <v>60</v>
      </c>
      <c r="X176" s="81">
        <f>M176+W176</f>
        <v>115</v>
      </c>
      <c r="Y176" s="74">
        <f>W176</f>
        <v>60</v>
      </c>
      <c r="Z176" s="74">
        <f>SUM(Q176:V176)</f>
        <v>42</v>
      </c>
      <c r="AA176" s="74">
        <f>SUM(T176:V176)</f>
        <v>19</v>
      </c>
      <c r="AB176" s="74">
        <f>V176</f>
        <v>7</v>
      </c>
      <c r="AC176" s="74">
        <f>M176</f>
        <v>55</v>
      </c>
      <c r="AD176" s="74">
        <f>SUM(G176:L176)</f>
        <v>36</v>
      </c>
      <c r="AE176" s="74">
        <f>SUM(J176:L176)</f>
        <v>17</v>
      </c>
      <c r="AF176" s="74">
        <f>L176</f>
        <v>6</v>
      </c>
    </row>
    <row r="177" spans="1:32" s="59" customFormat="1" ht="14.25" x14ac:dyDescent="0.25">
      <c r="A177" s="296" t="s">
        <v>20</v>
      </c>
      <c r="B177" s="26">
        <v>5</v>
      </c>
      <c r="C177" s="300" t="s">
        <v>59</v>
      </c>
      <c r="D177" s="302">
        <v>5</v>
      </c>
      <c r="E177" s="302">
        <v>6</v>
      </c>
      <c r="F177" s="302">
        <v>4</v>
      </c>
      <c r="G177" s="302">
        <v>6</v>
      </c>
      <c r="H177" s="302">
        <v>5</v>
      </c>
      <c r="I177" s="302">
        <v>6</v>
      </c>
      <c r="J177" s="302">
        <v>6</v>
      </c>
      <c r="K177" s="302">
        <v>3</v>
      </c>
      <c r="L177" s="302">
        <v>5</v>
      </c>
      <c r="M177" s="49">
        <f>IF(OR(ISBLANK(C177),ISBLANK(D177),ISBLANK(E177),ISBLANK(F177),ISBLANK(G177),ISBLANK(H177),ISBLANK(I177),ISBLANK(J177),ISBLANK(K177),ISBLANK(L177)),0,SUM(D177:L177))</f>
        <v>46</v>
      </c>
      <c r="N177" s="302">
        <v>4</v>
      </c>
      <c r="O177" s="302">
        <v>4</v>
      </c>
      <c r="P177" s="302">
        <v>5</v>
      </c>
      <c r="Q177" s="302">
        <v>5</v>
      </c>
      <c r="R177" s="302">
        <v>5</v>
      </c>
      <c r="S177" s="302">
        <v>6</v>
      </c>
      <c r="T177" s="302">
        <v>4</v>
      </c>
      <c r="U177" s="302">
        <v>5</v>
      </c>
      <c r="V177" s="302">
        <v>6</v>
      </c>
      <c r="W177" s="49">
        <f>IF(OR(ISBLANK(M177),ISBLANK(N177),ISBLANK(O177),ISBLANK(P177),ISBLANK(Q177),ISBLANK(R177),ISBLANK(S177),ISBLANK(T177),ISBLANK(U177),ISBLANK(V177)),0,SUM(N177:V177))</f>
        <v>44</v>
      </c>
      <c r="X177" s="81">
        <f>M177+W177</f>
        <v>90</v>
      </c>
      <c r="Y177" s="74">
        <f>W177</f>
        <v>44</v>
      </c>
      <c r="Z177" s="74">
        <f>SUM(Q177:V177)</f>
        <v>31</v>
      </c>
      <c r="AA177" s="74">
        <f>SUM(T177:V177)</f>
        <v>15</v>
      </c>
      <c r="AB177" s="74">
        <f>V177</f>
        <v>6</v>
      </c>
      <c r="AC177" s="74">
        <f>M177</f>
        <v>46</v>
      </c>
      <c r="AD177" s="74">
        <f>SUM(G177:L177)</f>
        <v>31</v>
      </c>
      <c r="AE177" s="74">
        <f>SUM(J177:L177)</f>
        <v>14</v>
      </c>
      <c r="AF177" s="74">
        <f>L177</f>
        <v>5</v>
      </c>
    </row>
    <row r="178" spans="1:32" s="59" customFormat="1" x14ac:dyDescent="0.2">
      <c r="A178" s="431" t="s">
        <v>13</v>
      </c>
      <c r="B178" s="431"/>
      <c r="C178" s="431"/>
      <c r="D178" s="431"/>
      <c r="E178" s="431"/>
      <c r="F178" s="431"/>
      <c r="G178" s="431"/>
      <c r="H178" s="431"/>
      <c r="I178" s="431"/>
      <c r="J178" s="431"/>
      <c r="K178" s="431"/>
      <c r="L178" s="431"/>
      <c r="M178" s="103">
        <f>IF(OR((M173=0),(M174=0),(M175=0),(M176=0),(M177=0)),0,AC178)</f>
        <v>55</v>
      </c>
      <c r="N178" s="431" t="s">
        <v>13</v>
      </c>
      <c r="O178" s="431"/>
      <c r="P178" s="431"/>
      <c r="Q178" s="431"/>
      <c r="R178" s="431"/>
      <c r="S178" s="431"/>
      <c r="T178" s="431"/>
      <c r="U178" s="431"/>
      <c r="V178" s="431"/>
      <c r="W178" s="103">
        <f>IF(OR((W173=0),(W174=0),(W175=0),(W176=0),(W177=0)),0,Y178)</f>
        <v>60</v>
      </c>
      <c r="X178" s="81">
        <f>IF(OR((X173=0),(X174=0),(X175=0),(X176=0),(X177=0)),0,MAX(X173:X177))</f>
        <v>115</v>
      </c>
      <c r="Y178" s="76">
        <f>MAX(IF(($X173=$X178),Y173,0),IF((X174=X178),Y174,0),IF((X175=X178),Y175,0),IF((X176=X178),Y176,0),IF((X177=X178),Y177,0))</f>
        <v>60</v>
      </c>
      <c r="Z178" s="126">
        <f>MAX(IF(AND(($X173=$X178),($Y173=$Y178)),$Z173,0),IF(AND(($X174=$X178),($Y174=$Y178)),$Z174,0),IF(AND(($X175=$X178),($Y175=$Y178)),$Z175,0),IF(AND(($X176=$X178),($Y176=$Y178)),$Z176,0),IF(AND(($X177=$X178),($Y177=$Y178)),$Z177,0))</f>
        <v>42</v>
      </c>
      <c r="AA178" s="126">
        <f>MAX(IF(AND(($X173=$X178),($Y173=$Y178),($Z173=$Z178)),$AA173,0),IF(AND(($X174=$X178),($Y174=$Y178),($Z174=$Z178)),$AA174,0),IF(AND(($X175=$X178),($Y175=$Y178),($Z175=$Z178)),$AA175,0),IF(AND(($X176=$X178),($Y176=$Y178),($Z176=$Z178)),$AA176,0),IF(AND(($X177=$X178),($Y177=$Y178),($Z177=$Z178)),$AA177,0))</f>
        <v>19</v>
      </c>
      <c r="AB178" s="126">
        <f>MAX(IF(AND(($X173=$X178),($Y173=$Y178),($Z173=$Z178),($AA173=$AA178)),$AB173,0),IF(AND(($X174=$X178),($Y174=$Y178),($Z174=$Z178),($AA174=$AA178)),$AB174,0),IF(AND(($X175=$X178),($Y175=$Y178),($Z175=$Z178),($AA175=$AA178)),$AB175,0),IF(AND(($X176=$X178),($Y176=$Y178),($Z176=$Z178),($AA176=$AA178)),$AB176,0),IF(AND(($X177=$X178),($Y177=$Y178),($Z177=$Z178),($AA177=$AA178)),$AB177,0))</f>
        <v>7</v>
      </c>
      <c r="AC178" s="126">
        <f>MAX(IF(AND(($X173=$X178),($Y173=$Y178),($Z173=$Z178),($AA173=$AA178),($AB173=$AB178)),$AC173,0),IF(AND(($X174=$X178),($Y174=$Y178),($Z174=$Z178),($AA174=$AA178),($AB174=$AB178)),$AC174,0),IF(AND(($X175=$X178),($Y175=$Y178),($Z175=$Z178),($AA175=$AA178),($AB175=$AB178)),$AC175,0),IF(AND(($X176=$X178),($Y176=$Y178),($Z176=$Z178),($AA176=$AA178),($AB176=$AB178)),$AC176,0),IF(AND(($X177=$X178),($Y177=$Y178),($Z177=$Z178),($AA177=$AA178),($AB177=$AB178)),$AC177,0))</f>
        <v>55</v>
      </c>
      <c r="AD178" s="126">
        <f>MAX(IF(AND(($X173=$X178),($Y173=$Y178),($Z173=$Z178),($AA173=$AA178),($AB173=$AB178),($AC173=$AC178)),$AD173,0),IF(AND(($X174=$X178),($Y174=$Y178),($Z174=$Z178),($AA174=$AA178),($AB174=$AB178),($AC174=$AC178)),$AD174,0),IF(AND(($X175=$X178),($Y175=$Y178),($Z175=$Z178),($AA175=$AA178),($AB175=$AB178),($AC175=$AC178)),$AD175,0),IF(AND(($X176=$X178),($Y176=$Y178),($Z176=$Z178),($AA176=$AA178),($AB176=$AB178),($AC176=$AC178)),$AD176,0),IF(AND(($X177=$X178),($Y177=$Y178),($Z177=$Z178),($AA177=$AA178),($AB177=$AB178),($AC177=$AC178)),$AD177,0))</f>
        <v>36</v>
      </c>
      <c r="AE178" s="126">
        <f>MAX(IF(AND(($X173=$X178),($Y173=$Y178),($Z173=$Z178),($AA173=$AA178),($AB173=$AB178),($AC173=$AC178),($AD173=$AD178)),$AE173,0),IF(AND(($X174=$X178),($Y174=$Y178),($Z174=$Z178),($AA174=$AA178),($AB174=$AB178),($AC174=$AC178),($AD174=$AD178)),$AE174,0),IF(AND(($X175=$X178),($Y175=$Y178),($Z175=$Z178),($AA175=$AA178),($AB175=$AB178),($AC175=$AC178),($AD175=$AD178)),$AE175,0),IF(AND(($X176=$X178),($Y176=$Y178),($Z176=$Z178),($AA176=$AA178),($AB176=$AB178),($AC176=$AC178),($AD176=$AD178)),$AE176,0),IF(AND(($X177=$X178),($Y177=$Y178),($Z177=$Z178),($AA177=$AA178),($AB177=$AB178),($AC177=$AC178),($AD177=$AD178)),$AE177,0))</f>
        <v>17</v>
      </c>
      <c r="AF178" s="44">
        <f>MAX(IF(AND(($X173=$X178),($Y173=$Y178),($Z173=$Z178),($AA173=$AA178),($AB173=$AB178),($AC173=$AC178),($AD173=$AD178),($AE173=$AE178)),$AF173,0),IF(AND(($X174=$X178),($Y174=$Y178),($Z174=$Z178),($AA174=$AA178),($AB174=$AB178),($AC174=$AC178),($AD174=$AD178),($AE174=$AE178)),$AF174,0),IF(AND(($X175=$X178),($Y175=$Y178),($Z175=$Z178),($AA175=$AA178),($AB175=$AB178),($AC175=$AC178),($AD175=$AD178),($AE175=$AE178)),$AF175,0),IF(AND(($X176=$X178),($Y176=$Y178),($Z176=$Z178),($AA176=$AA178),($AB176=$AB178),($AC176=$AC178),($AD176=$AD178),($AE176=$AE178)),$AF176,0),IF(AND(($X177=$X178),($Y177=$Y178),($Z177=$Z178),($AA177=$AA178),($AB177=$AB178),($AC177=$AC178),($AD177=$AD178),($AE177=$AE178)),$AF177,0))</f>
        <v>6</v>
      </c>
    </row>
    <row r="179" spans="1:32" s="19" customFormat="1" ht="15" x14ac:dyDescent="0.25">
      <c r="A179" s="475" t="s">
        <v>12</v>
      </c>
      <c r="B179" s="475"/>
      <c r="C179" s="475"/>
      <c r="D179" s="475"/>
      <c r="E179" s="475"/>
      <c r="F179" s="475"/>
      <c r="G179" s="475"/>
      <c r="H179" s="475"/>
      <c r="I179" s="475"/>
      <c r="J179" s="475"/>
      <c r="K179" s="475"/>
      <c r="L179" s="475"/>
      <c r="M179" s="8">
        <f>SUM(M173:M177)-M178</f>
        <v>187</v>
      </c>
      <c r="N179" s="475" t="s">
        <v>12</v>
      </c>
      <c r="O179" s="475"/>
      <c r="P179" s="475"/>
      <c r="Q179" s="475"/>
      <c r="R179" s="475"/>
      <c r="S179" s="475"/>
      <c r="T179" s="475"/>
      <c r="U179" s="475"/>
      <c r="V179" s="475"/>
      <c r="W179" s="8">
        <f t="shared" ref="W179:AF179" si="15">SUM(W173:W177)-W178</f>
        <v>174</v>
      </c>
      <c r="X179" s="191">
        <f t="shared" si="15"/>
        <v>361</v>
      </c>
      <c r="Y179" s="70">
        <f t="shared" si="15"/>
        <v>174</v>
      </c>
      <c r="Z179" s="139">
        <f t="shared" si="15"/>
        <v>121</v>
      </c>
      <c r="AA179" s="139">
        <f t="shared" si="15"/>
        <v>59</v>
      </c>
      <c r="AB179" s="139">
        <f t="shared" si="15"/>
        <v>24</v>
      </c>
      <c r="AC179" s="139">
        <f t="shared" si="15"/>
        <v>187</v>
      </c>
      <c r="AD179" s="139">
        <f t="shared" si="15"/>
        <v>129</v>
      </c>
      <c r="AE179" s="139">
        <f t="shared" si="15"/>
        <v>63</v>
      </c>
      <c r="AF179" s="182">
        <f t="shared" si="15"/>
        <v>23</v>
      </c>
    </row>
    <row r="180" spans="1:32" s="58" customFormat="1" ht="15" x14ac:dyDescent="0.2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65"/>
      <c r="N180" s="163"/>
      <c r="O180" s="163"/>
      <c r="P180" s="163"/>
      <c r="Q180" s="163"/>
      <c r="R180" s="163"/>
      <c r="S180" s="163"/>
      <c r="T180" s="163"/>
      <c r="U180" s="163"/>
      <c r="V180" s="163"/>
      <c r="W180" s="65"/>
      <c r="X180" s="208"/>
      <c r="Y180" s="127"/>
      <c r="Z180" s="127"/>
      <c r="AA180" s="127"/>
      <c r="AB180" s="127"/>
      <c r="AC180" s="127"/>
      <c r="AD180" s="127"/>
      <c r="AE180" s="127"/>
      <c r="AF180" s="127"/>
    </row>
    <row r="181" spans="1:32" s="100" customFormat="1" ht="14.25" x14ac:dyDescent="0.2">
      <c r="A181" s="413" t="s">
        <v>26</v>
      </c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  <c r="AA181" s="414"/>
      <c r="AB181" s="414"/>
      <c r="AC181" s="414"/>
      <c r="AD181" s="414"/>
      <c r="AE181" s="414"/>
      <c r="AF181" s="415"/>
    </row>
    <row r="182" spans="1:32" s="100" customFormat="1" ht="17.25" customHeight="1" x14ac:dyDescent="0.2">
      <c r="A182" s="416"/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5"/>
    </row>
    <row r="183" spans="1:32" s="100" customFormat="1" ht="16.5" x14ac:dyDescent="0.2">
      <c r="A183" s="417" t="s">
        <v>28</v>
      </c>
      <c r="B183" s="418"/>
      <c r="C183" s="418"/>
      <c r="D183" s="418"/>
      <c r="E183" s="418"/>
      <c r="F183" s="418"/>
      <c r="G183" s="418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  <c r="Z183" s="418"/>
      <c r="AA183" s="418"/>
      <c r="AB183" s="418"/>
      <c r="AC183" s="418"/>
      <c r="AD183" s="418"/>
      <c r="AE183" s="418"/>
      <c r="AF183" s="419"/>
    </row>
    <row r="184" spans="1:32" s="100" customFormat="1" ht="15.75" x14ac:dyDescent="0.3">
      <c r="A184" s="441" t="s">
        <v>27</v>
      </c>
      <c r="B184" s="421"/>
      <c r="C184" s="421"/>
      <c r="D184" s="421"/>
      <c r="E184" s="421"/>
      <c r="F184" s="421"/>
      <c r="G184" s="421"/>
      <c r="H184" s="421"/>
      <c r="I184" s="421"/>
      <c r="J184" s="421"/>
      <c r="K184" s="421"/>
      <c r="L184" s="421"/>
      <c r="M184" s="421"/>
      <c r="N184" s="421"/>
      <c r="O184" s="421"/>
      <c r="P184" s="421"/>
      <c r="Q184" s="421"/>
      <c r="R184" s="421"/>
      <c r="S184" s="421"/>
      <c r="T184" s="421"/>
      <c r="U184" s="421"/>
      <c r="V184" s="421"/>
      <c r="W184" s="422"/>
      <c r="X184" s="424" t="s">
        <v>0</v>
      </c>
      <c r="Y184" s="442" t="s">
        <v>1</v>
      </c>
      <c r="Z184" s="442"/>
      <c r="AA184" s="442"/>
      <c r="AB184" s="442"/>
      <c r="AC184" s="442"/>
      <c r="AD184" s="442"/>
      <c r="AE184" s="442"/>
      <c r="AF184" s="442"/>
    </row>
    <row r="185" spans="1:32" s="100" customFormat="1" ht="14.25" x14ac:dyDescent="0.2">
      <c r="A185" s="423"/>
      <c r="B185" s="421"/>
      <c r="C185" s="421"/>
      <c r="D185" s="421"/>
      <c r="E185" s="421"/>
      <c r="F185" s="421"/>
      <c r="G185" s="421"/>
      <c r="H185" s="421"/>
      <c r="I185" s="421"/>
      <c r="J185" s="421"/>
      <c r="K185" s="421"/>
      <c r="L185" s="421"/>
      <c r="M185" s="421"/>
      <c r="N185" s="421"/>
      <c r="O185" s="421"/>
      <c r="P185" s="421"/>
      <c r="Q185" s="421"/>
      <c r="R185" s="421"/>
      <c r="S185" s="421"/>
      <c r="T185" s="421"/>
      <c r="U185" s="421"/>
      <c r="V185" s="421"/>
      <c r="W185" s="421"/>
      <c r="X185" s="424"/>
      <c r="Y185" s="427" t="s">
        <v>2</v>
      </c>
      <c r="Z185" s="427" t="s">
        <v>3</v>
      </c>
      <c r="AA185" s="427" t="s">
        <v>4</v>
      </c>
      <c r="AB185" s="427" t="s">
        <v>5</v>
      </c>
      <c r="AC185" s="427" t="s">
        <v>6</v>
      </c>
      <c r="AD185" s="427" t="s">
        <v>7</v>
      </c>
      <c r="AE185" s="427" t="s">
        <v>8</v>
      </c>
      <c r="AF185" s="427" t="s">
        <v>9</v>
      </c>
    </row>
    <row r="186" spans="1:32" s="100" customFormat="1" ht="14.25" x14ac:dyDescent="0.2">
      <c r="A186" s="15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171"/>
      <c r="N186" s="43"/>
      <c r="O186" s="43"/>
      <c r="P186" s="43"/>
      <c r="Q186" s="43"/>
      <c r="R186" s="43"/>
      <c r="S186" s="43"/>
      <c r="T186" s="43"/>
      <c r="U186" s="43"/>
      <c r="V186" s="43"/>
      <c r="W186" s="171"/>
      <c r="X186" s="424"/>
      <c r="Y186" s="427"/>
      <c r="Z186" s="427"/>
      <c r="AA186" s="427"/>
      <c r="AB186" s="427"/>
      <c r="AC186" s="427"/>
      <c r="AD186" s="427"/>
      <c r="AE186" s="427"/>
      <c r="AF186" s="427"/>
    </row>
    <row r="187" spans="1:32" s="100" customFormat="1" ht="14.25" x14ac:dyDescent="0.2">
      <c r="A187" s="140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69"/>
      <c r="N187" s="193"/>
      <c r="O187" s="193"/>
      <c r="P187" s="193"/>
      <c r="Q187" s="193"/>
      <c r="R187" s="193"/>
      <c r="S187" s="193"/>
      <c r="T187" s="193"/>
      <c r="U187" s="193"/>
      <c r="V187" s="193"/>
      <c r="W187" s="169"/>
      <c r="X187" s="424"/>
      <c r="Y187" s="427"/>
      <c r="Z187" s="427"/>
      <c r="AA187" s="427"/>
      <c r="AB187" s="427"/>
      <c r="AC187" s="427"/>
      <c r="AD187" s="427"/>
      <c r="AE187" s="427"/>
      <c r="AF187" s="427"/>
    </row>
    <row r="188" spans="1:32" s="100" customFormat="1" ht="14.25" x14ac:dyDescent="0.2">
      <c r="A188" s="140"/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69"/>
      <c r="N188" s="193"/>
      <c r="O188" s="193"/>
      <c r="P188" s="193"/>
      <c r="Q188" s="193"/>
      <c r="R188" s="193"/>
      <c r="S188" s="193"/>
      <c r="T188" s="193"/>
      <c r="U188" s="193"/>
      <c r="V188" s="193"/>
      <c r="W188" s="169"/>
      <c r="X188" s="424"/>
      <c r="Y188" s="427"/>
      <c r="Z188" s="427"/>
      <c r="AA188" s="427"/>
      <c r="AB188" s="427"/>
      <c r="AC188" s="427"/>
      <c r="AD188" s="427"/>
      <c r="AE188" s="427"/>
      <c r="AF188" s="427"/>
    </row>
    <row r="189" spans="1:32" s="101" customFormat="1" x14ac:dyDescent="0.2">
      <c r="A189" s="52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64"/>
      <c r="N189" s="119"/>
      <c r="O189" s="119"/>
      <c r="P189" s="119"/>
      <c r="Q189" s="119"/>
      <c r="R189" s="119"/>
      <c r="S189" s="119"/>
      <c r="T189" s="119"/>
      <c r="U189" s="119"/>
      <c r="V189" s="119"/>
      <c r="W189" s="164"/>
      <c r="X189" s="425"/>
      <c r="Y189" s="428"/>
      <c r="Z189" s="428"/>
      <c r="AA189" s="428"/>
      <c r="AB189" s="428"/>
      <c r="AC189" s="428"/>
      <c r="AD189" s="428"/>
      <c r="AE189" s="428"/>
      <c r="AF189" s="428"/>
    </row>
    <row r="190" spans="1:32" s="85" customFormat="1" ht="15.75" x14ac:dyDescent="0.25">
      <c r="A190" s="299" t="s">
        <v>52</v>
      </c>
      <c r="B190" s="479" t="s">
        <v>51</v>
      </c>
      <c r="C190" s="479"/>
      <c r="D190" s="194">
        <v>1</v>
      </c>
      <c r="E190" s="194">
        <v>2</v>
      </c>
      <c r="F190" s="194">
        <v>3</v>
      </c>
      <c r="G190" s="194">
        <v>4</v>
      </c>
      <c r="H190" s="194">
        <v>5</v>
      </c>
      <c r="I190" s="194">
        <v>6</v>
      </c>
      <c r="J190" s="194">
        <v>7</v>
      </c>
      <c r="K190" s="194">
        <v>8</v>
      </c>
      <c r="L190" s="194">
        <v>9</v>
      </c>
      <c r="M190" s="8" t="s">
        <v>12</v>
      </c>
      <c r="N190" s="194">
        <v>10</v>
      </c>
      <c r="O190" s="194">
        <v>11</v>
      </c>
      <c r="P190" s="194">
        <v>12</v>
      </c>
      <c r="Q190" s="194">
        <v>13</v>
      </c>
      <c r="R190" s="194">
        <v>14</v>
      </c>
      <c r="S190" s="194">
        <v>15</v>
      </c>
      <c r="T190" s="194">
        <v>16</v>
      </c>
      <c r="U190" s="194">
        <v>17</v>
      </c>
      <c r="V190" s="194">
        <v>18</v>
      </c>
      <c r="W190" s="8" t="s">
        <v>12</v>
      </c>
      <c r="X190" s="162"/>
      <c r="Y190" s="214"/>
      <c r="Z190" s="214"/>
      <c r="AA190" s="214"/>
      <c r="AB190" s="214"/>
      <c r="AC190" s="214"/>
      <c r="AD190" s="214"/>
      <c r="AE190" s="214"/>
      <c r="AF190" s="156"/>
    </row>
    <row r="191" spans="1:32" s="59" customFormat="1" ht="14.25" x14ac:dyDescent="0.25">
      <c r="A191" s="299" t="s">
        <v>52</v>
      </c>
      <c r="B191" s="26">
        <v>1</v>
      </c>
      <c r="C191" s="300" t="s">
        <v>79</v>
      </c>
      <c r="D191" s="302">
        <v>8</v>
      </c>
      <c r="E191" s="302">
        <v>7</v>
      </c>
      <c r="F191" s="302">
        <v>7</v>
      </c>
      <c r="G191" s="302">
        <v>8</v>
      </c>
      <c r="H191" s="302">
        <v>6</v>
      </c>
      <c r="I191" s="302">
        <v>8</v>
      </c>
      <c r="J191" s="302">
        <v>7</v>
      </c>
      <c r="K191" s="302">
        <v>4</v>
      </c>
      <c r="L191" s="302">
        <v>8</v>
      </c>
      <c r="M191" s="49">
        <f>IF(OR(ISBLANK(C191),ISBLANK(D191),ISBLANK(E191),ISBLANK(F191),ISBLANK(G191),ISBLANK(H191),ISBLANK(I191),ISBLANK(J191),ISBLANK(K191),ISBLANK(L191)),0,SUM(D191:L191))</f>
        <v>63</v>
      </c>
      <c r="N191" s="302">
        <v>4</v>
      </c>
      <c r="O191" s="302">
        <v>6</v>
      </c>
      <c r="P191" s="302">
        <v>8</v>
      </c>
      <c r="Q191" s="302">
        <v>5</v>
      </c>
      <c r="R191" s="302">
        <v>8</v>
      </c>
      <c r="S191" s="302">
        <v>6</v>
      </c>
      <c r="T191" s="302">
        <v>5</v>
      </c>
      <c r="U191" s="302">
        <v>8</v>
      </c>
      <c r="V191" s="302">
        <v>7</v>
      </c>
      <c r="W191" s="49">
        <f>IF(OR(ISBLANK(M191),ISBLANK(N191),ISBLANK(O191),ISBLANK(P191),ISBLANK(Q191),ISBLANK(R191),ISBLANK(S191),ISBLANK(T191),ISBLANK(U191),ISBLANK(V191)),0,SUM(N191:V191))</f>
        <v>57</v>
      </c>
      <c r="X191" s="243">
        <f>M191+W191</f>
        <v>120</v>
      </c>
      <c r="Y191" s="74">
        <f>W191</f>
        <v>57</v>
      </c>
      <c r="Z191" s="74">
        <f>SUM(Q191:V191)</f>
        <v>39</v>
      </c>
      <c r="AA191" s="74">
        <f>SUM(T191:V191)</f>
        <v>20</v>
      </c>
      <c r="AB191" s="74">
        <f>V191</f>
        <v>7</v>
      </c>
      <c r="AC191" s="74">
        <f>M191</f>
        <v>63</v>
      </c>
      <c r="AD191" s="74">
        <f>SUM(G191:L191)</f>
        <v>41</v>
      </c>
      <c r="AE191" s="74">
        <f>SUM(J191:L191)</f>
        <v>19</v>
      </c>
      <c r="AF191" s="74">
        <f>L191</f>
        <v>8</v>
      </c>
    </row>
    <row r="192" spans="1:32" s="59" customFormat="1" ht="14.25" x14ac:dyDescent="0.25">
      <c r="A192" s="299" t="s">
        <v>52</v>
      </c>
      <c r="B192" s="26">
        <v>2</v>
      </c>
      <c r="C192" s="300" t="s">
        <v>80</v>
      </c>
      <c r="D192" s="302">
        <v>6</v>
      </c>
      <c r="E192" s="302">
        <v>6</v>
      </c>
      <c r="F192" s="302">
        <v>5</v>
      </c>
      <c r="G192" s="302">
        <v>6</v>
      </c>
      <c r="H192" s="302">
        <v>8</v>
      </c>
      <c r="I192" s="302">
        <v>7</v>
      </c>
      <c r="J192" s="302">
        <v>8</v>
      </c>
      <c r="K192" s="302">
        <v>4</v>
      </c>
      <c r="L192" s="302">
        <v>6</v>
      </c>
      <c r="M192" s="49">
        <f>IF(OR(ISBLANK(C192),ISBLANK(D192),ISBLANK(E192),ISBLANK(F192),ISBLANK(G192),ISBLANK(H192),ISBLANK(I192),ISBLANK(J192),ISBLANK(K192),ISBLANK(L192)),0,SUM(D192:L192))</f>
        <v>56</v>
      </c>
      <c r="N192" s="302">
        <v>6</v>
      </c>
      <c r="O192" s="302">
        <v>7</v>
      </c>
      <c r="P192" s="302">
        <v>9</v>
      </c>
      <c r="Q192" s="302">
        <v>4</v>
      </c>
      <c r="R192" s="302">
        <v>7</v>
      </c>
      <c r="S192" s="302">
        <v>6</v>
      </c>
      <c r="T192" s="302">
        <v>4</v>
      </c>
      <c r="U192" s="302">
        <v>6</v>
      </c>
      <c r="V192" s="302">
        <v>7</v>
      </c>
      <c r="W192" s="49">
        <f>IF(OR(ISBLANK(M192),ISBLANK(N192),ISBLANK(O192),ISBLANK(P192),ISBLANK(Q192),ISBLANK(R192),ISBLANK(S192),ISBLANK(T192),ISBLANK(U192),ISBLANK(V192)),0,SUM(N192:V192))</f>
        <v>56</v>
      </c>
      <c r="X192" s="81">
        <f>M192+W192</f>
        <v>112</v>
      </c>
      <c r="Y192" s="74">
        <f>W192</f>
        <v>56</v>
      </c>
      <c r="Z192" s="74">
        <f>SUM(Q192:V192)</f>
        <v>34</v>
      </c>
      <c r="AA192" s="74">
        <f>SUM(T192:V192)</f>
        <v>17</v>
      </c>
      <c r="AB192" s="74">
        <f>V192</f>
        <v>7</v>
      </c>
      <c r="AC192" s="74">
        <f>M192</f>
        <v>56</v>
      </c>
      <c r="AD192" s="74">
        <f>SUM(G192:L192)</f>
        <v>39</v>
      </c>
      <c r="AE192" s="74">
        <f>SUM(J192:L192)</f>
        <v>18</v>
      </c>
      <c r="AF192" s="74">
        <f>L192</f>
        <v>6</v>
      </c>
    </row>
    <row r="193" spans="1:32" s="59" customFormat="1" ht="14.25" x14ac:dyDescent="0.25">
      <c r="A193" s="299" t="s">
        <v>52</v>
      </c>
      <c r="B193" s="26">
        <v>3</v>
      </c>
      <c r="C193" s="300" t="s">
        <v>132</v>
      </c>
      <c r="D193" s="6">
        <v>7</v>
      </c>
      <c r="E193" s="6">
        <v>6</v>
      </c>
      <c r="F193" s="6">
        <v>4</v>
      </c>
      <c r="G193" s="6">
        <v>6</v>
      </c>
      <c r="H193" s="6">
        <v>6</v>
      </c>
      <c r="I193" s="6">
        <v>7</v>
      </c>
      <c r="J193" s="6">
        <v>4</v>
      </c>
      <c r="K193" s="6">
        <v>4</v>
      </c>
      <c r="L193" s="6">
        <v>6</v>
      </c>
      <c r="M193" s="49">
        <f>IF(OR(ISBLANK(C193),ISBLANK(D193),ISBLANK(E193),ISBLANK(F193),ISBLANK(G193),ISBLANK(H193),ISBLANK(I193),ISBLANK(J193),ISBLANK(K193),ISBLANK(L193)),0,SUM(D193:L193))</f>
        <v>50</v>
      </c>
      <c r="N193" s="6">
        <v>6</v>
      </c>
      <c r="O193" s="6">
        <v>5</v>
      </c>
      <c r="P193" s="6">
        <v>6</v>
      </c>
      <c r="Q193" s="6">
        <v>3</v>
      </c>
      <c r="R193" s="6">
        <v>7</v>
      </c>
      <c r="S193" s="6">
        <v>5</v>
      </c>
      <c r="T193" s="6">
        <v>5</v>
      </c>
      <c r="U193" s="6">
        <v>5</v>
      </c>
      <c r="V193" s="6">
        <v>6</v>
      </c>
      <c r="W193" s="49">
        <f>IF(OR(ISBLANK(M193),ISBLANK(N193),ISBLANK(O193),ISBLANK(P193),ISBLANK(Q193),ISBLANK(R193),ISBLANK(S193),ISBLANK(T193),ISBLANK(U193),ISBLANK(V193)),0,SUM(N193:V193))</f>
        <v>48</v>
      </c>
      <c r="X193" s="81">
        <f>M193+W193</f>
        <v>98</v>
      </c>
      <c r="Y193" s="74">
        <f>W193</f>
        <v>48</v>
      </c>
      <c r="Z193" s="74">
        <f>SUM(Q193:V193)</f>
        <v>31</v>
      </c>
      <c r="AA193" s="74">
        <f>SUM(T193:V193)</f>
        <v>16</v>
      </c>
      <c r="AB193" s="74">
        <f>V193</f>
        <v>6</v>
      </c>
      <c r="AC193" s="74">
        <f>M193</f>
        <v>50</v>
      </c>
      <c r="AD193" s="74">
        <f>SUM(G193:L193)</f>
        <v>33</v>
      </c>
      <c r="AE193" s="74">
        <f>SUM(J193:L193)</f>
        <v>14</v>
      </c>
      <c r="AF193" s="74">
        <f>L193</f>
        <v>6</v>
      </c>
    </row>
    <row r="194" spans="1:32" s="59" customFormat="1" ht="14.25" x14ac:dyDescent="0.25">
      <c r="A194" s="299" t="s">
        <v>52</v>
      </c>
      <c r="B194" s="26">
        <v>4</v>
      </c>
      <c r="C194" s="300" t="s">
        <v>133</v>
      </c>
      <c r="D194" s="302">
        <v>8</v>
      </c>
      <c r="E194" s="302">
        <v>7</v>
      </c>
      <c r="F194" s="302">
        <v>5</v>
      </c>
      <c r="G194" s="302">
        <v>6</v>
      </c>
      <c r="H194" s="302">
        <v>6</v>
      </c>
      <c r="I194" s="302">
        <v>10</v>
      </c>
      <c r="J194" s="302">
        <v>7</v>
      </c>
      <c r="K194" s="302">
        <v>5</v>
      </c>
      <c r="L194" s="302">
        <v>6</v>
      </c>
      <c r="M194" s="49">
        <f>IF(OR(ISBLANK(C194),ISBLANK(D194),ISBLANK(E194),ISBLANK(F194),ISBLANK(G194),ISBLANK(H194),ISBLANK(I194),ISBLANK(J194),ISBLANK(K194),ISBLANK(L194)),0,SUM(D194:L194))</f>
        <v>60</v>
      </c>
      <c r="N194" s="302">
        <v>6</v>
      </c>
      <c r="O194" s="302">
        <v>4</v>
      </c>
      <c r="P194" s="302">
        <v>7</v>
      </c>
      <c r="Q194" s="302">
        <v>6</v>
      </c>
      <c r="R194" s="302">
        <v>10</v>
      </c>
      <c r="S194" s="302">
        <v>9</v>
      </c>
      <c r="T194" s="302">
        <v>5</v>
      </c>
      <c r="U194" s="302">
        <v>6</v>
      </c>
      <c r="V194" s="302">
        <v>6</v>
      </c>
      <c r="W194" s="49">
        <f>IF(OR(ISBLANK(M194),ISBLANK(N194),ISBLANK(O194),ISBLANK(P194),ISBLANK(Q194),ISBLANK(R194),ISBLANK(S194),ISBLANK(T194),ISBLANK(U194),ISBLANK(V194)),0,SUM(N194:V194))</f>
        <v>59</v>
      </c>
      <c r="X194" s="81">
        <f>M194+W194</f>
        <v>119</v>
      </c>
      <c r="Y194" s="74">
        <f>W194</f>
        <v>59</v>
      </c>
      <c r="Z194" s="74">
        <f>SUM(Q194:V194)</f>
        <v>42</v>
      </c>
      <c r="AA194" s="74">
        <f>SUM(T194:V194)</f>
        <v>17</v>
      </c>
      <c r="AB194" s="74">
        <f>V194</f>
        <v>6</v>
      </c>
      <c r="AC194" s="74">
        <f>M194</f>
        <v>60</v>
      </c>
      <c r="AD194" s="74">
        <f>SUM(G194:L194)</f>
        <v>40</v>
      </c>
      <c r="AE194" s="74">
        <f>SUM(J194:L194)</f>
        <v>18</v>
      </c>
      <c r="AF194" s="74">
        <f>L194</f>
        <v>6</v>
      </c>
    </row>
    <row r="195" spans="1:32" s="59" customFormat="1" ht="14.25" x14ac:dyDescent="0.25">
      <c r="A195" s="299" t="s">
        <v>52</v>
      </c>
      <c r="B195" s="26">
        <v>5</v>
      </c>
      <c r="C195" s="300" t="s">
        <v>134</v>
      </c>
      <c r="D195" s="6">
        <v>7</v>
      </c>
      <c r="E195" s="6">
        <v>5</v>
      </c>
      <c r="F195" s="6">
        <v>4</v>
      </c>
      <c r="G195" s="6">
        <v>6</v>
      </c>
      <c r="H195" s="6">
        <v>7</v>
      </c>
      <c r="I195" s="6">
        <v>7</v>
      </c>
      <c r="J195" s="6">
        <v>7</v>
      </c>
      <c r="K195" s="6">
        <v>5</v>
      </c>
      <c r="L195" s="6">
        <v>6</v>
      </c>
      <c r="M195" s="49">
        <f>IF(OR(ISBLANK(C195),ISBLANK(D195),ISBLANK(E195),ISBLANK(F195),ISBLANK(G195),ISBLANK(H195),ISBLANK(I195),ISBLANK(J195),ISBLANK(K195),ISBLANK(L195)),0,SUM(D195:L195))</f>
        <v>54</v>
      </c>
      <c r="N195" s="6">
        <v>5</v>
      </c>
      <c r="O195" s="6">
        <v>5</v>
      </c>
      <c r="P195" s="6">
        <v>5</v>
      </c>
      <c r="Q195" s="6">
        <v>6</v>
      </c>
      <c r="R195" s="6">
        <v>9</v>
      </c>
      <c r="S195" s="6">
        <v>6</v>
      </c>
      <c r="T195" s="6">
        <v>4</v>
      </c>
      <c r="U195" s="6">
        <v>5</v>
      </c>
      <c r="V195" s="6">
        <v>6</v>
      </c>
      <c r="W195" s="49">
        <f>IF(OR(ISBLANK(M195),ISBLANK(N195),ISBLANK(O195),ISBLANK(P195),ISBLANK(Q195),ISBLANK(R195),ISBLANK(S195),ISBLANK(T195),ISBLANK(U195),ISBLANK(V195)),0,SUM(N195:V195))</f>
        <v>51</v>
      </c>
      <c r="X195" s="81">
        <f>M195+W195</f>
        <v>105</v>
      </c>
      <c r="Y195" s="74">
        <f>W195</f>
        <v>51</v>
      </c>
      <c r="Z195" s="74">
        <f>SUM(Q195:V195)</f>
        <v>36</v>
      </c>
      <c r="AA195" s="74">
        <f>SUM(T195:V195)</f>
        <v>15</v>
      </c>
      <c r="AB195" s="74">
        <f>V195</f>
        <v>6</v>
      </c>
      <c r="AC195" s="74">
        <f>M195</f>
        <v>54</v>
      </c>
      <c r="AD195" s="74">
        <f>SUM(G195:L195)</f>
        <v>38</v>
      </c>
      <c r="AE195" s="74">
        <f>SUM(J195:L195)</f>
        <v>18</v>
      </c>
      <c r="AF195" s="74">
        <f>L195</f>
        <v>6</v>
      </c>
    </row>
    <row r="196" spans="1:32" s="59" customFormat="1" x14ac:dyDescent="0.2">
      <c r="A196" s="431" t="s">
        <v>13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103">
        <f>IF(OR((M191=0),(M192=0),(M193=0),(M194=0),(M195=0)),0,AC196)</f>
        <v>63</v>
      </c>
      <c r="N196" s="431" t="s">
        <v>13</v>
      </c>
      <c r="O196" s="431"/>
      <c r="P196" s="431"/>
      <c r="Q196" s="431"/>
      <c r="R196" s="431"/>
      <c r="S196" s="431"/>
      <c r="T196" s="431"/>
      <c r="U196" s="431"/>
      <c r="V196" s="431"/>
      <c r="W196" s="103">
        <f>IF(OR((W191=0),(W192=0),(W193=0),(W194=0),(W195=0)),0,Y196)</f>
        <v>57</v>
      </c>
      <c r="X196" s="81">
        <f>IF(OR((X191=0),(X192=0),(X193=0),(X194=0),(X195=0)),0,MAX(X191:X195))</f>
        <v>120</v>
      </c>
      <c r="Y196" s="39">
        <f>MAX(IF(($X191=$X196),Y191,0),IF((X192=X196),Y192,0),IF((X193=X196),Y193,0),IF((X194=X196),Y194,0),IF((X195=X196),Y195,0))</f>
        <v>57</v>
      </c>
      <c r="Z196" s="189">
        <f>MAX(IF(AND(($X191=$X196),($Y191=$Y196)),$Z191,0),IF(AND(($X192=$X196),($Y192=$Y196)),$Z192,0),IF(AND(($X193=$X196),($Y193=$Y196)),$Z193,0),IF(AND(($X194=$X196),($Y194=$Y196)),$Z194,0),IF(AND(($X195=$X196),($Y195=$Y196)),$Z195,0))</f>
        <v>39</v>
      </c>
      <c r="AA196" s="189">
        <f>MAX(IF(AND(($X191=$X196),($Y191=$Y196),($Z191=$Z196)),$AA191,0),IF(AND(($X192=$X196),($Y192=$Y196),($Z192=$Z196)),$AA192,0),IF(AND(($X193=$X196),($Y193=$Y196),($Z193=$Z196)),$AA193,0),IF(AND(($X194=$X196),($Y194=$Y196),($Z194=$Z196)),$AA194,0),IF(AND(($X195=$X196),($Y195=$Y196),($Z195=$Z196)),$AA195,0))</f>
        <v>20</v>
      </c>
      <c r="AB196" s="189">
        <f>MAX(IF(AND(($X191=$X196),($Y191=$Y196),($Z191=$Z196),($AA191=$AA196)),$AB191,0),IF(AND(($X192=$X196),($Y192=$Y196),($Z192=$Z196),($AA192=$AA196)),$AB192,0),IF(AND(($X193=$X196),($Y193=$Y196),($Z193=$Z196),($AA193=$AA196)),$AB193,0),IF(AND(($X194=$X196),($Y194=$Y196),($Z194=$Z196),($AA194=$AA196)),$AB194,0),IF(AND(($X195=$X196),($Y195=$Y196),($Z195=$Z196),($AA195=$AA196)),$AB195,0))</f>
        <v>7</v>
      </c>
      <c r="AC196" s="189">
        <f>MAX(IF(AND(($X191=$X196),($Y191=$Y196),($Z191=$Z196),($AA191=$AA196),($AB191=$AB196)),$AC191,0),IF(AND(($X192=$X196),($Y192=$Y196),($Z192=$Z196),($AA192=$AA196),($AB192=$AB196)),$AC192,0),IF(AND(($X193=$X196),($Y193=$Y196),($Z193=$Z196),($AA193=$AA196),($AB193=$AB196)),$AC193,0),IF(AND(($X194=$X196),($Y194=$Y196),($Z194=$Z196),($AA194=$AA196),($AB194=$AB196)),$AC194,0),IF(AND(($X195=$X196),($Y195=$Y196),($Z195=$Z196),($AA195=$AA196),($AB195=$AB196)),$AC195,0))</f>
        <v>63</v>
      </c>
      <c r="AD196" s="189">
        <f>MAX(IF(AND(($X191=$X196),($Y191=$Y196),($Z191=$Z196),($AA191=$AA196),($AB191=$AB196),($AC191=$AC196)),$AD191,0),IF(AND(($X192=$X196),($Y192=$Y196),($Z192=$Z196),($AA192=$AA196),($AB192=$AB196),($AC192=$AC196)),$AD192,0),IF(AND(($X193=$X196),($Y193=$Y196),($Z193=$Z196),($AA193=$AA196),($AB193=$AB196),($AC193=$AC196)),$AD193,0),IF(AND(($X194=$X196),($Y194=$Y196),($Z194=$Z196),($AA194=$AA196),($AB194=$AB196),($AC194=$AC196)),$AD194,0),IF(AND(($X195=$X196),($Y195=$Y196),($Z195=$Z196),($AA195=$AA196),($AB195=$AB196),($AC195=$AC196)),$AD195,0))</f>
        <v>41</v>
      </c>
      <c r="AE196" s="189">
        <f>MAX(IF(AND(($X191=$X196),($Y191=$Y196),($Z191=$Z196),($AA191=$AA196),($AB191=$AB196),($AC191=$AC196),($AD191=$AD196)),$AE191,0),IF(AND(($X192=$X196),($Y192=$Y196),($Z192=$Z196),($AA192=$AA196),($AB192=$AB196),($AC192=$AC196),($AD192=$AD196)),$AE192,0),IF(AND(($X193=$X196),($Y193=$Y196),($Z193=$Z196),($AA193=$AA196),($AB193=$AB196),($AC193=$AC196),($AD193=$AD196)),$AE193,0),IF(AND(($X194=$X196),($Y194=$Y196),($Z194=$Z196),($AA194=$AA196),($AB194=$AB196),($AC194=$AC196),($AD194=$AD196)),$AE194,0),IF(AND(($X195=$X196),($Y195=$Y196),($Z195=$Z196),($AA195=$AA196),($AB195=$AB196),($AC195=$AC196),($AD195=$AD196)),$AE195,0))</f>
        <v>19</v>
      </c>
      <c r="AF196" s="78">
        <f>MAX(IF(AND(($X191=$X196),($Y191=$Y196),($Z191=$Z196),($AA191=$AA196),($AB191=$AB196),($AC191=$AC196),($AD191=$AD196),($AE191=$AE196)),$AF191,0),IF(AND(($X192=$X196),($Y192=$Y196),($Z192=$Z196),($AA192=$AA196),($AB192=$AB196),($AC192=$AC196),($AD192=$AD196),($AE192=$AE196)),$AF192,0),IF(AND(($X193=$X196),($Y193=$Y196),($Z193=$Z196),($AA193=$AA196),($AB193=$AB196),($AC193=$AC196),($AD193=$AD196),($AE193=$AE196)),$AF193,0),IF(AND(($X194=$X196),($Y194=$Y196),($Z194=$Z196),($AA194=$AA196),($AB194=$AB196),($AC194=$AC196),($AD194=$AD196),($AE194=$AE196)),$AF194,0),IF(AND(($X195=$X196),($Y195=$Y196),($Z195=$Z196),($AA195=$AA196),($AB195=$AB196),($AC195=$AC196),($AD195=$AD196),($AE195=$AE196)),$AF195,0))</f>
        <v>8</v>
      </c>
    </row>
    <row r="197" spans="1:32" s="19" customFormat="1" ht="15" x14ac:dyDescent="0.25">
      <c r="A197" s="480" t="s">
        <v>12</v>
      </c>
      <c r="B197" s="480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8">
        <f>SUM(M191:M195)-M196</f>
        <v>220</v>
      </c>
      <c r="N197" s="480" t="s">
        <v>12</v>
      </c>
      <c r="O197" s="480"/>
      <c r="P197" s="480"/>
      <c r="Q197" s="480"/>
      <c r="R197" s="480"/>
      <c r="S197" s="480"/>
      <c r="T197" s="480"/>
      <c r="U197" s="480"/>
      <c r="V197" s="480"/>
      <c r="W197" s="8">
        <f t="shared" ref="W197:AF197" si="16">SUM(W191:W195)-W196</f>
        <v>214</v>
      </c>
      <c r="X197" s="191">
        <f t="shared" si="16"/>
        <v>434</v>
      </c>
      <c r="Y197" s="131">
        <f t="shared" si="16"/>
        <v>214</v>
      </c>
      <c r="Z197" s="221">
        <f t="shared" si="16"/>
        <v>143</v>
      </c>
      <c r="AA197" s="221">
        <f t="shared" si="16"/>
        <v>65</v>
      </c>
      <c r="AB197" s="221">
        <f t="shared" si="16"/>
        <v>25</v>
      </c>
      <c r="AC197" s="221">
        <f t="shared" si="16"/>
        <v>220</v>
      </c>
      <c r="AD197" s="221">
        <f t="shared" si="16"/>
        <v>150</v>
      </c>
      <c r="AE197" s="221">
        <f t="shared" si="16"/>
        <v>68</v>
      </c>
      <c r="AF197" s="29">
        <f t="shared" si="16"/>
        <v>24</v>
      </c>
    </row>
    <row r="198" spans="1:32" x14ac:dyDescent="0.2">
      <c r="A198" s="125"/>
      <c r="B198" s="248"/>
      <c r="C198" s="53"/>
      <c r="D198" s="125"/>
      <c r="E198" s="125"/>
      <c r="F198" s="125"/>
      <c r="G198" s="125"/>
      <c r="H198" s="125"/>
      <c r="I198" s="125"/>
      <c r="J198" s="125"/>
      <c r="K198" s="125"/>
      <c r="L198" s="125"/>
      <c r="M198" s="16"/>
      <c r="N198" s="125"/>
      <c r="O198" s="125"/>
      <c r="P198" s="125"/>
      <c r="Q198" s="125"/>
      <c r="R198" s="125"/>
      <c r="S198" s="125"/>
      <c r="T198" s="125"/>
      <c r="U198" s="125"/>
      <c r="V198" s="125"/>
      <c r="W198" s="16"/>
      <c r="X198" s="16"/>
      <c r="Y198" s="125"/>
      <c r="Z198" s="125"/>
      <c r="AA198" s="125"/>
      <c r="AB198" s="125"/>
      <c r="AC198" s="125"/>
      <c r="AD198" s="125"/>
      <c r="AE198" s="125"/>
      <c r="AF198" s="125"/>
    </row>
    <row r="199" spans="1:32" s="85" customFormat="1" ht="15.75" x14ac:dyDescent="0.25">
      <c r="A199" s="297" t="s">
        <v>54</v>
      </c>
      <c r="B199" s="481" t="s">
        <v>53</v>
      </c>
      <c r="C199" s="482"/>
      <c r="D199" s="194">
        <v>1</v>
      </c>
      <c r="E199" s="194">
        <v>2</v>
      </c>
      <c r="F199" s="194">
        <v>3</v>
      </c>
      <c r="G199" s="194">
        <v>4</v>
      </c>
      <c r="H199" s="194">
        <v>5</v>
      </c>
      <c r="I199" s="194">
        <v>6</v>
      </c>
      <c r="J199" s="194">
        <v>7</v>
      </c>
      <c r="K199" s="194">
        <v>8</v>
      </c>
      <c r="L199" s="194">
        <v>9</v>
      </c>
      <c r="M199" s="8" t="s">
        <v>12</v>
      </c>
      <c r="N199" s="194">
        <v>10</v>
      </c>
      <c r="O199" s="194">
        <v>11</v>
      </c>
      <c r="P199" s="194">
        <v>12</v>
      </c>
      <c r="Q199" s="194">
        <v>13</v>
      </c>
      <c r="R199" s="194">
        <v>14</v>
      </c>
      <c r="S199" s="194">
        <v>15</v>
      </c>
      <c r="T199" s="194">
        <v>16</v>
      </c>
      <c r="U199" s="194">
        <v>17</v>
      </c>
      <c r="V199" s="194">
        <v>18</v>
      </c>
      <c r="W199" s="8" t="s">
        <v>12</v>
      </c>
      <c r="X199" s="238"/>
      <c r="Y199" s="89"/>
      <c r="Z199" s="89"/>
      <c r="AA199" s="89"/>
      <c r="AB199" s="89"/>
      <c r="AC199" s="89"/>
      <c r="AD199" s="89"/>
      <c r="AE199" s="89"/>
      <c r="AF199" s="12"/>
    </row>
    <row r="200" spans="1:32" s="59" customFormat="1" ht="14.25" x14ac:dyDescent="0.25">
      <c r="A200" s="297" t="s">
        <v>54</v>
      </c>
      <c r="B200" s="26">
        <v>1</v>
      </c>
      <c r="C200" s="300" t="s">
        <v>69</v>
      </c>
      <c r="D200" s="6">
        <v>5</v>
      </c>
      <c r="E200" s="6">
        <v>7</v>
      </c>
      <c r="F200" s="6">
        <v>4</v>
      </c>
      <c r="G200" s="6">
        <v>6</v>
      </c>
      <c r="H200" s="6">
        <v>5</v>
      </c>
      <c r="I200" s="6">
        <v>6</v>
      </c>
      <c r="J200" s="6">
        <v>6</v>
      </c>
      <c r="K200" s="6">
        <v>2</v>
      </c>
      <c r="L200" s="6">
        <v>5</v>
      </c>
      <c r="M200" s="49">
        <f>IF(OR(ISBLANK(C200),ISBLANK(D200),ISBLANK(E200),ISBLANK(F200),ISBLANK(G200),ISBLANK(H200),ISBLANK(I200),ISBLANK(J200),ISBLANK(K200),ISBLANK(L200)),0,SUM(D200:L200))</f>
        <v>46</v>
      </c>
      <c r="N200" s="6">
        <v>6</v>
      </c>
      <c r="O200" s="6">
        <v>5</v>
      </c>
      <c r="P200" s="6">
        <v>5</v>
      </c>
      <c r="Q200" s="6">
        <v>4</v>
      </c>
      <c r="R200" s="6">
        <v>7</v>
      </c>
      <c r="S200" s="6">
        <v>6</v>
      </c>
      <c r="T200" s="6">
        <v>4</v>
      </c>
      <c r="U200" s="6">
        <v>6</v>
      </c>
      <c r="V200" s="6">
        <v>5</v>
      </c>
      <c r="W200" s="158">
        <f>IF(OR(ISBLANK(M200),ISBLANK(N200),ISBLANK(O200),ISBLANK(P200),ISBLANK(Q200),ISBLANK(R200),ISBLANK(S200),ISBLANK(T200),ISBLANK(U200),ISBLANK(V200)),0,SUM(N200:V200))</f>
        <v>48</v>
      </c>
      <c r="X200" s="243">
        <f>M200+W200</f>
        <v>94</v>
      </c>
      <c r="Y200" s="74">
        <f>W200</f>
        <v>48</v>
      </c>
      <c r="Z200" s="74">
        <f>SUM(Q200:V200)</f>
        <v>32</v>
      </c>
      <c r="AA200" s="74">
        <f>SUM(T200:V200)</f>
        <v>15</v>
      </c>
      <c r="AB200" s="74">
        <f>V200</f>
        <v>5</v>
      </c>
      <c r="AC200" s="74">
        <f>M200</f>
        <v>46</v>
      </c>
      <c r="AD200" s="74">
        <f>SUM(G200:L200)</f>
        <v>30</v>
      </c>
      <c r="AE200" s="74">
        <f>SUM(J200:L200)</f>
        <v>13</v>
      </c>
      <c r="AF200" s="74">
        <f>L200</f>
        <v>5</v>
      </c>
    </row>
    <row r="201" spans="1:32" s="59" customFormat="1" ht="14.25" x14ac:dyDescent="0.25">
      <c r="A201" s="297" t="s">
        <v>54</v>
      </c>
      <c r="B201" s="26">
        <v>2</v>
      </c>
      <c r="C201" s="300" t="s">
        <v>70</v>
      </c>
      <c r="D201" s="6">
        <v>4</v>
      </c>
      <c r="E201" s="6">
        <v>8</v>
      </c>
      <c r="F201" s="6">
        <v>3</v>
      </c>
      <c r="G201" s="6">
        <v>6</v>
      </c>
      <c r="H201" s="6">
        <v>6</v>
      </c>
      <c r="I201" s="6">
        <v>6</v>
      </c>
      <c r="J201" s="6">
        <v>5</v>
      </c>
      <c r="K201" s="6">
        <v>3</v>
      </c>
      <c r="L201" s="6">
        <v>5</v>
      </c>
      <c r="M201" s="49">
        <f>IF(OR(ISBLANK(C201),ISBLANK(D201),ISBLANK(E201),ISBLANK(F201),ISBLANK(G201),ISBLANK(H201),ISBLANK(I201),ISBLANK(J201),ISBLANK(K201),ISBLANK(L201)),0,SUM(D201:L201))</f>
        <v>46</v>
      </c>
      <c r="N201" s="6">
        <v>5</v>
      </c>
      <c r="O201" s="6">
        <v>6</v>
      </c>
      <c r="P201" s="6">
        <v>5</v>
      </c>
      <c r="Q201" s="6">
        <v>4</v>
      </c>
      <c r="R201" s="6">
        <v>6</v>
      </c>
      <c r="S201" s="6">
        <v>4</v>
      </c>
      <c r="T201" s="6">
        <v>5</v>
      </c>
      <c r="U201" s="6">
        <v>5</v>
      </c>
      <c r="V201" s="6">
        <v>5</v>
      </c>
      <c r="W201" s="158">
        <f>IF(OR(ISBLANK(M201),ISBLANK(N201),ISBLANK(O201),ISBLANK(P201),ISBLANK(Q201),ISBLANK(R201),ISBLANK(S201),ISBLANK(T201),ISBLANK(U201),ISBLANK(V201)),0,SUM(N201:V201))</f>
        <v>45</v>
      </c>
      <c r="X201" s="81">
        <f>M201+W201</f>
        <v>91</v>
      </c>
      <c r="Y201" s="74">
        <f>W201</f>
        <v>45</v>
      </c>
      <c r="Z201" s="74">
        <f>SUM(Q201:V201)</f>
        <v>29</v>
      </c>
      <c r="AA201" s="74">
        <f>SUM(T201:V201)</f>
        <v>15</v>
      </c>
      <c r="AB201" s="74">
        <f>V201</f>
        <v>5</v>
      </c>
      <c r="AC201" s="74">
        <f>M201</f>
        <v>46</v>
      </c>
      <c r="AD201" s="74">
        <f>SUM(G201:L201)</f>
        <v>31</v>
      </c>
      <c r="AE201" s="74">
        <f>SUM(J201:L201)</f>
        <v>13</v>
      </c>
      <c r="AF201" s="74">
        <f>L201</f>
        <v>5</v>
      </c>
    </row>
    <row r="202" spans="1:32" s="59" customFormat="1" ht="14.25" x14ac:dyDescent="0.25">
      <c r="A202" s="297" t="s">
        <v>54</v>
      </c>
      <c r="B202" s="26">
        <v>3</v>
      </c>
      <c r="C202" s="300" t="s">
        <v>71</v>
      </c>
      <c r="D202" s="6">
        <v>6</v>
      </c>
      <c r="E202" s="6">
        <v>7</v>
      </c>
      <c r="F202" s="6">
        <v>4</v>
      </c>
      <c r="G202" s="6">
        <v>6</v>
      </c>
      <c r="H202" s="6">
        <v>5</v>
      </c>
      <c r="I202" s="6">
        <v>8</v>
      </c>
      <c r="J202" s="6">
        <v>5</v>
      </c>
      <c r="K202" s="6">
        <v>5</v>
      </c>
      <c r="L202" s="6">
        <v>5</v>
      </c>
      <c r="M202" s="49">
        <f>IF(OR(ISBLANK(C202),ISBLANK(D202),ISBLANK(E202),ISBLANK(F202),ISBLANK(G202),ISBLANK(H202),ISBLANK(I202),ISBLANK(J202),ISBLANK(K202),ISBLANK(L202)),0,SUM(D202:L202))</f>
        <v>51</v>
      </c>
      <c r="N202" s="6">
        <v>6</v>
      </c>
      <c r="O202" s="6">
        <v>5</v>
      </c>
      <c r="P202" s="6">
        <v>6</v>
      </c>
      <c r="Q202" s="6">
        <v>4</v>
      </c>
      <c r="R202" s="6">
        <v>6</v>
      </c>
      <c r="S202" s="6">
        <v>8</v>
      </c>
      <c r="T202" s="6">
        <v>5</v>
      </c>
      <c r="U202" s="6">
        <v>5</v>
      </c>
      <c r="V202" s="6">
        <v>6</v>
      </c>
      <c r="W202" s="158">
        <f>IF(OR(ISBLANK(M202),ISBLANK(N202),ISBLANK(O202),ISBLANK(P202),ISBLANK(Q202),ISBLANK(R202),ISBLANK(S202),ISBLANK(T202),ISBLANK(U202),ISBLANK(V202)),0,SUM(N202:V202))</f>
        <v>51</v>
      </c>
      <c r="X202" s="81">
        <f>M202+W202</f>
        <v>102</v>
      </c>
      <c r="Y202" s="74">
        <f>W202</f>
        <v>51</v>
      </c>
      <c r="Z202" s="74">
        <f>SUM(Q202:V202)</f>
        <v>34</v>
      </c>
      <c r="AA202" s="74">
        <f>SUM(T202:V202)</f>
        <v>16</v>
      </c>
      <c r="AB202" s="74">
        <f>V202</f>
        <v>6</v>
      </c>
      <c r="AC202" s="74">
        <f>M202</f>
        <v>51</v>
      </c>
      <c r="AD202" s="74">
        <f>SUM(G202:L202)</f>
        <v>34</v>
      </c>
      <c r="AE202" s="74">
        <f>SUM(J202:L202)</f>
        <v>15</v>
      </c>
      <c r="AF202" s="74">
        <f>L202</f>
        <v>5</v>
      </c>
    </row>
    <row r="203" spans="1:32" s="59" customFormat="1" ht="14.25" x14ac:dyDescent="0.25">
      <c r="A203" s="297" t="s">
        <v>54</v>
      </c>
      <c r="B203" s="26">
        <v>4</v>
      </c>
      <c r="C203" s="300" t="s">
        <v>72</v>
      </c>
      <c r="D203" s="6">
        <v>5</v>
      </c>
      <c r="E203" s="6">
        <v>5</v>
      </c>
      <c r="F203" s="6">
        <v>5</v>
      </c>
      <c r="G203" s="6">
        <v>6</v>
      </c>
      <c r="H203" s="6">
        <v>6</v>
      </c>
      <c r="I203" s="6">
        <v>5</v>
      </c>
      <c r="J203" s="6">
        <v>5</v>
      </c>
      <c r="K203" s="6">
        <v>5</v>
      </c>
      <c r="L203" s="6">
        <v>5</v>
      </c>
      <c r="M203" s="49">
        <f>IF(OR(ISBLANK(C203),ISBLANK(D203),ISBLANK(E203),ISBLANK(F203),ISBLANK(G203),ISBLANK(H203),ISBLANK(I203),ISBLANK(J203),ISBLANK(K203),ISBLANK(L203)),0,SUM(D203:L203))</f>
        <v>47</v>
      </c>
      <c r="N203" s="6">
        <v>7</v>
      </c>
      <c r="O203" s="6">
        <v>5</v>
      </c>
      <c r="P203" s="6">
        <v>5</v>
      </c>
      <c r="Q203" s="6">
        <v>6</v>
      </c>
      <c r="R203" s="6">
        <v>8</v>
      </c>
      <c r="S203" s="6">
        <v>5</v>
      </c>
      <c r="T203" s="6">
        <v>4</v>
      </c>
      <c r="U203" s="6">
        <v>5</v>
      </c>
      <c r="V203" s="6">
        <v>5</v>
      </c>
      <c r="W203" s="158">
        <f>IF(OR(ISBLANK(M203),ISBLANK(N203),ISBLANK(O203),ISBLANK(P203),ISBLANK(Q203),ISBLANK(R203),ISBLANK(S203),ISBLANK(T203),ISBLANK(U203),ISBLANK(V203)),0,SUM(N203:V203))</f>
        <v>50</v>
      </c>
      <c r="X203" s="81">
        <f>M203+W203</f>
        <v>97</v>
      </c>
      <c r="Y203" s="74">
        <f>W203</f>
        <v>50</v>
      </c>
      <c r="Z203" s="74">
        <f>SUM(Q203:V203)</f>
        <v>33</v>
      </c>
      <c r="AA203" s="74">
        <f>SUM(T203:V203)</f>
        <v>14</v>
      </c>
      <c r="AB203" s="74">
        <f>V203</f>
        <v>5</v>
      </c>
      <c r="AC203" s="74">
        <f>M203</f>
        <v>47</v>
      </c>
      <c r="AD203" s="74">
        <f>SUM(G203:L203)</f>
        <v>32</v>
      </c>
      <c r="AE203" s="74">
        <f>SUM(J203:L203)</f>
        <v>15</v>
      </c>
      <c r="AF203" s="74">
        <f>L203</f>
        <v>5</v>
      </c>
    </row>
    <row r="204" spans="1:32" s="59" customFormat="1" ht="14.25" x14ac:dyDescent="0.25">
      <c r="A204" s="297" t="s">
        <v>54</v>
      </c>
      <c r="B204" s="26">
        <v>5</v>
      </c>
      <c r="C204" s="300" t="s">
        <v>73</v>
      </c>
      <c r="D204" s="6">
        <v>8</v>
      </c>
      <c r="E204" s="6">
        <v>7</v>
      </c>
      <c r="F204" s="6">
        <v>3</v>
      </c>
      <c r="G204" s="6">
        <v>8</v>
      </c>
      <c r="H204" s="6">
        <v>5</v>
      </c>
      <c r="I204" s="6">
        <v>6</v>
      </c>
      <c r="J204" s="6">
        <v>6</v>
      </c>
      <c r="K204" s="6">
        <v>3</v>
      </c>
      <c r="L204" s="6">
        <v>6</v>
      </c>
      <c r="M204" s="49">
        <f>IF(OR(ISBLANK(C204),ISBLANK(D204),ISBLANK(E204),ISBLANK(F204),ISBLANK(G204),ISBLANK(H204),ISBLANK(I204),ISBLANK(J204),ISBLANK(K204),ISBLANK(L204)),0,SUM(D204:L204))</f>
        <v>52</v>
      </c>
      <c r="N204" s="6">
        <v>7</v>
      </c>
      <c r="O204" s="6">
        <v>5</v>
      </c>
      <c r="P204" s="6">
        <v>5</v>
      </c>
      <c r="Q204" s="6">
        <v>5</v>
      </c>
      <c r="R204" s="6">
        <v>6</v>
      </c>
      <c r="S204" s="6">
        <v>5</v>
      </c>
      <c r="T204" s="6">
        <v>3</v>
      </c>
      <c r="U204" s="6">
        <v>5</v>
      </c>
      <c r="V204" s="6">
        <v>7</v>
      </c>
      <c r="W204" s="158">
        <f>IF(OR(ISBLANK(M204),ISBLANK(N204),ISBLANK(O204),ISBLANK(P204),ISBLANK(Q204),ISBLANK(R204),ISBLANK(S204),ISBLANK(T204),ISBLANK(U204),ISBLANK(V204)),0,SUM(N204:V204))</f>
        <v>48</v>
      </c>
      <c r="X204" s="81">
        <f>M204+W204</f>
        <v>100</v>
      </c>
      <c r="Y204" s="74">
        <f>W204</f>
        <v>48</v>
      </c>
      <c r="Z204" s="74">
        <f>SUM(Q204:V204)</f>
        <v>31</v>
      </c>
      <c r="AA204" s="74">
        <f>SUM(T204:V204)</f>
        <v>15</v>
      </c>
      <c r="AB204" s="74">
        <f>V204</f>
        <v>7</v>
      </c>
      <c r="AC204" s="74">
        <f>M204</f>
        <v>52</v>
      </c>
      <c r="AD204" s="74">
        <f>SUM(G204:L204)</f>
        <v>34</v>
      </c>
      <c r="AE204" s="74">
        <f>SUM(J204:L204)</f>
        <v>15</v>
      </c>
      <c r="AF204" s="74">
        <f>L204</f>
        <v>6</v>
      </c>
    </row>
    <row r="205" spans="1:32" s="59" customFormat="1" x14ac:dyDescent="0.2">
      <c r="A205" s="431" t="s">
        <v>13</v>
      </c>
      <c r="B205" s="431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103">
        <f>IF(OR((M200=0),(M201=0),(M202=0),(M203=0),(M204=0)),0,AC205)</f>
        <v>51</v>
      </c>
      <c r="N205" s="431" t="s">
        <v>13</v>
      </c>
      <c r="O205" s="431"/>
      <c r="P205" s="431"/>
      <c r="Q205" s="431"/>
      <c r="R205" s="431"/>
      <c r="S205" s="431"/>
      <c r="T205" s="431"/>
      <c r="U205" s="431"/>
      <c r="V205" s="431"/>
      <c r="W205" s="46">
        <f>IF(OR((W200=0),(W201=0),(W202=0),(W203=0),(W204=0)),0,Y205)</f>
        <v>51</v>
      </c>
      <c r="X205" s="81">
        <f>IF(OR((X200=0),(X201=0),(X202=0),(X203=0),(X204=0)),0,MAX(X200:X204))</f>
        <v>102</v>
      </c>
      <c r="Y205" s="61">
        <f>MAX(IF(($X200=$X205),Y200,0),IF((X201=X205),Y201,0),IF((X202=X205),Y202,0),IF((X203=X205),Y203,0),IF((X204=X205),Y204,0))</f>
        <v>51</v>
      </c>
      <c r="Z205" s="211">
        <f>MAX(IF(AND(($X200=$X205),($Y200=$Y205)),$Z200,0),IF(AND(($X201=$X205),($Y201=$Y205)),$Z201,0),IF(AND(($X202=$X205),($Y202=$Y205)),$Z202,0),IF(AND(($X203=$X205),($Y203=$Y205)),$Z203,0),IF(AND(($X204=$X205),($Y204=$Y205)),$Z204,0))</f>
        <v>34</v>
      </c>
      <c r="AA205" s="211">
        <f>MAX(IF(AND(($X200=$X205),($Y200=$Y205),($Z200=$Z205)),$AA200,0),IF(AND(($X201=$X205),($Y201=$Y205),($Z201=$Z205)),$AA201,0),IF(AND(($X202=$X205),($Y202=$Y205),($Z202=$Z205)),$AA202,0),IF(AND(($X203=$X205),($Y203=$Y205),($Z203=$Z205)),$AA203,0),IF(AND(($X204=$X205),($Y204=$Y205),($Z204=$Z205)),$AA204,0))</f>
        <v>16</v>
      </c>
      <c r="AB205" s="211">
        <f>MAX(IF(AND(($X200=$X205),($Y200=$Y205),($Z200=$Z205),($AA200=$AA205)),$AB200,0),IF(AND(($X201=$X205),($Y201=$Y205),($Z201=$Z205),($AA201=$AA205)),$AB201,0),IF(AND(($X202=$X205),($Y202=$Y205),($Z202=$Z205),($AA202=$AA205)),$AB202,0),IF(AND(($X203=$X205),($Y203=$Y205),($Z203=$Z205),($AA203=$AA205)),$AB203,0),IF(AND(($X204=$X205),($Y204=$Y205),($Z204=$Z205),($AA204=$AA205)),$AB204,0))</f>
        <v>6</v>
      </c>
      <c r="AC205" s="211">
        <f>MAX(IF(AND(($X200=$X205),($Y200=$Y205),($Z200=$Z205),($AA200=$AA205),($AB200=$AB205)),$AC200,0),IF(AND(($X201=$X205),($Y201=$Y205),($Z201=$Z205),($AA201=$AA205),($AB201=$AB205)),$AC201,0),IF(AND(($X202=$X205),($Y202=$Y205),($Z202=$Z205),($AA202=$AA205),($AB202=$AB205)),$AC202,0),IF(AND(($X203=$X205),($Y203=$Y205),($Z203=$Z205),($AA203=$AA205),($AB203=$AB205)),$AC203,0),IF(AND(($X204=$X205),($Y204=$Y205),($Z204=$Z205),($AA204=$AA205),($AB204=$AB205)),$AC204,0))</f>
        <v>51</v>
      </c>
      <c r="AD205" s="211">
        <f>MAX(IF(AND(($X200=$X205),($Y200=$Y205),($Z200=$Z205),($AA200=$AA205),($AB200=$AB205),($AC200=$AC205)),$AD200,0),IF(AND(($X201=$X205),($Y201=$Y205),($Z201=$Z205),($AA201=$AA205),($AB201=$AB205),($AC201=$AC205)),$AD201,0),IF(AND(($X202=$X205),($Y202=$Y205),($Z202=$Z205),($AA202=$AA205),($AB202=$AB205),($AC202=$AC205)),$AD202,0),IF(AND(($X203=$X205),($Y203=$Y205),($Z203=$Z205),($AA203=$AA205),($AB203=$AB205),($AC203=$AC205)),$AD203,0),IF(AND(($X204=$X205),($Y204=$Y205),($Z204=$Z205),($AA204=$AA205),($AB204=$AB205),($AC204=$AC205)),$AD204,0))</f>
        <v>34</v>
      </c>
      <c r="AE205" s="211">
        <f>MAX(IF(AND(($X200=$X205),($Y200=$Y205),($Z200=$Z205),($AA200=$AA205),($AB200=$AB205),($AC200=$AC205),($AD200=$AD205)),$AE200,0),IF(AND(($X201=$X205),($Y201=$Y205),($Z201=$Z205),($AA201=$AA205),($AB201=$AB205),($AC201=$AC205),($AD201=$AD205)),$AE201,0),IF(AND(($X202=$X205),($Y202=$Y205),($Z202=$Z205),($AA202=$AA205),($AB202=$AB205),($AC202=$AC205),($AD202=$AD205)),$AE202,0),IF(AND(($X203=$X205),($Y203=$Y205),($Z203=$Z205),($AA203=$AA205),($AB203=$AB205),($AC203=$AC205),($AD203=$AD205)),$AE203,0),IF(AND(($X204=$X205),($Y204=$Y205),($Z204=$Z205),($AA204=$AA205),($AB204=$AB205),($AC204=$AC205),($AD204=$AD205)),$AE204,0))</f>
        <v>15</v>
      </c>
      <c r="AF205" s="51">
        <f>MAX(IF(AND(($X200=$X205),($Y200=$Y205),($Z200=$Z205),($AA200=$AA205),($AB200=$AB205),($AC200=$AC205),($AD200=$AD205),($AE200=$AE205)),$AF200,0),IF(AND(($X201=$X205),($Y201=$Y205),($Z201=$Z205),($AA201=$AA205),($AB201=$AB205),($AC201=$AC205),($AD201=$AD205),($AE201=$AE205)),$AF201,0),IF(AND(($X202=$X205),($Y202=$Y205),($Z202=$Z205),($AA202=$AA205),($AB202=$AB205),($AC202=$AC205),($AD202=$AD205),($AE202=$AE205)),$AF202,0),IF(AND(($X203=$X205),($Y203=$Y205),($Z203=$Z205),($AA203=$AA205),($AB203=$AB205),($AC203=$AC205),($AD203=$AD205),($AE203=$AE205)),$AF203,0),IF(AND(($X204=$X205),($Y204=$Y205),($Z204=$Z205),($AA204=$AA205),($AB204=$AB205),($AC204=$AC205),($AD204=$AD205),($AE204=$AE205)),$AF204,0))</f>
        <v>5</v>
      </c>
    </row>
    <row r="206" spans="1:32" s="19" customFormat="1" ht="15" x14ac:dyDescent="0.25">
      <c r="A206" s="483" t="s">
        <v>12</v>
      </c>
      <c r="B206" s="483"/>
      <c r="C206" s="483"/>
      <c r="D206" s="483"/>
      <c r="E206" s="483"/>
      <c r="F206" s="483"/>
      <c r="G206" s="483"/>
      <c r="H206" s="483"/>
      <c r="I206" s="483"/>
      <c r="J206" s="483"/>
      <c r="K206" s="483"/>
      <c r="L206" s="483"/>
      <c r="M206" s="8">
        <f>SUM(M200:M204)-M205</f>
        <v>191</v>
      </c>
      <c r="N206" s="483" t="s">
        <v>12</v>
      </c>
      <c r="O206" s="483"/>
      <c r="P206" s="483"/>
      <c r="Q206" s="483"/>
      <c r="R206" s="483"/>
      <c r="S206" s="483"/>
      <c r="T206" s="483"/>
      <c r="U206" s="483"/>
      <c r="V206" s="483"/>
      <c r="W206" s="34">
        <f t="shared" ref="W206:AF206" si="17">SUM(W200:W204)-W205</f>
        <v>191</v>
      </c>
      <c r="X206" s="191">
        <f t="shared" si="17"/>
        <v>382</v>
      </c>
      <c r="Y206" s="142">
        <f t="shared" si="17"/>
        <v>191</v>
      </c>
      <c r="Z206" s="24">
        <f t="shared" si="17"/>
        <v>125</v>
      </c>
      <c r="AA206" s="24">
        <f t="shared" si="17"/>
        <v>59</v>
      </c>
      <c r="AB206" s="24">
        <f t="shared" si="17"/>
        <v>22</v>
      </c>
      <c r="AC206" s="24">
        <f t="shared" si="17"/>
        <v>191</v>
      </c>
      <c r="AD206" s="24">
        <f t="shared" si="17"/>
        <v>127</v>
      </c>
      <c r="AE206" s="24">
        <f t="shared" si="17"/>
        <v>56</v>
      </c>
      <c r="AF206" s="217">
        <f t="shared" si="17"/>
        <v>21</v>
      </c>
    </row>
    <row r="207" spans="1:32" x14ac:dyDescent="0.2">
      <c r="A207" s="125"/>
      <c r="B207" s="248"/>
      <c r="C207" s="53"/>
      <c r="D207" s="125"/>
      <c r="E207" s="125"/>
      <c r="F207" s="125"/>
      <c r="G207" s="125"/>
      <c r="H207" s="125"/>
      <c r="I207" s="125"/>
      <c r="J207" s="125"/>
      <c r="K207" s="125"/>
      <c r="L207" s="125"/>
      <c r="M207" s="16"/>
      <c r="N207" s="125"/>
      <c r="O207" s="125"/>
      <c r="P207" s="125"/>
      <c r="Q207" s="125"/>
      <c r="R207" s="125"/>
      <c r="S207" s="125"/>
      <c r="T207" s="125"/>
      <c r="U207" s="125"/>
      <c r="V207" s="125"/>
      <c r="W207" s="16"/>
      <c r="X207" s="16"/>
      <c r="Y207" s="125"/>
      <c r="Z207" s="125"/>
      <c r="AA207" s="125"/>
      <c r="AB207" s="125"/>
      <c r="AC207" s="125"/>
      <c r="AD207" s="125"/>
      <c r="AE207" s="125"/>
      <c r="AF207" s="125"/>
    </row>
    <row r="208" spans="1:32" s="85" customFormat="1" ht="15.75" x14ac:dyDescent="0.25">
      <c r="A208" s="84"/>
      <c r="B208" s="476" t="s">
        <v>147</v>
      </c>
      <c r="C208" s="477"/>
      <c r="D208" s="194">
        <v>1</v>
      </c>
      <c r="E208" s="194">
        <v>2</v>
      </c>
      <c r="F208" s="194">
        <v>3</v>
      </c>
      <c r="G208" s="194">
        <v>4</v>
      </c>
      <c r="H208" s="194">
        <v>5</v>
      </c>
      <c r="I208" s="194">
        <v>6</v>
      </c>
      <c r="J208" s="194">
        <v>7</v>
      </c>
      <c r="K208" s="194">
        <v>8</v>
      </c>
      <c r="L208" s="194">
        <v>9</v>
      </c>
      <c r="M208" s="8" t="s">
        <v>12</v>
      </c>
      <c r="N208" s="194">
        <v>10</v>
      </c>
      <c r="O208" s="194">
        <v>11</v>
      </c>
      <c r="P208" s="194">
        <v>12</v>
      </c>
      <c r="Q208" s="194">
        <v>13</v>
      </c>
      <c r="R208" s="194">
        <v>14</v>
      </c>
      <c r="S208" s="194">
        <v>15</v>
      </c>
      <c r="T208" s="194">
        <v>16</v>
      </c>
      <c r="U208" s="194">
        <v>17</v>
      </c>
      <c r="V208" s="194">
        <v>18</v>
      </c>
      <c r="W208" s="8" t="s">
        <v>12</v>
      </c>
      <c r="X208" s="108"/>
      <c r="Y208" s="220"/>
      <c r="Z208" s="220"/>
      <c r="AA208" s="220"/>
      <c r="AB208" s="220"/>
      <c r="AC208" s="220"/>
      <c r="AD208" s="220"/>
      <c r="AE208" s="220"/>
      <c r="AF208" s="50"/>
    </row>
    <row r="209" spans="1:32" s="59" customFormat="1" ht="13.5" x14ac:dyDescent="0.25">
      <c r="A209" s="54"/>
      <c r="B209" s="26">
        <v>1</v>
      </c>
      <c r="C209" s="300" t="s">
        <v>140</v>
      </c>
      <c r="D209" s="6">
        <v>6</v>
      </c>
      <c r="E209" s="6">
        <v>6</v>
      </c>
      <c r="F209" s="6">
        <v>4</v>
      </c>
      <c r="G209" s="6">
        <v>5</v>
      </c>
      <c r="H209" s="6">
        <v>5</v>
      </c>
      <c r="I209" s="6">
        <v>7</v>
      </c>
      <c r="J209" s="6">
        <v>5</v>
      </c>
      <c r="K209" s="6">
        <v>5</v>
      </c>
      <c r="L209" s="6">
        <v>7</v>
      </c>
      <c r="M209" s="49">
        <f>IF(OR(ISBLANK(C209),ISBLANK(D209),ISBLANK(E209),ISBLANK(F209),ISBLANK(G209),ISBLANK(H209),ISBLANK(I209),ISBLANK(J209),ISBLANK(K209),ISBLANK(L209)),0,SUM(D209:L209))</f>
        <v>50</v>
      </c>
      <c r="N209" s="6">
        <v>7</v>
      </c>
      <c r="O209" s="6">
        <v>7</v>
      </c>
      <c r="P209" s="6">
        <v>6</v>
      </c>
      <c r="Q209" s="6">
        <v>6</v>
      </c>
      <c r="R209" s="6">
        <v>7</v>
      </c>
      <c r="S209" s="6">
        <v>6</v>
      </c>
      <c r="T209" s="6">
        <v>6</v>
      </c>
      <c r="U209" s="6">
        <v>8</v>
      </c>
      <c r="V209" s="6">
        <v>5</v>
      </c>
      <c r="W209" s="205">
        <f>IF((COUNTBLANK(N209:V209)&gt;0),"",SUM(N209:V209))</f>
        <v>58</v>
      </c>
      <c r="X209" s="243">
        <f>M209+W209</f>
        <v>108</v>
      </c>
      <c r="Y209" s="74">
        <f>W209</f>
        <v>58</v>
      </c>
      <c r="Z209" s="74">
        <f>SUM(Q209:V209)</f>
        <v>38</v>
      </c>
      <c r="AA209" s="74">
        <f>SUM(T209:V209)</f>
        <v>19</v>
      </c>
      <c r="AB209" s="74">
        <f>V209</f>
        <v>5</v>
      </c>
      <c r="AC209" s="74">
        <f>M209</f>
        <v>50</v>
      </c>
      <c r="AD209" s="74">
        <f>SUM(G209:L209)</f>
        <v>34</v>
      </c>
      <c r="AE209" s="74">
        <f>SUM(J209:L209)</f>
        <v>17</v>
      </c>
      <c r="AF209" s="74">
        <f>L209</f>
        <v>7</v>
      </c>
    </row>
    <row r="210" spans="1:32" s="59" customFormat="1" ht="13.5" x14ac:dyDescent="0.25">
      <c r="A210" s="54"/>
      <c r="B210" s="26">
        <v>2</v>
      </c>
      <c r="C210" s="300" t="s">
        <v>104</v>
      </c>
      <c r="D210" s="6">
        <v>5</v>
      </c>
      <c r="E210" s="6">
        <v>9</v>
      </c>
      <c r="F210" s="6">
        <v>5</v>
      </c>
      <c r="G210" s="6">
        <v>5</v>
      </c>
      <c r="H210" s="6">
        <v>6</v>
      </c>
      <c r="I210" s="6">
        <v>6</v>
      </c>
      <c r="J210" s="6">
        <v>6</v>
      </c>
      <c r="K210" s="6">
        <v>3</v>
      </c>
      <c r="L210" s="6">
        <v>6</v>
      </c>
      <c r="M210" s="49">
        <f>IF(OR(ISBLANK(C210),ISBLANK(D210),ISBLANK(E210),ISBLANK(F210),ISBLANK(G210),ISBLANK(H210),ISBLANK(I210),ISBLANK(J210),ISBLANK(K210),ISBLANK(L210)),0,SUM(D210:L210))</f>
        <v>51</v>
      </c>
      <c r="N210" s="6">
        <v>4</v>
      </c>
      <c r="O210" s="6">
        <v>5</v>
      </c>
      <c r="P210" s="6">
        <v>7</v>
      </c>
      <c r="Q210" s="6">
        <v>3</v>
      </c>
      <c r="R210" s="6">
        <v>9</v>
      </c>
      <c r="S210" s="6">
        <v>7</v>
      </c>
      <c r="T210" s="6">
        <v>5</v>
      </c>
      <c r="U210" s="6">
        <v>5</v>
      </c>
      <c r="V210" s="6">
        <v>5</v>
      </c>
      <c r="W210" s="205">
        <f>IF((COUNTBLANK(N210:V210)&gt;0),"",SUM(N210:V210))</f>
        <v>50</v>
      </c>
      <c r="X210" s="81">
        <f>M210+W210</f>
        <v>101</v>
      </c>
      <c r="Y210" s="74">
        <f>W210</f>
        <v>50</v>
      </c>
      <c r="Z210" s="74">
        <f>SUM(Q210:V210)</f>
        <v>34</v>
      </c>
      <c r="AA210" s="74">
        <f>SUM(T210:V210)</f>
        <v>15</v>
      </c>
      <c r="AB210" s="74">
        <f>V210</f>
        <v>5</v>
      </c>
      <c r="AC210" s="74">
        <f>M210</f>
        <v>51</v>
      </c>
      <c r="AD210" s="74">
        <f>SUM(G210:L210)</f>
        <v>32</v>
      </c>
      <c r="AE210" s="74">
        <f>SUM(J210:L210)</f>
        <v>15</v>
      </c>
      <c r="AF210" s="74">
        <f>L210</f>
        <v>6</v>
      </c>
    </row>
    <row r="211" spans="1:32" s="59" customFormat="1" ht="13.5" x14ac:dyDescent="0.25">
      <c r="A211" s="54"/>
      <c r="B211" s="26">
        <v>3</v>
      </c>
      <c r="C211" s="300" t="s">
        <v>105</v>
      </c>
      <c r="D211" s="6">
        <v>6</v>
      </c>
      <c r="E211" s="6">
        <v>8</v>
      </c>
      <c r="F211" s="6">
        <v>8</v>
      </c>
      <c r="G211" s="6">
        <v>9</v>
      </c>
      <c r="H211" s="6">
        <v>5</v>
      </c>
      <c r="I211" s="6">
        <v>7</v>
      </c>
      <c r="J211" s="6">
        <v>7</v>
      </c>
      <c r="K211" s="6">
        <v>4</v>
      </c>
      <c r="L211" s="6">
        <v>7</v>
      </c>
      <c r="M211" s="49">
        <f>IF(OR(ISBLANK(C211),ISBLANK(D211),ISBLANK(E211),ISBLANK(F211),ISBLANK(G211),ISBLANK(H211),ISBLANK(I211),ISBLANK(J211),ISBLANK(K211),ISBLANK(L211)),0,SUM(D211:L211))</f>
        <v>61</v>
      </c>
      <c r="N211" s="6">
        <v>5</v>
      </c>
      <c r="O211" s="6">
        <v>5</v>
      </c>
      <c r="P211" s="6">
        <v>9</v>
      </c>
      <c r="Q211" s="6">
        <v>6</v>
      </c>
      <c r="R211" s="6">
        <v>7</v>
      </c>
      <c r="S211" s="6">
        <v>6</v>
      </c>
      <c r="T211" s="6">
        <v>5</v>
      </c>
      <c r="U211" s="6">
        <v>5</v>
      </c>
      <c r="V211" s="6">
        <v>5</v>
      </c>
      <c r="W211" s="205">
        <f>IF((COUNTBLANK(N211:V211)&gt;0),"",SUM(N211:V211))</f>
        <v>53</v>
      </c>
      <c r="X211" s="81">
        <f>M211+W211</f>
        <v>114</v>
      </c>
      <c r="Y211" s="74">
        <f>W211</f>
        <v>53</v>
      </c>
      <c r="Z211" s="74">
        <f>SUM(Q211:V211)</f>
        <v>34</v>
      </c>
      <c r="AA211" s="74">
        <f>SUM(T211:V211)</f>
        <v>15</v>
      </c>
      <c r="AB211" s="74">
        <f>V211</f>
        <v>5</v>
      </c>
      <c r="AC211" s="74">
        <f>M211</f>
        <v>61</v>
      </c>
      <c r="AD211" s="74">
        <f>SUM(G211:L211)</f>
        <v>39</v>
      </c>
      <c r="AE211" s="74">
        <f>SUM(J211:L211)</f>
        <v>18</v>
      </c>
      <c r="AF211" s="74">
        <f>L211</f>
        <v>7</v>
      </c>
    </row>
    <row r="212" spans="1:32" s="59" customFormat="1" ht="13.5" x14ac:dyDescent="0.25">
      <c r="A212" s="54"/>
      <c r="B212" s="26">
        <v>4</v>
      </c>
      <c r="C212" s="300" t="s">
        <v>106</v>
      </c>
      <c r="D212" s="6">
        <v>8</v>
      </c>
      <c r="E212" s="6">
        <v>6</v>
      </c>
      <c r="F212" s="6">
        <v>4</v>
      </c>
      <c r="G212" s="6">
        <v>5</v>
      </c>
      <c r="H212" s="6">
        <v>7</v>
      </c>
      <c r="I212" s="6">
        <v>7</v>
      </c>
      <c r="J212" s="6">
        <v>7</v>
      </c>
      <c r="K212" s="6">
        <v>5</v>
      </c>
      <c r="L212" s="6">
        <v>4</v>
      </c>
      <c r="M212" s="49">
        <f>IF(OR(ISBLANK(C212),ISBLANK(D212),ISBLANK(E212),ISBLANK(F212),ISBLANK(G212),ISBLANK(H212),ISBLANK(I212),ISBLANK(J212),ISBLANK(K212),ISBLANK(L212)),0,SUM(D212:L212))</f>
        <v>53</v>
      </c>
      <c r="N212" s="6">
        <v>9</v>
      </c>
      <c r="O212" s="6">
        <v>7</v>
      </c>
      <c r="P212" s="6">
        <v>6</v>
      </c>
      <c r="Q212" s="6">
        <v>4</v>
      </c>
      <c r="R212" s="6">
        <v>7</v>
      </c>
      <c r="S212" s="6">
        <v>5</v>
      </c>
      <c r="T212" s="6">
        <v>5</v>
      </c>
      <c r="U212" s="6">
        <v>8</v>
      </c>
      <c r="V212" s="6">
        <v>5</v>
      </c>
      <c r="W212" s="205">
        <f>IF((COUNTBLANK(N212:V212)&gt;0),"",SUM(N212:V212))</f>
        <v>56</v>
      </c>
      <c r="X212" s="81">
        <f>M212+W212</f>
        <v>109</v>
      </c>
      <c r="Y212" s="74">
        <f>W212</f>
        <v>56</v>
      </c>
      <c r="Z212" s="74">
        <f>SUM(Q212:V212)</f>
        <v>34</v>
      </c>
      <c r="AA212" s="74">
        <f>SUM(T212:V212)</f>
        <v>18</v>
      </c>
      <c r="AB212" s="74">
        <f>V212</f>
        <v>5</v>
      </c>
      <c r="AC212" s="74">
        <f>M212</f>
        <v>53</v>
      </c>
      <c r="AD212" s="74">
        <f>SUM(G212:L212)</f>
        <v>35</v>
      </c>
      <c r="AE212" s="74">
        <f>SUM(J212:L212)</f>
        <v>16</v>
      </c>
      <c r="AF212" s="74">
        <f>L212</f>
        <v>4</v>
      </c>
    </row>
    <row r="213" spans="1:32" s="59" customFormat="1" ht="13.5" x14ac:dyDescent="0.25">
      <c r="A213" s="54"/>
      <c r="B213" s="26">
        <v>5</v>
      </c>
      <c r="C213" s="300" t="s">
        <v>107</v>
      </c>
      <c r="D213" s="6">
        <v>8</v>
      </c>
      <c r="E213" s="6">
        <v>8</v>
      </c>
      <c r="F213" s="6">
        <v>6</v>
      </c>
      <c r="G213" s="6">
        <v>10</v>
      </c>
      <c r="H213" s="6">
        <v>10</v>
      </c>
      <c r="I213" s="6">
        <v>8</v>
      </c>
      <c r="J213" s="6">
        <v>7</v>
      </c>
      <c r="K213" s="6">
        <v>4</v>
      </c>
      <c r="L213" s="6">
        <v>7</v>
      </c>
      <c r="M213" s="49">
        <f>IF(OR(ISBLANK(C213),ISBLANK(D213),ISBLANK(E213),ISBLANK(F213),ISBLANK(G213),ISBLANK(H213),ISBLANK(I213),ISBLANK(J213),ISBLANK(K213),ISBLANK(L213)),0,SUM(D213:L213))</f>
        <v>68</v>
      </c>
      <c r="N213" s="6">
        <v>7</v>
      </c>
      <c r="O213" s="6">
        <v>6</v>
      </c>
      <c r="P213" s="6">
        <v>9</v>
      </c>
      <c r="Q213" s="6">
        <v>5</v>
      </c>
      <c r="R213" s="6">
        <v>9</v>
      </c>
      <c r="S213" s="6">
        <v>5</v>
      </c>
      <c r="T213" s="6">
        <v>5</v>
      </c>
      <c r="U213" s="6">
        <v>9</v>
      </c>
      <c r="V213" s="6">
        <v>8</v>
      </c>
      <c r="W213" s="205">
        <f>IF((COUNTBLANK(N213:V213)&gt;0),"",SUM(N213:V213))</f>
        <v>63</v>
      </c>
      <c r="X213" s="81">
        <f>M213+W213</f>
        <v>131</v>
      </c>
      <c r="Y213" s="74">
        <f>W213</f>
        <v>63</v>
      </c>
      <c r="Z213" s="74">
        <f>SUM(Q213:V213)</f>
        <v>41</v>
      </c>
      <c r="AA213" s="74">
        <f>SUM(T213:V213)</f>
        <v>22</v>
      </c>
      <c r="AB213" s="74">
        <f>V213</f>
        <v>8</v>
      </c>
      <c r="AC213" s="74">
        <f>M213</f>
        <v>68</v>
      </c>
      <c r="AD213" s="74">
        <f>SUM(G213:L213)</f>
        <v>46</v>
      </c>
      <c r="AE213" s="74">
        <f>SUM(J213:L213)</f>
        <v>18</v>
      </c>
      <c r="AF213" s="74">
        <f>L213</f>
        <v>7</v>
      </c>
    </row>
    <row r="214" spans="1:32" s="59" customFormat="1" x14ac:dyDescent="0.2">
      <c r="A214" s="431" t="s">
        <v>13</v>
      </c>
      <c r="B214" s="431"/>
      <c r="C214" s="431"/>
      <c r="D214" s="431"/>
      <c r="E214" s="431"/>
      <c r="F214" s="431"/>
      <c r="G214" s="431"/>
      <c r="H214" s="431"/>
      <c r="I214" s="431"/>
      <c r="J214" s="431"/>
      <c r="K214" s="431"/>
      <c r="L214" s="431"/>
      <c r="M214" s="103">
        <f>IF(OR((M209=0),(M210=0),(M211=0),(M212=0),(M213=0)),0,AC214)</f>
        <v>68</v>
      </c>
      <c r="N214" s="431" t="s">
        <v>13</v>
      </c>
      <c r="O214" s="431"/>
      <c r="P214" s="431"/>
      <c r="Q214" s="431"/>
      <c r="R214" s="431"/>
      <c r="S214" s="431"/>
      <c r="T214" s="431"/>
      <c r="U214" s="431"/>
      <c r="V214" s="431"/>
      <c r="W214" s="103">
        <f>IF(OR((W209=0),(W210=0),(W211=0),(W212=0),(W213=0)),0,Y214)</f>
        <v>63</v>
      </c>
      <c r="X214" s="81">
        <f>IF(OR((X209=0),(X210=0),(X211=0),(X212=0),(X213=0)),0,MAX(X209:X213))</f>
        <v>131</v>
      </c>
      <c r="Y214" s="128">
        <f>MAX(IF(($X209=$X214),Y209,0),IF((X210=X214),Y210,0),IF((X211=X214),Y211,0),IF((X212=X214),Y212,0),IF((X213=X214),Y213,0))</f>
        <v>63</v>
      </c>
      <c r="Z214" s="215">
        <f>MAX(IF(AND(($X209=$X214),($Y209=$Y214)),$Z209,0),IF(AND(($X210=$X214),($Y210=$Y214)),$Z210,0),IF(AND(($X211=$X214),($Y211=$Y214)),$Z211,0),IF(AND(($X212=$X214),($Y212=$Y214)),$Z212,0),IF(AND(($X213=$X214),($Y213=$Y214)),$Z213,0))</f>
        <v>41</v>
      </c>
      <c r="AA214" s="215">
        <f>MAX(IF(AND(($X209=$X214),($Y209=$Y214),($Z209=$Z214)),$AA209,0),IF(AND(($X210=$X214),($Y210=$Y214),($Z210=$Z214)),$AA210,0),IF(AND(($X211=$X214),($Y211=$Y214),($Z211=$Z214)),$AA211,0),IF(AND(($X212=$X214),($Y212=$Y214),($Z212=$Z214)),$AA212,0),IF(AND(($X213=$X214),($Y213=$Y214),($Z213=$Z214)),$AA213,0))</f>
        <v>22</v>
      </c>
      <c r="AB214" s="215">
        <f>MAX(IF(AND(($X209=$X214),($Y209=$Y214),($Z209=$Z214),($AA209=$AA214)),$AB209,0),IF(AND(($X210=$X214),($Y210=$Y214),($Z210=$Z214),($AA210=$AA214)),$AB210,0),IF(AND(($X211=$X214),($Y211=$Y214),($Z211=$Z214),($AA211=$AA214)),$AB211,0),IF(AND(($X212=$X214),($Y212=$Y214),($Z212=$Z214),($AA212=$AA214)),$AB212,0),IF(AND(($X213=$X214),($Y213=$Y214),($Z213=$Z214),($AA213=$AA214)),$AB213,0))</f>
        <v>8</v>
      </c>
      <c r="AC214" s="215">
        <f>MAX(IF(AND(($X209=$X214),($Y209=$Y214),($Z209=$Z214),($AA209=$AA214),($AB209=$AB214)),$AC209,0),IF(AND(($X210=$X214),($Y210=$Y214),($Z210=$Z214),($AA210=$AA214),($AB210=$AB214)),$AC210,0),IF(AND(($X211=$X214),($Y211=$Y214),($Z211=$Z214),($AA211=$AA214),($AB211=$AB214)),$AC211,0),IF(AND(($X212=$X214),($Y212=$Y214),($Z212=$Z214),($AA212=$AA214),($AB212=$AB214)),$AC212,0),IF(AND(($X213=$X214),($Y213=$Y214),($Z213=$Z214),($AA213=$AA214),($AB213=$AB214)),$AC213,0))</f>
        <v>68</v>
      </c>
      <c r="AD214" s="215">
        <f>MAX(IF(AND(($X209=$X214),($Y209=$Y214),($Z209=$Z214),($AA209=$AA214),($AB209=$AB214),($AC209=$AC214)),$AD209,0),IF(AND(($X210=$X214),($Y210=$Y214),($Z210=$Z214),($AA210=$AA214),($AB210=$AB214),($AC210=$AC214)),$AD210,0),IF(AND(($X211=$X214),($Y211=$Y214),($Z211=$Z214),($AA211=$AA214),($AB211=$AB214),($AC211=$AC214)),$AD211,0),IF(AND(($X212=$X214),($Y212=$Y214),($Z212=$Z214),($AA212=$AA214),($AB212=$AB214),($AC212=$AC214)),$AD212,0),IF(AND(($X213=$X214),($Y213=$Y214),($Z213=$Z214),($AA213=$AA214),($AB213=$AB214),($AC213=$AC214)),$AD213,0))</f>
        <v>46</v>
      </c>
      <c r="AE214" s="215">
        <f>MAX(IF(AND(($X209=$X214),($Y209=$Y214),($Z209=$Z214),($AA209=$AA214),($AB209=$AB214),($AC209=$AC214),($AD209=$AD214)),$AE209,0),IF(AND(($X210=$X214),($Y210=$Y214),($Z210=$Z214),($AA210=$AA214),($AB210=$AB214),($AC210=$AC214),($AD210=$AD214)),$AE210,0),IF(AND(($X211=$X214),($Y211=$Y214),($Z211=$Z214),($AA211=$AA214),($AB211=$AB214),($AC211=$AC214),($AD211=$AD214)),$AE211,0),IF(AND(($X212=$X214),($Y212=$Y214),($Z212=$Z214),($AA212=$AA214),($AB212=$AB214),($AC212=$AC214),($AD212=$AD214)),$AE212,0),IF(AND(($X213=$X214),($Y213=$Y214),($Z213=$Z214),($AA213=$AA214),($AB213=$AB214),($AC213=$AC214),($AD213=$AD214)),$AE213,0))</f>
        <v>18</v>
      </c>
      <c r="AF214" s="170">
        <f>MAX(IF(AND(($X209=$X214),($Y209=$Y214),($Z209=$Z214),($AA209=$AA214),($AB209=$AB214),($AC209=$AC214),($AD209=$AD214),($AE209=$AE214)),$AF209,0),IF(AND(($X210=$X214),($Y210=$Y214),($Z210=$Z214),($AA210=$AA214),($AB210=$AB214),($AC210=$AC214),($AD210=$AD214),($AE210=$AE214)),$AF210,0),IF(AND(($X211=$X214),($Y211=$Y214),($Z211=$Z214),($AA211=$AA214),($AB211=$AB214),($AC211=$AC214),($AD211=$AD214),($AE211=$AE214)),$AF211,0),IF(AND(($X212=$X214),($Y212=$Y214),($Z212=$Z214),($AA212=$AA214),($AB212=$AB214),($AC212=$AC214),($AD212=$AD214),($AE212=$AE214)),$AF212,0),IF(AND(($X213=$X214),($Y213=$Y214),($Z213=$Z214),($AA213=$AA214),($AB213=$AB214),($AC213=$AC214),($AD213=$AD214),($AE213=$AE214)),$AF213,0))</f>
        <v>7</v>
      </c>
    </row>
    <row r="215" spans="1:32" s="19" customFormat="1" ht="15" x14ac:dyDescent="0.25">
      <c r="A215" s="478" t="s">
        <v>12</v>
      </c>
      <c r="B215" s="478"/>
      <c r="C215" s="478"/>
      <c r="D215" s="478"/>
      <c r="E215" s="478"/>
      <c r="F215" s="478"/>
      <c r="G215" s="478"/>
      <c r="H215" s="478"/>
      <c r="I215" s="478"/>
      <c r="J215" s="478"/>
      <c r="K215" s="478"/>
      <c r="L215" s="478"/>
      <c r="M215" s="8">
        <f>SUM(M209:M213)-M214</f>
        <v>215</v>
      </c>
      <c r="N215" s="478" t="s">
        <v>12</v>
      </c>
      <c r="O215" s="478"/>
      <c r="P215" s="478"/>
      <c r="Q215" s="478"/>
      <c r="R215" s="478"/>
      <c r="S215" s="478"/>
      <c r="T215" s="478"/>
      <c r="U215" s="478"/>
      <c r="V215" s="478"/>
      <c r="W215" s="8">
        <f t="shared" ref="W215:AF215" si="18">SUM(W209:W213)-W214</f>
        <v>217</v>
      </c>
      <c r="X215" s="191">
        <f t="shared" si="18"/>
        <v>432</v>
      </c>
      <c r="Y215" s="37">
        <f t="shared" si="18"/>
        <v>217</v>
      </c>
      <c r="Z215" s="118">
        <f t="shared" si="18"/>
        <v>140</v>
      </c>
      <c r="AA215" s="118">
        <f t="shared" si="18"/>
        <v>67</v>
      </c>
      <c r="AB215" s="118">
        <f t="shared" si="18"/>
        <v>20</v>
      </c>
      <c r="AC215" s="118">
        <f t="shared" si="18"/>
        <v>215</v>
      </c>
      <c r="AD215" s="118">
        <f t="shared" si="18"/>
        <v>140</v>
      </c>
      <c r="AE215" s="118">
        <f t="shared" si="18"/>
        <v>66</v>
      </c>
      <c r="AF215" s="227">
        <f t="shared" si="18"/>
        <v>24</v>
      </c>
    </row>
  </sheetData>
  <mergeCells count="160">
    <mergeCell ref="B208:C208"/>
    <mergeCell ref="A214:L214"/>
    <mergeCell ref="N214:V214"/>
    <mergeCell ref="A215:L215"/>
    <mergeCell ref="N215:V215"/>
    <mergeCell ref="B190:C190"/>
    <mergeCell ref="A196:L196"/>
    <mergeCell ref="N196:V196"/>
    <mergeCell ref="A197:L197"/>
    <mergeCell ref="N197:V197"/>
    <mergeCell ref="B199:C199"/>
    <mergeCell ref="A205:L205"/>
    <mergeCell ref="N205:V205"/>
    <mergeCell ref="A206:L206"/>
    <mergeCell ref="N206:V206"/>
    <mergeCell ref="A181:AF182"/>
    <mergeCell ref="A183:AF183"/>
    <mergeCell ref="A184:W185"/>
    <mergeCell ref="X184:X189"/>
    <mergeCell ref="Y184:AF184"/>
    <mergeCell ref="Y185:Y189"/>
    <mergeCell ref="Z185:Z189"/>
    <mergeCell ref="AA185:AA189"/>
    <mergeCell ref="AB185:AB189"/>
    <mergeCell ref="AC185:AC189"/>
    <mergeCell ref="AD185:AD189"/>
    <mergeCell ref="AE185:AE189"/>
    <mergeCell ref="AF185:AF189"/>
    <mergeCell ref="B163:C163"/>
    <mergeCell ref="A169:L169"/>
    <mergeCell ref="N169:V169"/>
    <mergeCell ref="A170:L170"/>
    <mergeCell ref="N170:V170"/>
    <mergeCell ref="B172:C172"/>
    <mergeCell ref="A178:L178"/>
    <mergeCell ref="N178:V178"/>
    <mergeCell ref="A179:L179"/>
    <mergeCell ref="N179:V179"/>
    <mergeCell ref="B145:C145"/>
    <mergeCell ref="A151:L151"/>
    <mergeCell ref="N151:V151"/>
    <mergeCell ref="A152:L152"/>
    <mergeCell ref="N152:V152"/>
    <mergeCell ref="B154:C154"/>
    <mergeCell ref="A160:L160"/>
    <mergeCell ref="N160:V160"/>
    <mergeCell ref="A161:L161"/>
    <mergeCell ref="N161:V161"/>
    <mergeCell ref="A136:AF137"/>
    <mergeCell ref="A138:AF138"/>
    <mergeCell ref="A139:W140"/>
    <mergeCell ref="X139:X144"/>
    <mergeCell ref="Y139:AF139"/>
    <mergeCell ref="Y140:Y144"/>
    <mergeCell ref="Z140:Z144"/>
    <mergeCell ref="AA140:AA144"/>
    <mergeCell ref="AB140:AB144"/>
    <mergeCell ref="AC140:AC144"/>
    <mergeCell ref="AD140:AD144"/>
    <mergeCell ref="AE140:AE144"/>
    <mergeCell ref="AF140:AF144"/>
    <mergeCell ref="B118:C118"/>
    <mergeCell ref="A124:L124"/>
    <mergeCell ref="N124:V124"/>
    <mergeCell ref="A125:L125"/>
    <mergeCell ref="N125:V125"/>
    <mergeCell ref="B127:C127"/>
    <mergeCell ref="A133:L133"/>
    <mergeCell ref="N133:V133"/>
    <mergeCell ref="A134:L134"/>
    <mergeCell ref="N134:V134"/>
    <mergeCell ref="B100:C100"/>
    <mergeCell ref="A106:L106"/>
    <mergeCell ref="N106:V106"/>
    <mergeCell ref="A107:L107"/>
    <mergeCell ref="N107:V107"/>
    <mergeCell ref="B109:C109"/>
    <mergeCell ref="A115:L115"/>
    <mergeCell ref="N115:V115"/>
    <mergeCell ref="A116:L116"/>
    <mergeCell ref="N116:V116"/>
    <mergeCell ref="A91:AF92"/>
    <mergeCell ref="A93:AF93"/>
    <mergeCell ref="A94:W95"/>
    <mergeCell ref="X94:X99"/>
    <mergeCell ref="Y94:AF94"/>
    <mergeCell ref="Y95:Y99"/>
    <mergeCell ref="Z95:Z99"/>
    <mergeCell ref="AA95:AA99"/>
    <mergeCell ref="AB95:AB99"/>
    <mergeCell ref="AC95:AC99"/>
    <mergeCell ref="AD95:AD99"/>
    <mergeCell ref="AE95:AE99"/>
    <mergeCell ref="AF95:AF99"/>
    <mergeCell ref="B73:C73"/>
    <mergeCell ref="A79:L79"/>
    <mergeCell ref="N79:V79"/>
    <mergeCell ref="A80:L80"/>
    <mergeCell ref="N80:V80"/>
    <mergeCell ref="B82:C82"/>
    <mergeCell ref="A88:L88"/>
    <mergeCell ref="N88:V88"/>
    <mergeCell ref="A89:L89"/>
    <mergeCell ref="N89:V89"/>
    <mergeCell ref="B55:C55"/>
    <mergeCell ref="A61:L61"/>
    <mergeCell ref="N61:V61"/>
    <mergeCell ref="A62:L62"/>
    <mergeCell ref="N62:V62"/>
    <mergeCell ref="B64:C64"/>
    <mergeCell ref="A70:L70"/>
    <mergeCell ref="N70:V70"/>
    <mergeCell ref="A71:L71"/>
    <mergeCell ref="N71:V71"/>
    <mergeCell ref="A46:AF47"/>
    <mergeCell ref="A48:AF48"/>
    <mergeCell ref="A49:W50"/>
    <mergeCell ref="X49:X54"/>
    <mergeCell ref="Y49:AF49"/>
    <mergeCell ref="Y50:Y54"/>
    <mergeCell ref="Z50:Z54"/>
    <mergeCell ref="AA50:AA54"/>
    <mergeCell ref="AB50:AB54"/>
    <mergeCell ref="AC50:AC54"/>
    <mergeCell ref="AD50:AD54"/>
    <mergeCell ref="AE50:AE54"/>
    <mergeCell ref="AF50:AF54"/>
    <mergeCell ref="B28:C28"/>
    <mergeCell ref="A34:L34"/>
    <mergeCell ref="N34:V34"/>
    <mergeCell ref="A35:L35"/>
    <mergeCell ref="N35:V35"/>
    <mergeCell ref="B37:C37"/>
    <mergeCell ref="A43:L43"/>
    <mergeCell ref="N43:V43"/>
    <mergeCell ref="A44:L44"/>
    <mergeCell ref="N44:V44"/>
    <mergeCell ref="B10:C10"/>
    <mergeCell ref="A16:L16"/>
    <mergeCell ref="N16:V16"/>
    <mergeCell ref="A17:L17"/>
    <mergeCell ref="N17:V17"/>
    <mergeCell ref="B19:C19"/>
    <mergeCell ref="A25:L25"/>
    <mergeCell ref="N25:V25"/>
    <mergeCell ref="A26:L26"/>
    <mergeCell ref="N26:V26"/>
    <mergeCell ref="A1:AF2"/>
    <mergeCell ref="A3:AF3"/>
    <mergeCell ref="A4:W5"/>
    <mergeCell ref="X4:X9"/>
    <mergeCell ref="Y4:AF4"/>
    <mergeCell ref="Y5:Y9"/>
    <mergeCell ref="Z5:Z9"/>
    <mergeCell ref="AA5:AA9"/>
    <mergeCell ref="AB5:AB9"/>
    <mergeCell ref="AC5:AC9"/>
    <mergeCell ref="AD5:AD9"/>
    <mergeCell ref="AE5:AE9"/>
    <mergeCell ref="AF5:AF9"/>
  </mergeCells>
  <dataValidations count="1">
    <dataValidation type="whole" operator="greaterThan" allowBlank="1" showErrorMessage="1" sqref="D11:L15 N11:V15 D20:L24 N20:V24 N209:V213 D29:L33 N29:V33 D38:L42 D56:L60 N56:V60 D65:L69 N65:V69 N38:V42 D74:L78 D83:L87 N83:V87 D101:L105 N101:V105 D110:L114 N110:V114 D119:L123 N119:V123 N74:V78 D128:L132 N128:V132 D146:L150 D155:L159 N155:V159 N146:V150 D164:L168 N164:V168 D173:L177 N173:V177 D191:L195 D200:L204 N200:V204 D209:L213 N191:V195">
      <formula1>0</formula1>
    </dataValidation>
  </dataValidation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showGridLines="0" topLeftCell="A10" zoomScale="200" zoomScaleNormal="200" zoomScalePageLayoutView="200" workbookViewId="0">
      <selection activeCell="C50" sqref="C50"/>
    </sheetView>
  </sheetViews>
  <sheetFormatPr defaultColWidth="8.7109375" defaultRowHeight="14.25" customHeight="1" x14ac:dyDescent="0.2"/>
  <cols>
    <col min="1" max="1" width="4.7109375" style="233" customWidth="1"/>
    <col min="2" max="2" width="2.7109375" style="233" customWidth="1"/>
    <col min="3" max="3" width="20.7109375" style="180" customWidth="1"/>
    <col min="4" max="12" width="3.7109375" style="233" customWidth="1"/>
    <col min="13" max="13" width="4.7109375" style="233" customWidth="1"/>
    <col min="14" max="22" width="3.7109375" style="233" customWidth="1"/>
    <col min="23" max="23" width="4.7109375" style="233" customWidth="1"/>
    <col min="24" max="24" width="4.7109375" style="121" customWidth="1"/>
    <col min="25" max="32" width="3.7109375" style="233" customWidth="1"/>
    <col min="33" max="33" width="3.7109375" style="244" customWidth="1"/>
  </cols>
  <sheetData>
    <row r="1" spans="1:33" ht="12.75" customHeight="1" x14ac:dyDescent="0.2">
      <c r="A1" s="484" t="str">
        <f>'Score Sheet (ENTER DATA)'!A1</f>
        <v>Waukesha N/W/S Invite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6"/>
    </row>
    <row r="2" spans="1:33" ht="13.5" customHeight="1" x14ac:dyDescent="0.2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9"/>
      <c r="Y2" s="488"/>
      <c r="Z2" s="488"/>
      <c r="AA2" s="488"/>
      <c r="AB2" s="488"/>
      <c r="AC2" s="488"/>
      <c r="AD2" s="488"/>
      <c r="AE2" s="488"/>
      <c r="AF2" s="488"/>
      <c r="AG2" s="490"/>
    </row>
    <row r="3" spans="1:33" s="30" customFormat="1" ht="12.75" customHeight="1" x14ac:dyDescent="0.2">
      <c r="A3" s="417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2"/>
    </row>
    <row r="4" spans="1:33" s="178" customFormat="1" ht="12.75" customHeight="1" x14ac:dyDescent="0.2">
      <c r="A4" s="493" t="s">
        <v>23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5"/>
      <c r="X4" s="496" t="str">
        <f>'Score Sheet (ENTER DATA)'!X4</f>
        <v>GRAND TOTAL</v>
      </c>
      <c r="Y4" s="497" t="str">
        <f>'Score Sheet (ENTER DATA)'!Y4</f>
        <v>TIE BREAKER CRITERIA</v>
      </c>
      <c r="Z4" s="497"/>
      <c r="AA4" s="497"/>
      <c r="AB4" s="497"/>
      <c r="AC4" s="497"/>
      <c r="AD4" s="497"/>
      <c r="AE4" s="497"/>
      <c r="AF4" s="497"/>
      <c r="AG4" s="498" t="s">
        <v>24</v>
      </c>
    </row>
    <row r="5" spans="1:33" s="59" customFormat="1" ht="12.75" customHeight="1" x14ac:dyDescent="0.2">
      <c r="A5" s="493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6"/>
      <c r="Y5" s="499" t="str">
        <f>'Score Sheet (ENTER DATA)'!Y5</f>
        <v>HOLES 10-18</v>
      </c>
      <c r="Z5" s="499" t="str">
        <f>'Score Sheet (ENTER DATA)'!Z5</f>
        <v>HOLES 13-18</v>
      </c>
      <c r="AA5" s="499" t="str">
        <f>'Score Sheet (ENTER DATA)'!AA5</f>
        <v>HOLES 16-18</v>
      </c>
      <c r="AB5" s="499" t="str">
        <f>'Score Sheet (ENTER DATA)'!AB5</f>
        <v>HOLE 18</v>
      </c>
      <c r="AC5" s="499" t="str">
        <f>'Score Sheet (ENTER DATA)'!AC5</f>
        <v>HOLES 1-9</v>
      </c>
      <c r="AD5" s="499" t="str">
        <f>'Score Sheet (ENTER DATA)'!AD5</f>
        <v>HOLES 4-9</v>
      </c>
      <c r="AE5" s="499" t="str">
        <f>'Score Sheet (ENTER DATA)'!AE5</f>
        <v>HOLES 7-9</v>
      </c>
      <c r="AF5" s="499" t="str">
        <f>'Score Sheet (ENTER DATA)'!AF5</f>
        <v>HOLE 9</v>
      </c>
      <c r="AG5" s="498"/>
    </row>
    <row r="6" spans="1:33" s="59" customFormat="1" ht="12.75" customHeight="1" x14ac:dyDescent="0.2">
      <c r="A6" s="493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6"/>
      <c r="Y6" s="499"/>
      <c r="Z6" s="499"/>
      <c r="AA6" s="499"/>
      <c r="AB6" s="499"/>
      <c r="AC6" s="499"/>
      <c r="AD6" s="499"/>
      <c r="AE6" s="499"/>
      <c r="AF6" s="499"/>
      <c r="AG6" s="498"/>
    </row>
    <row r="7" spans="1:33" s="59" customFormat="1" ht="12.75" customHeight="1" x14ac:dyDescent="0.2">
      <c r="A7" s="493"/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6"/>
      <c r="Y7" s="499"/>
      <c r="Z7" s="499"/>
      <c r="AA7" s="499"/>
      <c r="AB7" s="499"/>
      <c r="AC7" s="499"/>
      <c r="AD7" s="499"/>
      <c r="AE7" s="499"/>
      <c r="AF7" s="499"/>
      <c r="AG7" s="498"/>
    </row>
    <row r="8" spans="1:33" s="59" customFormat="1" ht="12.75" customHeight="1" x14ac:dyDescent="0.2">
      <c r="A8" s="493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6"/>
      <c r="Y8" s="499"/>
      <c r="Z8" s="499"/>
      <c r="AA8" s="499"/>
      <c r="AB8" s="499"/>
      <c r="AC8" s="499"/>
      <c r="AD8" s="499"/>
      <c r="AE8" s="499"/>
      <c r="AF8" s="499"/>
      <c r="AG8" s="498"/>
    </row>
    <row r="9" spans="1:33" s="59" customFormat="1" ht="12.75" customHeight="1" x14ac:dyDescent="0.2">
      <c r="A9" s="493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6"/>
      <c r="Y9" s="499"/>
      <c r="Z9" s="499"/>
      <c r="AA9" s="499"/>
      <c r="AB9" s="499"/>
      <c r="AC9" s="499"/>
      <c r="AD9" s="499"/>
      <c r="AE9" s="499"/>
      <c r="AF9" s="499"/>
      <c r="AG9" s="498"/>
    </row>
    <row r="10" spans="1:33" s="59" customFormat="1" ht="12.75" customHeight="1" x14ac:dyDescent="0.2">
      <c r="A10" s="493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6"/>
      <c r="Y10" s="499"/>
      <c r="Z10" s="499"/>
      <c r="AA10" s="499"/>
      <c r="AB10" s="499"/>
      <c r="AC10" s="499"/>
      <c r="AD10" s="499"/>
      <c r="AE10" s="499"/>
      <c r="AF10" s="499"/>
      <c r="AG10" s="498"/>
    </row>
    <row r="11" spans="1:33" s="59" customFormat="1" x14ac:dyDescent="0.2">
      <c r="A11" s="256" t="str">
        <f>IF(ISBLANK('Score Sheet (ENTER DATA)'!C128),"",'Score Sheet (ENTER DATA)'!A128)</f>
        <v>PXI</v>
      </c>
      <c r="B11" s="273">
        <f>IF(ISBLANK('Score Sheet (ENTER DATA)'!C128),"",'Score Sheet (ENTER DATA)'!B128)</f>
        <v>1</v>
      </c>
      <c r="C11" s="275" t="str">
        <f>IF(ISBLANK('Score Sheet (ENTER DATA)'!C128),"",'Score Sheet (ENTER DATA)'!C128)</f>
        <v>Savannah Vega-Schwartz</v>
      </c>
      <c r="D11" s="273">
        <f>IF(ISBLANK('Score Sheet (ENTER DATA)'!D128),"",'Score Sheet (ENTER DATA)'!D128)</f>
        <v>4</v>
      </c>
      <c r="E11" s="273">
        <f>IF(ISBLANK('Score Sheet (ENTER DATA)'!E128),"",'Score Sheet (ENTER DATA)'!E128)</f>
        <v>5</v>
      </c>
      <c r="F11" s="273">
        <f>IF(ISBLANK('Score Sheet (ENTER DATA)'!F128),"",'Score Sheet (ENTER DATA)'!F128)</f>
        <v>4</v>
      </c>
      <c r="G11" s="273">
        <f>IF(ISBLANK('Score Sheet (ENTER DATA)'!G128),"",'Score Sheet (ENTER DATA)'!G128)</f>
        <v>5</v>
      </c>
      <c r="H11" s="273">
        <f>IF(ISBLANK('Score Sheet (ENTER DATA)'!H128),"",'Score Sheet (ENTER DATA)'!H128)</f>
        <v>4</v>
      </c>
      <c r="I11" s="273">
        <f>IF(ISBLANK('Score Sheet (ENTER DATA)'!I128),"",'Score Sheet (ENTER DATA)'!I128)</f>
        <v>5</v>
      </c>
      <c r="J11" s="273">
        <f>IF(ISBLANK('Score Sheet (ENTER DATA)'!J128),"",'Score Sheet (ENTER DATA)'!J128)</f>
        <v>5</v>
      </c>
      <c r="K11" s="273">
        <f>IF(ISBLANK('Score Sheet (ENTER DATA)'!K128),"",'Score Sheet (ENTER DATA)'!K128)</f>
        <v>3</v>
      </c>
      <c r="L11" s="273">
        <f>IF(ISBLANK('Score Sheet (ENTER DATA)'!L128),"",'Score Sheet (ENTER DATA)'!L128)</f>
        <v>4</v>
      </c>
      <c r="M11" s="277">
        <f>IF(('Score Sheet (ENTER DATA)'!M128=0),"",'Score Sheet (ENTER DATA)'!M128)</f>
        <v>39</v>
      </c>
      <c r="N11" s="273">
        <f>IF(ISBLANK('Score Sheet (ENTER DATA)'!N128),"",'Score Sheet (ENTER DATA)'!N128)</f>
        <v>3</v>
      </c>
      <c r="O11" s="273">
        <f>IF(ISBLANK('Score Sheet (ENTER DATA)'!O128),"",'Score Sheet (ENTER DATA)'!O128)</f>
        <v>5</v>
      </c>
      <c r="P11" s="273">
        <f>IF(ISBLANK('Score Sheet (ENTER DATA)'!P128),"",'Score Sheet (ENTER DATA)'!P128)</f>
        <v>4</v>
      </c>
      <c r="Q11" s="273">
        <f>IF(ISBLANK('Score Sheet (ENTER DATA)'!Q128),"",'Score Sheet (ENTER DATA)'!Q128)</f>
        <v>4</v>
      </c>
      <c r="R11" s="273">
        <f>IF(ISBLANK('Score Sheet (ENTER DATA)'!R128),"",'Score Sheet (ENTER DATA)'!R128)</f>
        <v>6</v>
      </c>
      <c r="S11" s="273">
        <f>IF(ISBLANK('Score Sheet (ENTER DATA)'!S128),"",'Score Sheet (ENTER DATA)'!S128)</f>
        <v>5</v>
      </c>
      <c r="T11" s="273">
        <f>IF(ISBLANK('Score Sheet (ENTER DATA)'!T128),"",'Score Sheet (ENTER DATA)'!T128)</f>
        <v>3</v>
      </c>
      <c r="U11" s="273">
        <f>IF(ISBLANK('Score Sheet (ENTER DATA)'!U128),"",'Score Sheet (ENTER DATA)'!U128)</f>
        <v>6</v>
      </c>
      <c r="V11" s="273">
        <f>IF(ISBLANK('Score Sheet (ENTER DATA)'!V128),"",'Score Sheet (ENTER DATA)'!V128)</f>
        <v>5</v>
      </c>
      <c r="W11" s="279">
        <f>IF(('Score Sheet (ENTER DATA)'!W128=0),"",'Score Sheet (ENTER DATA)'!W128)</f>
        <v>41</v>
      </c>
      <c r="X11" s="281">
        <f>IF(('Score Sheet (ENTER DATA)'!X128=0),"",'Score Sheet (ENTER DATA)'!X128)</f>
        <v>80</v>
      </c>
      <c r="Y11" s="273">
        <f>IF(('Score Sheet (ENTER DATA)'!Y128=0),"",'Score Sheet (ENTER DATA)'!Y128)</f>
        <v>41</v>
      </c>
      <c r="Z11" s="273">
        <f>IF(('Score Sheet (ENTER DATA)'!Z128=0),"",'Score Sheet (ENTER DATA)'!Z128)</f>
        <v>29</v>
      </c>
      <c r="AA11" s="273">
        <f>IF(('Score Sheet (ENTER DATA)'!AA128=0),"",'Score Sheet (ENTER DATA)'!AA128)</f>
        <v>14</v>
      </c>
      <c r="AB11" s="273">
        <f>IF(('Score Sheet (ENTER DATA)'!AB128=0),"",'Score Sheet (ENTER DATA)'!AB128)</f>
        <v>5</v>
      </c>
      <c r="AC11" s="273">
        <f>IF(('Score Sheet (ENTER DATA)'!AC128=0),"",'Score Sheet (ENTER DATA)'!AC128)</f>
        <v>39</v>
      </c>
      <c r="AD11" s="273">
        <f>IF(('Score Sheet (ENTER DATA)'!AD128=0),"",'Score Sheet (ENTER DATA)'!AD128)</f>
        <v>26</v>
      </c>
      <c r="AE11" s="273">
        <f>IF(('Score Sheet (ENTER DATA)'!AE128=0),"",'Score Sheet (ENTER DATA)'!AE128)</f>
        <v>12</v>
      </c>
      <c r="AF11" s="273">
        <f>IF(('Score Sheet (ENTER DATA)'!AF128=0),"",'Score Sheet (ENTER DATA)'!AF128)</f>
        <v>4</v>
      </c>
      <c r="AG11" s="191">
        <v>1</v>
      </c>
    </row>
    <row r="12" spans="1:33" s="59" customFormat="1" x14ac:dyDescent="0.2">
      <c r="A12" s="265" t="str">
        <f>IF(ISBLANK('Score Sheet (ENTER DATA)'!C13),"",'Score Sheet (ENTER DATA)'!A13)</f>
        <v>ARR</v>
      </c>
      <c r="B12" s="185">
        <f>IF(ISBLANK('Score Sheet (ENTER DATA)'!C13),"",'Score Sheet (ENTER DATA)'!B13)</f>
        <v>3</v>
      </c>
      <c r="C12" s="83" t="str">
        <f>IF(ISBLANK('Score Sheet (ENTER DATA)'!C13),"",'Score Sheet (ENTER DATA)'!C13)</f>
        <v>Keaton Schmitz</v>
      </c>
      <c r="D12" s="185">
        <f>IF(ISBLANK('Score Sheet (ENTER DATA)'!D13),"",'Score Sheet (ENTER DATA)'!D13)</f>
        <v>4</v>
      </c>
      <c r="E12" s="185">
        <f>IF(ISBLANK('Score Sheet (ENTER DATA)'!E13),"",'Score Sheet (ENTER DATA)'!E13)</f>
        <v>5</v>
      </c>
      <c r="F12" s="185">
        <f>IF(ISBLANK('Score Sheet (ENTER DATA)'!F13),"",'Score Sheet (ENTER DATA)'!F13)</f>
        <v>3</v>
      </c>
      <c r="G12" s="185">
        <f>IF(ISBLANK('Score Sheet (ENTER DATA)'!G13),"",'Score Sheet (ENTER DATA)'!G13)</f>
        <v>6</v>
      </c>
      <c r="H12" s="185">
        <f>IF(ISBLANK('Score Sheet (ENTER DATA)'!H13),"",'Score Sheet (ENTER DATA)'!H13)</f>
        <v>4</v>
      </c>
      <c r="I12" s="185">
        <f>IF(ISBLANK('Score Sheet (ENTER DATA)'!I13),"",'Score Sheet (ENTER DATA)'!I13)</f>
        <v>5</v>
      </c>
      <c r="J12" s="185">
        <f>IF(ISBLANK('Score Sheet (ENTER DATA)'!J13),"",'Score Sheet (ENTER DATA)'!J13)</f>
        <v>5</v>
      </c>
      <c r="K12" s="185">
        <f>IF(ISBLANK('Score Sheet (ENTER DATA)'!K13),"",'Score Sheet (ENTER DATA)'!K13)</f>
        <v>3</v>
      </c>
      <c r="L12" s="185">
        <f>IF(ISBLANK('Score Sheet (ENTER DATA)'!L13),"",'Score Sheet (ENTER DATA)'!L13)</f>
        <v>4</v>
      </c>
      <c r="M12" s="49">
        <f>IF(('Score Sheet (ENTER DATA)'!M13=0),"",'Score Sheet (ENTER DATA)'!M13)</f>
        <v>39</v>
      </c>
      <c r="N12" s="185">
        <f>IF(ISBLANK('Score Sheet (ENTER DATA)'!N13),"",'Score Sheet (ENTER DATA)'!N13)</f>
        <v>4</v>
      </c>
      <c r="O12" s="185">
        <f>IF(ISBLANK('Score Sheet (ENTER DATA)'!O13),"",'Score Sheet (ENTER DATA)'!O13)</f>
        <v>4</v>
      </c>
      <c r="P12" s="185">
        <f>IF(ISBLANK('Score Sheet (ENTER DATA)'!P13),"",'Score Sheet (ENTER DATA)'!P13)</f>
        <v>7</v>
      </c>
      <c r="Q12" s="185">
        <f>IF(ISBLANK('Score Sheet (ENTER DATA)'!Q13),"",'Score Sheet (ENTER DATA)'!Q13)</f>
        <v>4</v>
      </c>
      <c r="R12" s="185">
        <f>IF(ISBLANK('Score Sheet (ENTER DATA)'!R13),"",'Score Sheet (ENTER DATA)'!R13)</f>
        <v>5</v>
      </c>
      <c r="S12" s="185">
        <f>IF(ISBLANK('Score Sheet (ENTER DATA)'!S13),"",'Score Sheet (ENTER DATA)'!S13)</f>
        <v>5</v>
      </c>
      <c r="T12" s="185">
        <f>IF(ISBLANK('Score Sheet (ENTER DATA)'!T13),"",'Score Sheet (ENTER DATA)'!T13)</f>
        <v>3</v>
      </c>
      <c r="U12" s="185">
        <f>IF(ISBLANK('Score Sheet (ENTER DATA)'!U13),"",'Score Sheet (ENTER DATA)'!U13)</f>
        <v>5</v>
      </c>
      <c r="V12" s="185">
        <f>IF(ISBLANK('Score Sheet (ENTER DATA)'!V13),"",'Score Sheet (ENTER DATA)'!V13)</f>
        <v>5</v>
      </c>
      <c r="W12" s="236">
        <f>IF(('Score Sheet (ENTER DATA)'!W13=0),"",'Score Sheet (ENTER DATA)'!W13)</f>
        <v>42</v>
      </c>
      <c r="X12" s="123">
        <f>IF(('Score Sheet (ENTER DATA)'!X13=0),"",'Score Sheet (ENTER DATA)'!X13)</f>
        <v>81</v>
      </c>
      <c r="Y12" s="185">
        <f>IF(('Score Sheet (ENTER DATA)'!Y13=0),"",'Score Sheet (ENTER DATA)'!Y13)</f>
        <v>42</v>
      </c>
      <c r="Z12" s="185">
        <f>IF(('Score Sheet (ENTER DATA)'!Z13=0),"",'Score Sheet (ENTER DATA)'!Z13)</f>
        <v>27</v>
      </c>
      <c r="AA12" s="185">
        <f>IF(('Score Sheet (ENTER DATA)'!AA13=0),"",'Score Sheet (ENTER DATA)'!AA13)</f>
        <v>13</v>
      </c>
      <c r="AB12" s="185">
        <f>IF(('Score Sheet (ENTER DATA)'!AB13=0),"",'Score Sheet (ENTER DATA)'!AB13)</f>
        <v>5</v>
      </c>
      <c r="AC12" s="185">
        <f>IF(('Score Sheet (ENTER DATA)'!AC13=0),"",'Score Sheet (ENTER DATA)'!AC13)</f>
        <v>39</v>
      </c>
      <c r="AD12" s="185">
        <f>IF(('Score Sheet (ENTER DATA)'!AD13=0),"",'Score Sheet (ENTER DATA)'!AD13)</f>
        <v>27</v>
      </c>
      <c r="AE12" s="185">
        <f>IF(('Score Sheet (ENTER DATA)'!AE13=0),"",'Score Sheet (ENTER DATA)'!AE13)</f>
        <v>12</v>
      </c>
      <c r="AF12" s="185">
        <f>IF(('Score Sheet (ENTER DATA)'!AF13=0),"",'Score Sheet (ENTER DATA)'!AF13)</f>
        <v>4</v>
      </c>
      <c r="AG12" s="191">
        <v>2</v>
      </c>
    </row>
    <row r="13" spans="1:33" s="59" customFormat="1" x14ac:dyDescent="0.2">
      <c r="A13" s="375" t="str">
        <f>IF(ISBLANK('Score Sheet (ENTER DATA)'!C12),"",'Score Sheet (ENTER DATA)'!A12)</f>
        <v>ARR</v>
      </c>
      <c r="B13" s="185">
        <f>IF(ISBLANK('Score Sheet (ENTER DATA)'!C12),"",'Score Sheet (ENTER DATA)'!B12)</f>
        <v>2</v>
      </c>
      <c r="C13" s="83" t="str">
        <f>IF(ISBLANK('Score Sheet (ENTER DATA)'!C12),"",'Score Sheet (ENTER DATA)'!C12)</f>
        <v>Alexa Holland</v>
      </c>
      <c r="D13" s="185">
        <f>IF(ISBLANK('Score Sheet (ENTER DATA)'!D12),"",'Score Sheet (ENTER DATA)'!D12)</f>
        <v>4</v>
      </c>
      <c r="E13" s="185">
        <f>IF(ISBLANK('Score Sheet (ENTER DATA)'!E12),"",'Score Sheet (ENTER DATA)'!E12)</f>
        <v>5</v>
      </c>
      <c r="F13" s="185">
        <f>IF(ISBLANK('Score Sheet (ENTER DATA)'!F12),"",'Score Sheet (ENTER DATA)'!F12)</f>
        <v>3</v>
      </c>
      <c r="G13" s="185">
        <f>IF(ISBLANK('Score Sheet (ENTER DATA)'!G12),"",'Score Sheet (ENTER DATA)'!G12)</f>
        <v>5</v>
      </c>
      <c r="H13" s="185">
        <f>IF(ISBLANK('Score Sheet (ENTER DATA)'!H12),"",'Score Sheet (ENTER DATA)'!H12)</f>
        <v>4</v>
      </c>
      <c r="I13" s="185">
        <f>IF(ISBLANK('Score Sheet (ENTER DATA)'!I12),"",'Score Sheet (ENTER DATA)'!I12)</f>
        <v>6</v>
      </c>
      <c r="J13" s="185">
        <f>IF(ISBLANK('Score Sheet (ENTER DATA)'!J12),"",'Score Sheet (ENTER DATA)'!J12)</f>
        <v>4</v>
      </c>
      <c r="K13" s="185">
        <f>IF(ISBLANK('Score Sheet (ENTER DATA)'!K12),"",'Score Sheet (ENTER DATA)'!K12)</f>
        <v>4</v>
      </c>
      <c r="L13" s="185">
        <f>IF(ISBLANK('Score Sheet (ENTER DATA)'!L12),"",'Score Sheet (ENTER DATA)'!L12)</f>
        <v>4</v>
      </c>
      <c r="M13" s="49">
        <f>IF(('Score Sheet (ENTER DATA)'!M12=0),"",'Score Sheet (ENTER DATA)'!M12)</f>
        <v>39</v>
      </c>
      <c r="N13" s="185">
        <f>IF(ISBLANK('Score Sheet (ENTER DATA)'!N12),"",'Score Sheet (ENTER DATA)'!N12)</f>
        <v>3</v>
      </c>
      <c r="O13" s="185">
        <f>IF(ISBLANK('Score Sheet (ENTER DATA)'!O12),"",'Score Sheet (ENTER DATA)'!O12)</f>
        <v>6</v>
      </c>
      <c r="P13" s="185">
        <f>IF(ISBLANK('Score Sheet (ENTER DATA)'!P12),"",'Score Sheet (ENTER DATA)'!P12)</f>
        <v>5</v>
      </c>
      <c r="Q13" s="185">
        <f>IF(ISBLANK('Score Sheet (ENTER DATA)'!Q12),"",'Score Sheet (ENTER DATA)'!Q12)</f>
        <v>4</v>
      </c>
      <c r="R13" s="185">
        <f>IF(ISBLANK('Score Sheet (ENTER DATA)'!R12),"",'Score Sheet (ENTER DATA)'!R12)</f>
        <v>6</v>
      </c>
      <c r="S13" s="185">
        <f>IF(ISBLANK('Score Sheet (ENTER DATA)'!S12),"",'Score Sheet (ENTER DATA)'!S12)</f>
        <v>5</v>
      </c>
      <c r="T13" s="185">
        <f>IF(ISBLANK('Score Sheet (ENTER DATA)'!T12),"",'Score Sheet (ENTER DATA)'!T12)</f>
        <v>3</v>
      </c>
      <c r="U13" s="185">
        <f>IF(ISBLANK('Score Sheet (ENTER DATA)'!U12),"",'Score Sheet (ENTER DATA)'!U12)</f>
        <v>5</v>
      </c>
      <c r="V13" s="185">
        <f>IF(ISBLANK('Score Sheet (ENTER DATA)'!V12),"",'Score Sheet (ENTER DATA)'!V12)</f>
        <v>5</v>
      </c>
      <c r="W13" s="236">
        <f>IF(('Score Sheet (ENTER DATA)'!W12=0),"",'Score Sheet (ENTER DATA)'!W12)</f>
        <v>42</v>
      </c>
      <c r="X13" s="123">
        <f>IF(('Score Sheet (ENTER DATA)'!X12=0),"",'Score Sheet (ENTER DATA)'!X12)</f>
        <v>81</v>
      </c>
      <c r="Y13" s="185">
        <f>IF(('Score Sheet (ENTER DATA)'!Y12=0),"",'Score Sheet (ENTER DATA)'!Y12)</f>
        <v>42</v>
      </c>
      <c r="Z13" s="185">
        <f>IF(('Score Sheet (ENTER DATA)'!Z12=0),"",'Score Sheet (ENTER DATA)'!Z12)</f>
        <v>28</v>
      </c>
      <c r="AA13" s="185">
        <f>IF(('Score Sheet (ENTER DATA)'!AA12=0),"",'Score Sheet (ENTER DATA)'!AA12)</f>
        <v>13</v>
      </c>
      <c r="AB13" s="185">
        <f>IF(('Score Sheet (ENTER DATA)'!AB12=0),"",'Score Sheet (ENTER DATA)'!AB12)</f>
        <v>5</v>
      </c>
      <c r="AC13" s="185">
        <f>IF(('Score Sheet (ENTER DATA)'!AC12=0),"",'Score Sheet (ENTER DATA)'!AC12)</f>
        <v>39</v>
      </c>
      <c r="AD13" s="185">
        <f>IF(('Score Sheet (ENTER DATA)'!AD12=0),"",'Score Sheet (ENTER DATA)'!AD12)</f>
        <v>27</v>
      </c>
      <c r="AE13" s="185">
        <f>IF(('Score Sheet (ENTER DATA)'!AE12=0),"",'Score Sheet (ENTER DATA)'!AE12)</f>
        <v>12</v>
      </c>
      <c r="AF13" s="185">
        <f>IF(('Score Sheet (ENTER DATA)'!AF12=0),"",'Score Sheet (ENTER DATA)'!AF12)</f>
        <v>4</v>
      </c>
      <c r="AG13" s="191">
        <v>3</v>
      </c>
    </row>
    <row r="14" spans="1:33" s="59" customFormat="1" x14ac:dyDescent="0.2">
      <c r="A14" s="346" t="str">
        <f>IF(ISBLANK('Score Sheet (ENTER DATA)'!C74),"",'Score Sheet (ENTER DATA)'!A74)</f>
        <v>NEW</v>
      </c>
      <c r="B14" s="185">
        <f>IF(ISBLANK('Score Sheet (ENTER DATA)'!C74),"",'Score Sheet (ENTER DATA)'!B74)</f>
        <v>1</v>
      </c>
      <c r="C14" s="83" t="str">
        <f>IF(ISBLANK('Score Sheet (ENTER DATA)'!C74),"",'Score Sheet (ENTER DATA)'!C74)</f>
        <v>Ashely Hofmeister</v>
      </c>
      <c r="D14" s="185">
        <f>IF(ISBLANK('Score Sheet (ENTER DATA)'!D74),"",'Score Sheet (ENTER DATA)'!D74)</f>
        <v>4</v>
      </c>
      <c r="E14" s="185">
        <f>IF(ISBLANK('Score Sheet (ENTER DATA)'!E74),"",'Score Sheet (ENTER DATA)'!E74)</f>
        <v>8</v>
      </c>
      <c r="F14" s="185">
        <f>IF(ISBLANK('Score Sheet (ENTER DATA)'!F74),"",'Score Sheet (ENTER DATA)'!F74)</f>
        <v>3</v>
      </c>
      <c r="G14" s="185">
        <f>IF(ISBLANK('Score Sheet (ENTER DATA)'!G74),"",'Score Sheet (ENTER DATA)'!G74)</f>
        <v>5</v>
      </c>
      <c r="H14" s="185">
        <f>IF(ISBLANK('Score Sheet (ENTER DATA)'!H74),"",'Score Sheet (ENTER DATA)'!H74)</f>
        <v>4</v>
      </c>
      <c r="I14" s="185">
        <f>IF(ISBLANK('Score Sheet (ENTER DATA)'!I74),"",'Score Sheet (ENTER DATA)'!I74)</f>
        <v>4</v>
      </c>
      <c r="J14" s="185">
        <f>IF(ISBLANK('Score Sheet (ENTER DATA)'!J74),"",'Score Sheet (ENTER DATA)'!J74)</f>
        <v>5</v>
      </c>
      <c r="K14" s="185">
        <f>IF(ISBLANK('Score Sheet (ENTER DATA)'!K74),"",'Score Sheet (ENTER DATA)'!K74)</f>
        <v>4</v>
      </c>
      <c r="L14" s="185">
        <f>IF(ISBLANK('Score Sheet (ENTER DATA)'!L74),"",'Score Sheet (ENTER DATA)'!L74)</f>
        <v>5</v>
      </c>
      <c r="M14" s="49">
        <f>IF(('Score Sheet (ENTER DATA)'!M74=0),"",'Score Sheet (ENTER DATA)'!M74)</f>
        <v>42</v>
      </c>
      <c r="N14" s="185">
        <f>IF(ISBLANK('Score Sheet (ENTER DATA)'!N74),"",'Score Sheet (ENTER DATA)'!N74)</f>
        <v>3</v>
      </c>
      <c r="O14" s="185">
        <f>IF(ISBLANK('Score Sheet (ENTER DATA)'!O74),"",'Score Sheet (ENTER DATA)'!O74)</f>
        <v>5</v>
      </c>
      <c r="P14" s="185">
        <f>IF(ISBLANK('Score Sheet (ENTER DATA)'!P74),"",'Score Sheet (ENTER DATA)'!P74)</f>
        <v>5</v>
      </c>
      <c r="Q14" s="185">
        <f>IF(ISBLANK('Score Sheet (ENTER DATA)'!Q74),"",'Score Sheet (ENTER DATA)'!Q74)</f>
        <v>4</v>
      </c>
      <c r="R14" s="185">
        <f>IF(ISBLANK('Score Sheet (ENTER DATA)'!R74),"",'Score Sheet (ENTER DATA)'!R74)</f>
        <v>5</v>
      </c>
      <c r="S14" s="185">
        <f>IF(ISBLANK('Score Sheet (ENTER DATA)'!S74),"",'Score Sheet (ENTER DATA)'!S74)</f>
        <v>5</v>
      </c>
      <c r="T14" s="185">
        <f>IF(ISBLANK('Score Sheet (ENTER DATA)'!T74),"",'Score Sheet (ENTER DATA)'!T74)</f>
        <v>4</v>
      </c>
      <c r="U14" s="185">
        <f>IF(ISBLANK('Score Sheet (ENTER DATA)'!U74),"",'Score Sheet (ENTER DATA)'!U74)</f>
        <v>4</v>
      </c>
      <c r="V14" s="185">
        <f>IF(ISBLANK('Score Sheet (ENTER DATA)'!V74),"",'Score Sheet (ENTER DATA)'!V74)</f>
        <v>5</v>
      </c>
      <c r="W14" s="236">
        <f>IF(('Score Sheet (ENTER DATA)'!W74=0),"",'Score Sheet (ENTER DATA)'!W74)</f>
        <v>40</v>
      </c>
      <c r="X14" s="123">
        <f>IF(('Score Sheet (ENTER DATA)'!X74=0),"",'Score Sheet (ENTER DATA)'!X74)</f>
        <v>82</v>
      </c>
      <c r="Y14" s="185">
        <f>IF(('Score Sheet (ENTER DATA)'!Y74=0),"",'Score Sheet (ENTER DATA)'!Y74)</f>
        <v>40</v>
      </c>
      <c r="Z14" s="185">
        <f>IF(('Score Sheet (ENTER DATA)'!Z74=0),"",'Score Sheet (ENTER DATA)'!Z74)</f>
        <v>27</v>
      </c>
      <c r="AA14" s="185">
        <f>IF(('Score Sheet (ENTER DATA)'!AA74=0),"",'Score Sheet (ENTER DATA)'!AA74)</f>
        <v>13</v>
      </c>
      <c r="AB14" s="185">
        <f>IF(('Score Sheet (ENTER DATA)'!AB74=0),"",'Score Sheet (ENTER DATA)'!AB74)</f>
        <v>5</v>
      </c>
      <c r="AC14" s="185">
        <f>IF(('Score Sheet (ENTER DATA)'!AC74=0),"",'Score Sheet (ENTER DATA)'!AC74)</f>
        <v>42</v>
      </c>
      <c r="AD14" s="185">
        <f>IF(('Score Sheet (ENTER DATA)'!AD74=0),"",'Score Sheet (ENTER DATA)'!AD74)</f>
        <v>27</v>
      </c>
      <c r="AE14" s="185">
        <f>IF(('Score Sheet (ENTER DATA)'!AE74=0),"",'Score Sheet (ENTER DATA)'!AE74)</f>
        <v>14</v>
      </c>
      <c r="AF14" s="185">
        <f>IF(('Score Sheet (ENTER DATA)'!AF74=0),"",'Score Sheet (ENTER DATA)'!AF74)</f>
        <v>5</v>
      </c>
      <c r="AG14" s="191">
        <v>4</v>
      </c>
    </row>
    <row r="15" spans="1:33" s="59" customFormat="1" x14ac:dyDescent="0.2">
      <c r="A15" s="363" t="str">
        <f>IF(ISBLANK('Score Sheet (ENTER DATA)'!C11),"",'Score Sheet (ENTER DATA)'!A11)</f>
        <v>ARR</v>
      </c>
      <c r="B15" s="185">
        <f>IF(ISBLANK('Score Sheet (ENTER DATA)'!C11),"",'Score Sheet (ENTER DATA)'!B11)</f>
        <v>1</v>
      </c>
      <c r="C15" s="83" t="str">
        <f>IF(ISBLANK('Score Sheet (ENTER DATA)'!C11),"",'Score Sheet (ENTER DATA)'!C11)</f>
        <v>Allison Chomniak</v>
      </c>
      <c r="D15" s="185">
        <f>IF(ISBLANK('Score Sheet (ENTER DATA)'!D11),"",'Score Sheet (ENTER DATA)'!D11)</f>
        <v>4</v>
      </c>
      <c r="E15" s="185">
        <f>IF(ISBLANK('Score Sheet (ENTER DATA)'!E11),"",'Score Sheet (ENTER DATA)'!E11)</f>
        <v>8</v>
      </c>
      <c r="F15" s="185">
        <f>IF(ISBLANK('Score Sheet (ENTER DATA)'!F11),"",'Score Sheet (ENTER DATA)'!F11)</f>
        <v>3</v>
      </c>
      <c r="G15" s="185">
        <f>IF(ISBLANK('Score Sheet (ENTER DATA)'!G11),"",'Score Sheet (ENTER DATA)'!G11)</f>
        <v>3</v>
      </c>
      <c r="H15" s="185">
        <f>IF(ISBLANK('Score Sheet (ENTER DATA)'!H11),"",'Score Sheet (ENTER DATA)'!H11)</f>
        <v>5</v>
      </c>
      <c r="I15" s="185">
        <f>IF(ISBLANK('Score Sheet (ENTER DATA)'!I11),"",'Score Sheet (ENTER DATA)'!I11)</f>
        <v>5</v>
      </c>
      <c r="J15" s="185">
        <f>IF(ISBLANK('Score Sheet (ENTER DATA)'!J11),"",'Score Sheet (ENTER DATA)'!J11)</f>
        <v>5</v>
      </c>
      <c r="K15" s="185">
        <f>IF(ISBLANK('Score Sheet (ENTER DATA)'!K11),"",'Score Sheet (ENTER DATA)'!K11)</f>
        <v>4</v>
      </c>
      <c r="L15" s="185">
        <f>IF(ISBLANK('Score Sheet (ENTER DATA)'!L11),"",'Score Sheet (ENTER DATA)'!L11)</f>
        <v>4</v>
      </c>
      <c r="M15" s="49">
        <f>IF(('Score Sheet (ENTER DATA)'!M11=0),"",'Score Sheet (ENTER DATA)'!M11)</f>
        <v>41</v>
      </c>
      <c r="N15" s="185">
        <f>IF(ISBLANK('Score Sheet (ENTER DATA)'!N11),"",'Score Sheet (ENTER DATA)'!N11)</f>
        <v>3</v>
      </c>
      <c r="O15" s="185">
        <f>IF(ISBLANK('Score Sheet (ENTER DATA)'!O11),"",'Score Sheet (ENTER DATA)'!O11)</f>
        <v>5</v>
      </c>
      <c r="P15" s="185">
        <f>IF(ISBLANK('Score Sheet (ENTER DATA)'!P11),"",'Score Sheet (ENTER DATA)'!P11)</f>
        <v>6</v>
      </c>
      <c r="Q15" s="185">
        <f>IF(ISBLANK('Score Sheet (ENTER DATA)'!Q11),"",'Score Sheet (ENTER DATA)'!Q11)</f>
        <v>4</v>
      </c>
      <c r="R15" s="185">
        <f>IF(ISBLANK('Score Sheet (ENTER DATA)'!R11),"",'Score Sheet (ENTER DATA)'!R11)</f>
        <v>6</v>
      </c>
      <c r="S15" s="185">
        <f>IF(ISBLANK('Score Sheet (ENTER DATA)'!S11),"",'Score Sheet (ENTER DATA)'!S11)</f>
        <v>5</v>
      </c>
      <c r="T15" s="185">
        <f>IF(ISBLANK('Score Sheet (ENTER DATA)'!T11),"",'Score Sheet (ENTER DATA)'!T11)</f>
        <v>4</v>
      </c>
      <c r="U15" s="185">
        <f>IF(ISBLANK('Score Sheet (ENTER DATA)'!U11),"",'Score Sheet (ENTER DATA)'!U11)</f>
        <v>4</v>
      </c>
      <c r="V15" s="185">
        <f>IF(ISBLANK('Score Sheet (ENTER DATA)'!V11),"",'Score Sheet (ENTER DATA)'!V11)</f>
        <v>4</v>
      </c>
      <c r="W15" s="236">
        <f>IF(('Score Sheet (ENTER DATA)'!W11=0),"",'Score Sheet (ENTER DATA)'!W11)</f>
        <v>41</v>
      </c>
      <c r="X15" s="123">
        <f>IF(('Score Sheet (ENTER DATA)'!X11=0),"",'Score Sheet (ENTER DATA)'!X11)</f>
        <v>82</v>
      </c>
      <c r="Y15" s="185">
        <f>IF(('Score Sheet (ENTER DATA)'!Y11=0),"",'Score Sheet (ENTER DATA)'!Y11)</f>
        <v>41</v>
      </c>
      <c r="Z15" s="185">
        <f>IF(('Score Sheet (ENTER DATA)'!Z11=0),"",'Score Sheet (ENTER DATA)'!Z11)</f>
        <v>27</v>
      </c>
      <c r="AA15" s="185">
        <f>IF(('Score Sheet (ENTER DATA)'!AA11=0),"",'Score Sheet (ENTER DATA)'!AA11)</f>
        <v>12</v>
      </c>
      <c r="AB15" s="185">
        <f>IF(('Score Sheet (ENTER DATA)'!AB11=0),"",'Score Sheet (ENTER DATA)'!AB11)</f>
        <v>4</v>
      </c>
      <c r="AC15" s="185">
        <f>IF(('Score Sheet (ENTER DATA)'!AC11=0),"",'Score Sheet (ENTER DATA)'!AC11)</f>
        <v>41</v>
      </c>
      <c r="AD15" s="185">
        <f>IF(('Score Sheet (ENTER DATA)'!AD11=0),"",'Score Sheet (ENTER DATA)'!AD11)</f>
        <v>26</v>
      </c>
      <c r="AE15" s="185">
        <f>IF(('Score Sheet (ENTER DATA)'!AE11=0),"",'Score Sheet (ENTER DATA)'!AE11)</f>
        <v>13</v>
      </c>
      <c r="AF15" s="185">
        <f>IF(('Score Sheet (ENTER DATA)'!AF11=0),"",'Score Sheet (ENTER DATA)'!AF11)</f>
        <v>4</v>
      </c>
      <c r="AG15" s="191">
        <v>5</v>
      </c>
    </row>
    <row r="16" spans="1:33" s="59" customFormat="1" x14ac:dyDescent="0.2">
      <c r="A16" s="376" t="str">
        <f>IF(ISBLANK('Score Sheet (ENTER DATA)'!C155),"",'Score Sheet (ENTER DATA)'!A155)</f>
        <v>RAC</v>
      </c>
      <c r="B16" s="185">
        <f>IF(ISBLANK('Score Sheet (ENTER DATA)'!C155),"",'Score Sheet (ENTER DATA)'!B155)</f>
        <v>1</v>
      </c>
      <c r="C16" s="83" t="str">
        <f>IF(ISBLANK('Score Sheet (ENTER DATA)'!C155),"",'Score Sheet (ENTER DATA)'!C155)</f>
        <v>Sarah Busey</v>
      </c>
      <c r="D16" s="185">
        <f>IF(ISBLANK('Score Sheet (ENTER DATA)'!D155),"",'Score Sheet (ENTER DATA)'!D155)</f>
        <v>4</v>
      </c>
      <c r="E16" s="185">
        <f>IF(ISBLANK('Score Sheet (ENTER DATA)'!E155),"",'Score Sheet (ENTER DATA)'!E155)</f>
        <v>5</v>
      </c>
      <c r="F16" s="185">
        <f>IF(ISBLANK('Score Sheet (ENTER DATA)'!F155),"",'Score Sheet (ENTER DATA)'!F155)</f>
        <v>4</v>
      </c>
      <c r="G16" s="185">
        <f>IF(ISBLANK('Score Sheet (ENTER DATA)'!G155),"",'Score Sheet (ENTER DATA)'!G155)</f>
        <v>5</v>
      </c>
      <c r="H16" s="185">
        <f>IF(ISBLANK('Score Sheet (ENTER DATA)'!H155),"",'Score Sheet (ENTER DATA)'!H155)</f>
        <v>4</v>
      </c>
      <c r="I16" s="185">
        <f>IF(ISBLANK('Score Sheet (ENTER DATA)'!I155),"",'Score Sheet (ENTER DATA)'!I155)</f>
        <v>7</v>
      </c>
      <c r="J16" s="185">
        <f>IF(ISBLANK('Score Sheet (ENTER DATA)'!J155),"",'Score Sheet (ENTER DATA)'!J155)</f>
        <v>4</v>
      </c>
      <c r="K16" s="185">
        <f>IF(ISBLANK('Score Sheet (ENTER DATA)'!K155),"",'Score Sheet (ENTER DATA)'!K155)</f>
        <v>3</v>
      </c>
      <c r="L16" s="185">
        <f>IF(ISBLANK('Score Sheet (ENTER DATA)'!L155),"",'Score Sheet (ENTER DATA)'!L155)</f>
        <v>4</v>
      </c>
      <c r="M16" s="49">
        <f>IF(('Score Sheet (ENTER DATA)'!M155=0),"",'Score Sheet (ENTER DATA)'!M155)</f>
        <v>40</v>
      </c>
      <c r="N16" s="185">
        <f>IF(ISBLANK('Score Sheet (ENTER DATA)'!N155),"",'Score Sheet (ENTER DATA)'!N155)</f>
        <v>4</v>
      </c>
      <c r="O16" s="185">
        <f>IF(ISBLANK('Score Sheet (ENTER DATA)'!O155),"",'Score Sheet (ENTER DATA)'!O155)</f>
        <v>5</v>
      </c>
      <c r="P16" s="185">
        <f>IF(ISBLANK('Score Sheet (ENTER DATA)'!P155),"",'Score Sheet (ENTER DATA)'!P155)</f>
        <v>4</v>
      </c>
      <c r="Q16" s="185">
        <f>IF(ISBLANK('Score Sheet (ENTER DATA)'!Q155),"",'Score Sheet (ENTER DATA)'!Q155)</f>
        <v>5</v>
      </c>
      <c r="R16" s="185">
        <f>IF(ISBLANK('Score Sheet (ENTER DATA)'!R155),"",'Score Sheet (ENTER DATA)'!R155)</f>
        <v>4</v>
      </c>
      <c r="S16" s="185">
        <f>IF(ISBLANK('Score Sheet (ENTER DATA)'!S155),"",'Score Sheet (ENTER DATA)'!S155)</f>
        <v>5</v>
      </c>
      <c r="T16" s="185">
        <f>IF(ISBLANK('Score Sheet (ENTER DATA)'!T155),"",'Score Sheet (ENTER DATA)'!T155)</f>
        <v>3</v>
      </c>
      <c r="U16" s="185">
        <f>IF(ISBLANK('Score Sheet (ENTER DATA)'!U155),"",'Score Sheet (ENTER DATA)'!U155)</f>
        <v>5</v>
      </c>
      <c r="V16" s="185">
        <f>IF(ISBLANK('Score Sheet (ENTER DATA)'!V155),"",'Score Sheet (ENTER DATA)'!V155)</f>
        <v>8</v>
      </c>
      <c r="W16" s="236">
        <f>IF(('Score Sheet (ENTER DATA)'!W155=0),"",'Score Sheet (ENTER DATA)'!W155)</f>
        <v>43</v>
      </c>
      <c r="X16" s="123">
        <f>IF(('Score Sheet (ENTER DATA)'!X155=0),"",'Score Sheet (ENTER DATA)'!X155)</f>
        <v>83</v>
      </c>
      <c r="Y16" s="185">
        <f>IF(('Score Sheet (ENTER DATA)'!Y155=0),"",'Score Sheet (ENTER DATA)'!Y155)</f>
        <v>43</v>
      </c>
      <c r="Z16" s="185">
        <f>IF(('Score Sheet (ENTER DATA)'!Z155=0),"",'Score Sheet (ENTER DATA)'!Z155)</f>
        <v>30</v>
      </c>
      <c r="AA16" s="185">
        <f>IF(('Score Sheet (ENTER DATA)'!AA155=0),"",'Score Sheet (ENTER DATA)'!AA155)</f>
        <v>16</v>
      </c>
      <c r="AB16" s="185">
        <f>IF(('Score Sheet (ENTER DATA)'!AB155=0),"",'Score Sheet (ENTER DATA)'!AB155)</f>
        <v>8</v>
      </c>
      <c r="AC16" s="185">
        <f>IF(('Score Sheet (ENTER DATA)'!AC155=0),"",'Score Sheet (ENTER DATA)'!AC155)</f>
        <v>40</v>
      </c>
      <c r="AD16" s="185">
        <f>IF(('Score Sheet (ENTER DATA)'!AD155=0),"",'Score Sheet (ENTER DATA)'!AD155)</f>
        <v>27</v>
      </c>
      <c r="AE16" s="185">
        <f>IF(('Score Sheet (ENTER DATA)'!AE155=0),"",'Score Sheet (ENTER DATA)'!AE155)</f>
        <v>11</v>
      </c>
      <c r="AF16" s="185">
        <f>IF(('Score Sheet (ENTER DATA)'!AF155=0),"",'Score Sheet (ENTER DATA)'!AF155)</f>
        <v>4</v>
      </c>
      <c r="AG16" s="191">
        <v>6</v>
      </c>
    </row>
    <row r="17" spans="1:33" s="59" customFormat="1" x14ac:dyDescent="0.2">
      <c r="A17" s="367" t="str">
        <f>IF(ISBLANK('Score Sheet (ENTER DATA)'!C147),"",'Score Sheet (ENTER DATA)'!A147)</f>
        <v>PRA</v>
      </c>
      <c r="B17" s="185">
        <f>IF(ISBLANK('Score Sheet (ENTER DATA)'!C147),"",'Score Sheet (ENTER DATA)'!B147)</f>
        <v>2</v>
      </c>
      <c r="C17" s="83" t="str">
        <f>IF(ISBLANK('Score Sheet (ENTER DATA)'!C147),"",'Score Sheet (ENTER DATA)'!C147)</f>
        <v>rachel gentile</v>
      </c>
      <c r="D17" s="185">
        <f>IF(ISBLANK('Score Sheet (ENTER DATA)'!D147),"",'Score Sheet (ENTER DATA)'!D147)</f>
        <v>6</v>
      </c>
      <c r="E17" s="185">
        <f>IF(ISBLANK('Score Sheet (ENTER DATA)'!E147),"",'Score Sheet (ENTER DATA)'!E147)</f>
        <v>5</v>
      </c>
      <c r="F17" s="185">
        <f>IF(ISBLANK('Score Sheet (ENTER DATA)'!F147),"",'Score Sheet (ENTER DATA)'!F147)</f>
        <v>6</v>
      </c>
      <c r="G17" s="185">
        <f>IF(ISBLANK('Score Sheet (ENTER DATA)'!G147),"",'Score Sheet (ENTER DATA)'!G147)</f>
        <v>6</v>
      </c>
      <c r="H17" s="185">
        <f>IF(ISBLANK('Score Sheet (ENTER DATA)'!H147),"",'Score Sheet (ENTER DATA)'!H147)</f>
        <v>6</v>
      </c>
      <c r="I17" s="185">
        <f>IF(ISBLANK('Score Sheet (ENTER DATA)'!I147),"",'Score Sheet (ENTER DATA)'!I147)</f>
        <v>4</v>
      </c>
      <c r="J17" s="185">
        <f>IF(ISBLANK('Score Sheet (ENTER DATA)'!J147),"",'Score Sheet (ENTER DATA)'!J147)</f>
        <v>4</v>
      </c>
      <c r="K17" s="185">
        <f>IF(ISBLANK('Score Sheet (ENTER DATA)'!K147),"",'Score Sheet (ENTER DATA)'!K147)</f>
        <v>4</v>
      </c>
      <c r="L17" s="185">
        <f>IF(ISBLANK('Score Sheet (ENTER DATA)'!L147),"",'Score Sheet (ENTER DATA)'!L147)</f>
        <v>4</v>
      </c>
      <c r="M17" s="49">
        <f>IF(('Score Sheet (ENTER DATA)'!M147=0),"",'Score Sheet (ENTER DATA)'!M147)</f>
        <v>45</v>
      </c>
      <c r="N17" s="185">
        <f>IF(ISBLANK('Score Sheet (ENTER DATA)'!N147),"",'Score Sheet (ENTER DATA)'!N147)</f>
        <v>3</v>
      </c>
      <c r="O17" s="185">
        <f>IF(ISBLANK('Score Sheet (ENTER DATA)'!O147),"",'Score Sheet (ENTER DATA)'!O147)</f>
        <v>5</v>
      </c>
      <c r="P17" s="185">
        <f>IF(ISBLANK('Score Sheet (ENTER DATA)'!P147),"",'Score Sheet (ENTER DATA)'!P147)</f>
        <v>4</v>
      </c>
      <c r="Q17" s="185">
        <f>IF(ISBLANK('Score Sheet (ENTER DATA)'!Q147),"",'Score Sheet (ENTER DATA)'!Q147)</f>
        <v>3</v>
      </c>
      <c r="R17" s="185">
        <f>IF(ISBLANK('Score Sheet (ENTER DATA)'!R147),"",'Score Sheet (ENTER DATA)'!R147)</f>
        <v>7</v>
      </c>
      <c r="S17" s="185">
        <f>IF(ISBLANK('Score Sheet (ENTER DATA)'!S147),"",'Score Sheet (ENTER DATA)'!S147)</f>
        <v>5</v>
      </c>
      <c r="T17" s="185">
        <f>IF(ISBLANK('Score Sheet (ENTER DATA)'!T147),"",'Score Sheet (ENTER DATA)'!T147)</f>
        <v>3</v>
      </c>
      <c r="U17" s="185">
        <f>IF(ISBLANK('Score Sheet (ENTER DATA)'!U147),"",'Score Sheet (ENTER DATA)'!U147)</f>
        <v>4</v>
      </c>
      <c r="V17" s="185">
        <f>IF(ISBLANK('Score Sheet (ENTER DATA)'!V147),"",'Score Sheet (ENTER DATA)'!V147)</f>
        <v>5</v>
      </c>
      <c r="W17" s="236">
        <f>IF(('Score Sheet (ENTER DATA)'!W147=0),"",'Score Sheet (ENTER DATA)'!W147)</f>
        <v>39</v>
      </c>
      <c r="X17" s="123">
        <f>IF(('Score Sheet (ENTER DATA)'!X147=0),"",'Score Sheet (ENTER DATA)'!X147)</f>
        <v>84</v>
      </c>
      <c r="Y17" s="185">
        <f>IF(('Score Sheet (ENTER DATA)'!Y147=0),"",'Score Sheet (ENTER DATA)'!Y147)</f>
        <v>39</v>
      </c>
      <c r="Z17" s="185">
        <f>IF(('Score Sheet (ENTER DATA)'!Z147=0),"",'Score Sheet (ENTER DATA)'!Z147)</f>
        <v>27</v>
      </c>
      <c r="AA17" s="185">
        <f>IF(('Score Sheet (ENTER DATA)'!AA147=0),"",'Score Sheet (ENTER DATA)'!AA147)</f>
        <v>12</v>
      </c>
      <c r="AB17" s="185">
        <f>IF(('Score Sheet (ENTER DATA)'!AB147=0),"",'Score Sheet (ENTER DATA)'!AB147)</f>
        <v>5</v>
      </c>
      <c r="AC17" s="185">
        <f>IF(('Score Sheet (ENTER DATA)'!AC147=0),"",'Score Sheet (ENTER DATA)'!AC147)</f>
        <v>45</v>
      </c>
      <c r="AD17" s="185">
        <f>IF(('Score Sheet (ENTER DATA)'!AD147=0),"",'Score Sheet (ENTER DATA)'!AD147)</f>
        <v>28</v>
      </c>
      <c r="AE17" s="185">
        <f>IF(('Score Sheet (ENTER DATA)'!AE147=0),"",'Score Sheet (ENTER DATA)'!AE147)</f>
        <v>12</v>
      </c>
      <c r="AF17" s="185">
        <f>IF(('Score Sheet (ENTER DATA)'!AF147=0),"",'Score Sheet (ENTER DATA)'!AF147)</f>
        <v>4</v>
      </c>
      <c r="AG17" s="191">
        <v>7</v>
      </c>
    </row>
    <row r="18" spans="1:33" s="59" customFormat="1" x14ac:dyDescent="0.2">
      <c r="A18" s="373" t="str">
        <f>IF(ISBLANK('Score Sheet (ENTER DATA)'!C83),"",'Score Sheet (ENTER DATA)'!A83)</f>
        <v>NDA</v>
      </c>
      <c r="B18" s="185">
        <f>IF(ISBLANK('Score Sheet (ENTER DATA)'!C83),"",'Score Sheet (ENTER DATA)'!B83)</f>
        <v>1</v>
      </c>
      <c r="C18" s="83" t="str">
        <f>IF(ISBLANK('Score Sheet (ENTER DATA)'!C83),"",'Score Sheet (ENTER DATA)'!C83)</f>
        <v>Sarah Smilanich</v>
      </c>
      <c r="D18" s="185">
        <f>IF(ISBLANK('Score Sheet (ENTER DATA)'!D83),"",'Score Sheet (ENTER DATA)'!D83)</f>
        <v>4</v>
      </c>
      <c r="E18" s="185">
        <f>IF(ISBLANK('Score Sheet (ENTER DATA)'!E83),"",'Score Sheet (ENTER DATA)'!E83)</f>
        <v>7</v>
      </c>
      <c r="F18" s="185">
        <f>IF(ISBLANK('Score Sheet (ENTER DATA)'!F83),"",'Score Sheet (ENTER DATA)'!F83)</f>
        <v>3</v>
      </c>
      <c r="G18" s="185">
        <f>IF(ISBLANK('Score Sheet (ENTER DATA)'!G83),"",'Score Sheet (ENTER DATA)'!G83)</f>
        <v>5</v>
      </c>
      <c r="H18" s="185">
        <f>IF(ISBLANK('Score Sheet (ENTER DATA)'!H83),"",'Score Sheet (ENTER DATA)'!H83)</f>
        <v>5</v>
      </c>
      <c r="I18" s="185">
        <f>IF(ISBLANK('Score Sheet (ENTER DATA)'!I83),"",'Score Sheet (ENTER DATA)'!I83)</f>
        <v>6</v>
      </c>
      <c r="J18" s="185">
        <f>IF(ISBLANK('Score Sheet (ENTER DATA)'!J83),"",'Score Sheet (ENTER DATA)'!J83)</f>
        <v>5</v>
      </c>
      <c r="K18" s="185">
        <f>IF(ISBLANK('Score Sheet (ENTER DATA)'!K83),"",'Score Sheet (ENTER DATA)'!K83)</f>
        <v>5</v>
      </c>
      <c r="L18" s="185">
        <f>IF(ISBLANK('Score Sheet (ENTER DATA)'!L83),"",'Score Sheet (ENTER DATA)'!L83)</f>
        <v>6</v>
      </c>
      <c r="M18" s="49">
        <f>IF(('Score Sheet (ENTER DATA)'!M83=0),"",'Score Sheet (ENTER DATA)'!M83)</f>
        <v>46</v>
      </c>
      <c r="N18" s="185">
        <f>IF(ISBLANK('Score Sheet (ENTER DATA)'!N83),"",'Score Sheet (ENTER DATA)'!N83)</f>
        <v>4</v>
      </c>
      <c r="O18" s="185">
        <f>IF(ISBLANK('Score Sheet (ENTER DATA)'!O83),"",'Score Sheet (ENTER DATA)'!O83)</f>
        <v>4</v>
      </c>
      <c r="P18" s="185">
        <f>IF(ISBLANK('Score Sheet (ENTER DATA)'!P83),"",'Score Sheet (ENTER DATA)'!P83)</f>
        <v>5</v>
      </c>
      <c r="Q18" s="185">
        <f>IF(ISBLANK('Score Sheet (ENTER DATA)'!Q83),"",'Score Sheet (ENTER DATA)'!Q83)</f>
        <v>4</v>
      </c>
      <c r="R18" s="185">
        <f>IF(ISBLANK('Score Sheet (ENTER DATA)'!R83),"",'Score Sheet (ENTER DATA)'!R83)</f>
        <v>5</v>
      </c>
      <c r="S18" s="185">
        <f>IF(ISBLANK('Score Sheet (ENTER DATA)'!S83),"",'Score Sheet (ENTER DATA)'!S83)</f>
        <v>3</v>
      </c>
      <c r="T18" s="185">
        <f>IF(ISBLANK('Score Sheet (ENTER DATA)'!T83),"",'Score Sheet (ENTER DATA)'!T83)</f>
        <v>3</v>
      </c>
      <c r="U18" s="185">
        <f>IF(ISBLANK('Score Sheet (ENTER DATA)'!U83),"",'Score Sheet (ENTER DATA)'!U83)</f>
        <v>6</v>
      </c>
      <c r="V18" s="185">
        <f>IF(ISBLANK('Score Sheet (ENTER DATA)'!V83),"",'Score Sheet (ENTER DATA)'!V83)</f>
        <v>5</v>
      </c>
      <c r="W18" s="236">
        <f>IF(('Score Sheet (ENTER DATA)'!W83=0),"",'Score Sheet (ENTER DATA)'!W83)</f>
        <v>39</v>
      </c>
      <c r="X18" s="123">
        <f>IF(('Score Sheet (ENTER DATA)'!X83=0),"",'Score Sheet (ENTER DATA)'!X83)</f>
        <v>85</v>
      </c>
      <c r="Y18" s="185">
        <f>IF(('Score Sheet (ENTER DATA)'!Y83=0),"",'Score Sheet (ENTER DATA)'!Y83)</f>
        <v>39</v>
      </c>
      <c r="Z18" s="185">
        <f>IF(('Score Sheet (ENTER DATA)'!Z83=0),"",'Score Sheet (ENTER DATA)'!Z83)</f>
        <v>26</v>
      </c>
      <c r="AA18" s="185">
        <f>IF(('Score Sheet (ENTER DATA)'!AA83=0),"",'Score Sheet (ENTER DATA)'!AA83)</f>
        <v>14</v>
      </c>
      <c r="AB18" s="185">
        <f>IF(('Score Sheet (ENTER DATA)'!AB83=0),"",'Score Sheet (ENTER DATA)'!AB83)</f>
        <v>5</v>
      </c>
      <c r="AC18" s="185">
        <f>IF(('Score Sheet (ENTER DATA)'!AC83=0),"",'Score Sheet (ENTER DATA)'!AC83)</f>
        <v>46</v>
      </c>
      <c r="AD18" s="185">
        <f>IF(('Score Sheet (ENTER DATA)'!AD83=0),"",'Score Sheet (ENTER DATA)'!AD83)</f>
        <v>32</v>
      </c>
      <c r="AE18" s="185">
        <f>IF(('Score Sheet (ENTER DATA)'!AE83=0),"",'Score Sheet (ENTER DATA)'!AE83)</f>
        <v>16</v>
      </c>
      <c r="AF18" s="185">
        <f>IF(('Score Sheet (ENTER DATA)'!AF83=0),"",'Score Sheet (ENTER DATA)'!AF83)</f>
        <v>6</v>
      </c>
      <c r="AG18" s="191">
        <v>8</v>
      </c>
    </row>
    <row r="19" spans="1:33" s="59" customFormat="1" x14ac:dyDescent="0.2">
      <c r="A19" s="380" t="str">
        <f>IF(ISBLANK('Score Sheet (ENTER DATA)'!C65),"",'Score Sheet (ENTER DATA)'!A65)</f>
        <v>KM</v>
      </c>
      <c r="B19" s="185">
        <f>IF(ISBLANK('Score Sheet (ENTER DATA)'!C65),"",'Score Sheet (ENTER DATA)'!B65)</f>
        <v>1</v>
      </c>
      <c r="C19" s="83" t="str">
        <f>IF(ISBLANK('Score Sheet (ENTER DATA)'!C65),"",'Score Sheet (ENTER DATA)'!C65)</f>
        <v>Carlee Dawson</v>
      </c>
      <c r="D19" s="185">
        <f>IF(ISBLANK('Score Sheet (ENTER DATA)'!D65),"",'Score Sheet (ENTER DATA)'!D65)</f>
        <v>5</v>
      </c>
      <c r="E19" s="185">
        <f>IF(ISBLANK('Score Sheet (ENTER DATA)'!E65),"",'Score Sheet (ENTER DATA)'!E65)</f>
        <v>5</v>
      </c>
      <c r="F19" s="185">
        <f>IF(ISBLANK('Score Sheet (ENTER DATA)'!F65),"",'Score Sheet (ENTER DATA)'!F65)</f>
        <v>4</v>
      </c>
      <c r="G19" s="185">
        <f>IF(ISBLANK('Score Sheet (ENTER DATA)'!G65),"",'Score Sheet (ENTER DATA)'!G65)</f>
        <v>5</v>
      </c>
      <c r="H19" s="185">
        <f>IF(ISBLANK('Score Sheet (ENTER DATA)'!H65),"",'Score Sheet (ENTER DATA)'!H65)</f>
        <v>5</v>
      </c>
      <c r="I19" s="185">
        <f>IF(ISBLANK('Score Sheet (ENTER DATA)'!I65),"",'Score Sheet (ENTER DATA)'!I65)</f>
        <v>5</v>
      </c>
      <c r="J19" s="185">
        <f>IF(ISBLANK('Score Sheet (ENTER DATA)'!J65),"",'Score Sheet (ENTER DATA)'!J65)</f>
        <v>5</v>
      </c>
      <c r="K19" s="185">
        <f>IF(ISBLANK('Score Sheet (ENTER DATA)'!K65),"",'Score Sheet (ENTER DATA)'!K65)</f>
        <v>4</v>
      </c>
      <c r="L19" s="185">
        <f>IF(ISBLANK('Score Sheet (ENTER DATA)'!L65),"",'Score Sheet (ENTER DATA)'!L65)</f>
        <v>5</v>
      </c>
      <c r="M19" s="49">
        <f>IF(('Score Sheet (ENTER DATA)'!M65=0),"",'Score Sheet (ENTER DATA)'!M65)</f>
        <v>43</v>
      </c>
      <c r="N19" s="185">
        <f>IF(ISBLANK('Score Sheet (ENTER DATA)'!N65),"",'Score Sheet (ENTER DATA)'!N65)</f>
        <v>3</v>
      </c>
      <c r="O19" s="185">
        <f>IF(ISBLANK('Score Sheet (ENTER DATA)'!O65),"",'Score Sheet (ENTER DATA)'!O65)</f>
        <v>5</v>
      </c>
      <c r="P19" s="185">
        <f>IF(ISBLANK('Score Sheet (ENTER DATA)'!P65),"",'Score Sheet (ENTER DATA)'!P65)</f>
        <v>5</v>
      </c>
      <c r="Q19" s="185">
        <f>IF(ISBLANK('Score Sheet (ENTER DATA)'!Q65),"",'Score Sheet (ENTER DATA)'!Q65)</f>
        <v>6</v>
      </c>
      <c r="R19" s="185">
        <f>IF(ISBLANK('Score Sheet (ENTER DATA)'!R65),"",'Score Sheet (ENTER DATA)'!R65)</f>
        <v>5</v>
      </c>
      <c r="S19" s="185">
        <f>IF(ISBLANK('Score Sheet (ENTER DATA)'!S65),"",'Score Sheet (ENTER DATA)'!S65)</f>
        <v>4</v>
      </c>
      <c r="T19" s="185">
        <f>IF(ISBLANK('Score Sheet (ENTER DATA)'!T65),"",'Score Sheet (ENTER DATA)'!T65)</f>
        <v>3</v>
      </c>
      <c r="U19" s="185">
        <f>IF(ISBLANK('Score Sheet (ENTER DATA)'!U65),"",'Score Sheet (ENTER DATA)'!U65)</f>
        <v>6</v>
      </c>
      <c r="V19" s="185">
        <f>IF(ISBLANK('Score Sheet (ENTER DATA)'!V65),"",'Score Sheet (ENTER DATA)'!V65)</f>
        <v>5</v>
      </c>
      <c r="W19" s="236">
        <f>IF(('Score Sheet (ENTER DATA)'!W65=0),"",'Score Sheet (ENTER DATA)'!W65)</f>
        <v>42</v>
      </c>
      <c r="X19" s="123">
        <f>IF(('Score Sheet (ENTER DATA)'!X65=0),"",'Score Sheet (ENTER DATA)'!X65)</f>
        <v>85</v>
      </c>
      <c r="Y19" s="185">
        <f>IF(('Score Sheet (ENTER DATA)'!Y65=0),"",'Score Sheet (ENTER DATA)'!Y65)</f>
        <v>42</v>
      </c>
      <c r="Z19" s="185">
        <f>IF(('Score Sheet (ENTER DATA)'!Z65=0),"",'Score Sheet (ENTER DATA)'!Z65)</f>
        <v>29</v>
      </c>
      <c r="AA19" s="185">
        <f>IF(('Score Sheet (ENTER DATA)'!AA65=0),"",'Score Sheet (ENTER DATA)'!AA65)</f>
        <v>14</v>
      </c>
      <c r="AB19" s="185">
        <f>IF(('Score Sheet (ENTER DATA)'!AB65=0),"",'Score Sheet (ENTER DATA)'!AB65)</f>
        <v>5</v>
      </c>
      <c r="AC19" s="185">
        <f>IF(('Score Sheet (ENTER DATA)'!AC65=0),"",'Score Sheet (ENTER DATA)'!AC65)</f>
        <v>43</v>
      </c>
      <c r="AD19" s="185">
        <f>IF(('Score Sheet (ENTER DATA)'!AD65=0),"",'Score Sheet (ENTER DATA)'!AD65)</f>
        <v>29</v>
      </c>
      <c r="AE19" s="185">
        <f>IF(('Score Sheet (ENTER DATA)'!AE65=0),"",'Score Sheet (ENTER DATA)'!AE65)</f>
        <v>14</v>
      </c>
      <c r="AF19" s="185">
        <f>IF(('Score Sheet (ENTER DATA)'!AF65=0),"",'Score Sheet (ENTER DATA)'!AF65)</f>
        <v>5</v>
      </c>
      <c r="AG19" s="191">
        <v>9</v>
      </c>
    </row>
    <row r="20" spans="1:33" s="59" customFormat="1" x14ac:dyDescent="0.2">
      <c r="A20" s="257" t="str">
        <f>IF(ISBLANK('Score Sheet (ENTER DATA)'!C85),"",'Score Sheet (ENTER DATA)'!A85)</f>
        <v>NDA</v>
      </c>
      <c r="B20" s="185">
        <f>IF(ISBLANK('Score Sheet (ENTER DATA)'!C85),"",'Score Sheet (ENTER DATA)'!B85)</f>
        <v>3</v>
      </c>
      <c r="C20" s="83" t="str">
        <f>IF(ISBLANK('Score Sheet (ENTER DATA)'!C85),"",'Score Sheet (ENTER DATA)'!C85)</f>
        <v>Stephanie Staed</v>
      </c>
      <c r="D20" s="185">
        <f>IF(ISBLANK('Score Sheet (ENTER DATA)'!D85),"",'Score Sheet (ENTER DATA)'!D85)</f>
        <v>4</v>
      </c>
      <c r="E20" s="185">
        <f>IF(ISBLANK('Score Sheet (ENTER DATA)'!E85),"",'Score Sheet (ENTER DATA)'!E85)</f>
        <v>5</v>
      </c>
      <c r="F20" s="185">
        <f>IF(ISBLANK('Score Sheet (ENTER DATA)'!F85),"",'Score Sheet (ENTER DATA)'!F85)</f>
        <v>3</v>
      </c>
      <c r="G20" s="185">
        <f>IF(ISBLANK('Score Sheet (ENTER DATA)'!G85),"",'Score Sheet (ENTER DATA)'!G85)</f>
        <v>9</v>
      </c>
      <c r="H20" s="185">
        <f>IF(ISBLANK('Score Sheet (ENTER DATA)'!H85),"",'Score Sheet (ENTER DATA)'!H85)</f>
        <v>4</v>
      </c>
      <c r="I20" s="185">
        <f>IF(ISBLANK('Score Sheet (ENTER DATA)'!I85),"",'Score Sheet (ENTER DATA)'!I85)</f>
        <v>5</v>
      </c>
      <c r="J20" s="185">
        <f>IF(ISBLANK('Score Sheet (ENTER DATA)'!J85),"",'Score Sheet (ENTER DATA)'!J85)</f>
        <v>5</v>
      </c>
      <c r="K20" s="185">
        <f>IF(ISBLANK('Score Sheet (ENTER DATA)'!K85),"",'Score Sheet (ENTER DATA)'!K85)</f>
        <v>3</v>
      </c>
      <c r="L20" s="185">
        <f>IF(ISBLANK('Score Sheet (ENTER DATA)'!L85),"",'Score Sheet (ENTER DATA)'!L85)</f>
        <v>5</v>
      </c>
      <c r="M20" s="49">
        <f>IF(('Score Sheet (ENTER DATA)'!M85=0),"",'Score Sheet (ENTER DATA)'!M85)</f>
        <v>43</v>
      </c>
      <c r="N20" s="185">
        <f>IF(ISBLANK('Score Sheet (ENTER DATA)'!N85),"",'Score Sheet (ENTER DATA)'!N85)</f>
        <v>3</v>
      </c>
      <c r="O20" s="185">
        <f>IF(ISBLANK('Score Sheet (ENTER DATA)'!O85),"",'Score Sheet (ENTER DATA)'!O85)</f>
        <v>4</v>
      </c>
      <c r="P20" s="185">
        <f>IF(ISBLANK('Score Sheet (ENTER DATA)'!P85),"",'Score Sheet (ENTER DATA)'!P85)</f>
        <v>5</v>
      </c>
      <c r="Q20" s="185">
        <f>IF(ISBLANK('Score Sheet (ENTER DATA)'!Q85),"",'Score Sheet (ENTER DATA)'!Q85)</f>
        <v>4</v>
      </c>
      <c r="R20" s="185">
        <f>IF(ISBLANK('Score Sheet (ENTER DATA)'!R85),"",'Score Sheet (ENTER DATA)'!R85)</f>
        <v>7</v>
      </c>
      <c r="S20" s="185">
        <f>IF(ISBLANK('Score Sheet (ENTER DATA)'!S85),"",'Score Sheet (ENTER DATA)'!S85)</f>
        <v>6</v>
      </c>
      <c r="T20" s="185">
        <f>IF(ISBLANK('Score Sheet (ENTER DATA)'!T85),"",'Score Sheet (ENTER DATA)'!T85)</f>
        <v>3</v>
      </c>
      <c r="U20" s="185">
        <f>IF(ISBLANK('Score Sheet (ENTER DATA)'!U85),"",'Score Sheet (ENTER DATA)'!U85)</f>
        <v>6</v>
      </c>
      <c r="V20" s="185">
        <f>IF(ISBLANK('Score Sheet (ENTER DATA)'!V85),"",'Score Sheet (ENTER DATA)'!V85)</f>
        <v>5</v>
      </c>
      <c r="W20" s="236">
        <f>IF(('Score Sheet (ENTER DATA)'!W85=0),"",'Score Sheet (ENTER DATA)'!W85)</f>
        <v>43</v>
      </c>
      <c r="X20" s="123">
        <f>IF(('Score Sheet (ENTER DATA)'!X85=0),"",'Score Sheet (ENTER DATA)'!X85)</f>
        <v>86</v>
      </c>
      <c r="Y20" s="185">
        <f>IF(('Score Sheet (ENTER DATA)'!Y85=0),"",'Score Sheet (ENTER DATA)'!Y85)</f>
        <v>43</v>
      </c>
      <c r="Z20" s="185">
        <f>IF(('Score Sheet (ENTER DATA)'!Z85=0),"",'Score Sheet (ENTER DATA)'!Z85)</f>
        <v>31</v>
      </c>
      <c r="AA20" s="185">
        <f>IF(('Score Sheet (ENTER DATA)'!AA85=0),"",'Score Sheet (ENTER DATA)'!AA85)</f>
        <v>14</v>
      </c>
      <c r="AB20" s="185">
        <f>IF(('Score Sheet (ENTER DATA)'!AB85=0),"",'Score Sheet (ENTER DATA)'!AB85)</f>
        <v>5</v>
      </c>
      <c r="AC20" s="185">
        <f>IF(('Score Sheet (ENTER DATA)'!AC85=0),"",'Score Sheet (ENTER DATA)'!AC85)</f>
        <v>43</v>
      </c>
      <c r="AD20" s="185">
        <f>IF(('Score Sheet (ENTER DATA)'!AD85=0),"",'Score Sheet (ENTER DATA)'!AD85)</f>
        <v>31</v>
      </c>
      <c r="AE20" s="185">
        <f>IF(('Score Sheet (ENTER DATA)'!AE85=0),"",'Score Sheet (ENTER DATA)'!AE85)</f>
        <v>13</v>
      </c>
      <c r="AF20" s="185">
        <f>IF(('Score Sheet (ENTER DATA)'!AF85=0),"",'Score Sheet (ENTER DATA)'!AF85)</f>
        <v>5</v>
      </c>
      <c r="AG20" s="191">
        <v>10</v>
      </c>
    </row>
    <row r="21" spans="1:33" s="59" customFormat="1" x14ac:dyDescent="0.2">
      <c r="A21" s="374" t="str">
        <f>IF(ISBLANK('Score Sheet (ENTER DATA)'!C173),"",'Score Sheet (ENTER DATA)'!A173)</f>
        <v>WAU</v>
      </c>
      <c r="B21" s="185">
        <f>IF(ISBLANK('Score Sheet (ENTER DATA)'!C173),"",'Score Sheet (ENTER DATA)'!B173)</f>
        <v>1</v>
      </c>
      <c r="C21" s="83" t="str">
        <f>IF(ISBLANK('Score Sheet (ENTER DATA)'!C173),"",'Score Sheet (ENTER DATA)'!C173)</f>
        <v>Katie Stippich</v>
      </c>
      <c r="D21" s="185">
        <f>IF(ISBLANK('Score Sheet (ENTER DATA)'!D173),"",'Score Sheet (ENTER DATA)'!D173)</f>
        <v>5</v>
      </c>
      <c r="E21" s="185">
        <f>IF(ISBLANK('Score Sheet (ENTER DATA)'!E173),"",'Score Sheet (ENTER DATA)'!E173)</f>
        <v>5</v>
      </c>
      <c r="F21" s="185">
        <f>IF(ISBLANK('Score Sheet (ENTER DATA)'!F173),"",'Score Sheet (ENTER DATA)'!F173)</f>
        <v>4</v>
      </c>
      <c r="G21" s="185">
        <f>IF(ISBLANK('Score Sheet (ENTER DATA)'!G173),"",'Score Sheet (ENTER DATA)'!G173)</f>
        <v>5</v>
      </c>
      <c r="H21" s="185">
        <f>IF(ISBLANK('Score Sheet (ENTER DATA)'!H173),"",'Score Sheet (ENTER DATA)'!H173)</f>
        <v>6</v>
      </c>
      <c r="I21" s="185">
        <f>IF(ISBLANK('Score Sheet (ENTER DATA)'!I173),"",'Score Sheet (ENTER DATA)'!I173)</f>
        <v>6</v>
      </c>
      <c r="J21" s="185">
        <f>IF(ISBLANK('Score Sheet (ENTER DATA)'!J173),"",'Score Sheet (ENTER DATA)'!J173)</f>
        <v>8</v>
      </c>
      <c r="K21" s="185">
        <f>IF(ISBLANK('Score Sheet (ENTER DATA)'!K173),"",'Score Sheet (ENTER DATA)'!K173)</f>
        <v>3</v>
      </c>
      <c r="L21" s="185">
        <f>IF(ISBLANK('Score Sheet (ENTER DATA)'!L173),"",'Score Sheet (ENTER DATA)'!L173)</f>
        <v>5</v>
      </c>
      <c r="M21" s="49">
        <f>IF(('Score Sheet (ENTER DATA)'!M173=0),"",'Score Sheet (ENTER DATA)'!M173)</f>
        <v>47</v>
      </c>
      <c r="N21" s="185">
        <f>IF(ISBLANK('Score Sheet (ENTER DATA)'!N173),"",'Score Sheet (ENTER DATA)'!N173)</f>
        <v>3</v>
      </c>
      <c r="O21" s="185">
        <f>IF(ISBLANK('Score Sheet (ENTER DATA)'!O173),"",'Score Sheet (ENTER DATA)'!O173)</f>
        <v>4</v>
      </c>
      <c r="P21" s="185">
        <f>IF(ISBLANK('Score Sheet (ENTER DATA)'!P173),"",'Score Sheet (ENTER DATA)'!P173)</f>
        <v>5</v>
      </c>
      <c r="Q21" s="185">
        <f>IF(ISBLANK('Score Sheet (ENTER DATA)'!Q173),"",'Score Sheet (ENTER DATA)'!Q173)</f>
        <v>3</v>
      </c>
      <c r="R21" s="185">
        <f>IF(ISBLANK('Score Sheet (ENTER DATA)'!R173),"",'Score Sheet (ENTER DATA)'!R173)</f>
        <v>6</v>
      </c>
      <c r="S21" s="185">
        <f>IF(ISBLANK('Score Sheet (ENTER DATA)'!S173),"",'Score Sheet (ENTER DATA)'!S173)</f>
        <v>5</v>
      </c>
      <c r="T21" s="185">
        <f>IF(ISBLANK('Score Sheet (ENTER DATA)'!T173),"",'Score Sheet (ENTER DATA)'!T173)</f>
        <v>4</v>
      </c>
      <c r="U21" s="185">
        <f>IF(ISBLANK('Score Sheet (ENTER DATA)'!U173),"",'Score Sheet (ENTER DATA)'!U173)</f>
        <v>4</v>
      </c>
      <c r="V21" s="185">
        <f>IF(ISBLANK('Score Sheet (ENTER DATA)'!V173),"",'Score Sheet (ENTER DATA)'!V173)</f>
        <v>6</v>
      </c>
      <c r="W21" s="236">
        <f>IF(('Score Sheet (ENTER DATA)'!W173=0),"",'Score Sheet (ENTER DATA)'!W173)</f>
        <v>40</v>
      </c>
      <c r="X21" s="123">
        <f>IF(('Score Sheet (ENTER DATA)'!X173=0),"",'Score Sheet (ENTER DATA)'!X173)</f>
        <v>87</v>
      </c>
      <c r="Y21" s="185">
        <f>IF(('Score Sheet (ENTER DATA)'!Y173=0),"",'Score Sheet (ENTER DATA)'!Y173)</f>
        <v>40</v>
      </c>
      <c r="Z21" s="185">
        <f>IF(('Score Sheet (ENTER DATA)'!Z173=0),"",'Score Sheet (ENTER DATA)'!Z173)</f>
        <v>28</v>
      </c>
      <c r="AA21" s="185">
        <f>IF(('Score Sheet (ENTER DATA)'!AA173=0),"",'Score Sheet (ENTER DATA)'!AA173)</f>
        <v>14</v>
      </c>
      <c r="AB21" s="185">
        <f>IF(('Score Sheet (ENTER DATA)'!AB173=0),"",'Score Sheet (ENTER DATA)'!AB173)</f>
        <v>6</v>
      </c>
      <c r="AC21" s="185">
        <f>IF(('Score Sheet (ENTER DATA)'!AC173=0),"",'Score Sheet (ENTER DATA)'!AC173)</f>
        <v>47</v>
      </c>
      <c r="AD21" s="185">
        <f>IF(('Score Sheet (ENTER DATA)'!AD173=0),"",'Score Sheet (ENTER DATA)'!AD173)</f>
        <v>33</v>
      </c>
      <c r="AE21" s="185">
        <f>IF(('Score Sheet (ENTER DATA)'!AE173=0),"",'Score Sheet (ENTER DATA)'!AE173)</f>
        <v>16</v>
      </c>
      <c r="AF21" s="185">
        <f>IF(('Score Sheet (ENTER DATA)'!AF173=0),"",'Score Sheet (ENTER DATA)'!AF173)</f>
        <v>5</v>
      </c>
      <c r="AG21" s="113"/>
    </row>
    <row r="22" spans="1:33" s="59" customFormat="1" x14ac:dyDescent="0.2">
      <c r="A22" s="350" t="str">
        <f>IF(ISBLANK('Score Sheet (ENTER DATA)'!C30),"",'Score Sheet (ENTER DATA)'!A30)</f>
        <v>CMH</v>
      </c>
      <c r="B22" s="185">
        <f>IF(ISBLANK('Score Sheet (ENTER DATA)'!C30),"",'Score Sheet (ENTER DATA)'!B30)</f>
        <v>2</v>
      </c>
      <c r="C22" s="83" t="str">
        <f>IF(ISBLANK('Score Sheet (ENTER DATA)'!C30),"",'Score Sheet (ENTER DATA)'!C30)</f>
        <v>Jessica Heyrman</v>
      </c>
      <c r="D22" s="185">
        <f>IF(ISBLANK('Score Sheet (ENTER DATA)'!D30),"",'Score Sheet (ENTER DATA)'!D30)</f>
        <v>6</v>
      </c>
      <c r="E22" s="185">
        <f>IF(ISBLANK('Score Sheet (ENTER DATA)'!E30),"",'Score Sheet (ENTER DATA)'!E30)</f>
        <v>6</v>
      </c>
      <c r="F22" s="185">
        <f>IF(ISBLANK('Score Sheet (ENTER DATA)'!F30),"",'Score Sheet (ENTER DATA)'!F30)</f>
        <v>4</v>
      </c>
      <c r="G22" s="185">
        <f>IF(ISBLANK('Score Sheet (ENTER DATA)'!G30),"",'Score Sheet (ENTER DATA)'!G30)</f>
        <v>6</v>
      </c>
      <c r="H22" s="185">
        <f>IF(ISBLANK('Score Sheet (ENTER DATA)'!H30),"",'Score Sheet (ENTER DATA)'!H30)</f>
        <v>4</v>
      </c>
      <c r="I22" s="185">
        <f>IF(ISBLANK('Score Sheet (ENTER DATA)'!I30),"",'Score Sheet (ENTER DATA)'!I30)</f>
        <v>6</v>
      </c>
      <c r="J22" s="185">
        <f>IF(ISBLANK('Score Sheet (ENTER DATA)'!J30),"",'Score Sheet (ENTER DATA)'!J30)</f>
        <v>6</v>
      </c>
      <c r="K22" s="185">
        <f>IF(ISBLANK('Score Sheet (ENTER DATA)'!K30),"",'Score Sheet (ENTER DATA)'!K30)</f>
        <v>3</v>
      </c>
      <c r="L22" s="185">
        <f>IF(ISBLANK('Score Sheet (ENTER DATA)'!L30),"",'Score Sheet (ENTER DATA)'!L30)</f>
        <v>5</v>
      </c>
      <c r="M22" s="49">
        <f>IF(('Score Sheet (ENTER DATA)'!M30=0),"",'Score Sheet (ENTER DATA)'!M30)</f>
        <v>46</v>
      </c>
      <c r="N22" s="185">
        <f>IF(ISBLANK('Score Sheet (ENTER DATA)'!N30),"",'Score Sheet (ENTER DATA)'!N30)</f>
        <v>3</v>
      </c>
      <c r="O22" s="185">
        <f>IF(ISBLANK('Score Sheet (ENTER DATA)'!O30),"",'Score Sheet (ENTER DATA)'!O30)</f>
        <v>5</v>
      </c>
      <c r="P22" s="185">
        <f>IF(ISBLANK('Score Sheet (ENTER DATA)'!P30),"",'Score Sheet (ENTER DATA)'!P30)</f>
        <v>7</v>
      </c>
      <c r="Q22" s="185">
        <f>IF(ISBLANK('Score Sheet (ENTER DATA)'!Q30),"",'Score Sheet (ENTER DATA)'!Q30)</f>
        <v>4</v>
      </c>
      <c r="R22" s="185">
        <f>IF(ISBLANK('Score Sheet (ENTER DATA)'!R30),"",'Score Sheet (ENTER DATA)'!R30)</f>
        <v>5</v>
      </c>
      <c r="S22" s="185">
        <f>IF(ISBLANK('Score Sheet (ENTER DATA)'!S30),"",'Score Sheet (ENTER DATA)'!S30)</f>
        <v>5</v>
      </c>
      <c r="T22" s="185">
        <f>IF(ISBLANK('Score Sheet (ENTER DATA)'!T30),"",'Score Sheet (ENTER DATA)'!T30)</f>
        <v>2</v>
      </c>
      <c r="U22" s="185">
        <f>IF(ISBLANK('Score Sheet (ENTER DATA)'!U30),"",'Score Sheet (ENTER DATA)'!U30)</f>
        <v>5</v>
      </c>
      <c r="V22" s="185">
        <f>IF(ISBLANK('Score Sheet (ENTER DATA)'!V30),"",'Score Sheet (ENTER DATA)'!V30)</f>
        <v>6</v>
      </c>
      <c r="W22" s="236">
        <f>IF(('Score Sheet (ENTER DATA)'!W30=0),"",'Score Sheet (ENTER DATA)'!W30)</f>
        <v>42</v>
      </c>
      <c r="X22" s="123">
        <f>IF(('Score Sheet (ENTER DATA)'!X30=0),"",'Score Sheet (ENTER DATA)'!X30)</f>
        <v>88</v>
      </c>
      <c r="Y22" s="185">
        <f>IF(('Score Sheet (ENTER DATA)'!Y30=0),"",'Score Sheet (ENTER DATA)'!Y30)</f>
        <v>42</v>
      </c>
      <c r="Z22" s="185">
        <f>IF(('Score Sheet (ENTER DATA)'!Z30=0),"",'Score Sheet (ENTER DATA)'!Z30)</f>
        <v>27</v>
      </c>
      <c r="AA22" s="185">
        <f>IF(('Score Sheet (ENTER DATA)'!AA30=0),"",'Score Sheet (ENTER DATA)'!AA30)</f>
        <v>13</v>
      </c>
      <c r="AB22" s="185">
        <f>IF(('Score Sheet (ENTER DATA)'!AB30=0),"",'Score Sheet (ENTER DATA)'!AB30)</f>
        <v>6</v>
      </c>
      <c r="AC22" s="185">
        <f>IF(('Score Sheet (ENTER DATA)'!AC30=0),"",'Score Sheet (ENTER DATA)'!AC30)</f>
        <v>46</v>
      </c>
      <c r="AD22" s="185">
        <f>IF(('Score Sheet (ENTER DATA)'!AD30=0),"",'Score Sheet (ENTER DATA)'!AD30)</f>
        <v>30</v>
      </c>
      <c r="AE22" s="185">
        <f>IF(('Score Sheet (ENTER DATA)'!AE30=0),"",'Score Sheet (ENTER DATA)'!AE30)</f>
        <v>14</v>
      </c>
      <c r="AF22" s="185">
        <f>IF(('Score Sheet (ENTER DATA)'!AF30=0),"",'Score Sheet (ENTER DATA)'!AF30)</f>
        <v>5</v>
      </c>
      <c r="AG22" s="86"/>
    </row>
    <row r="23" spans="1:33" s="59" customFormat="1" x14ac:dyDescent="0.2">
      <c r="A23" s="338" t="str">
        <f>IF(ISBLANK('Score Sheet (ENTER DATA)'!C175),"",'Score Sheet (ENTER DATA)'!A175)</f>
        <v>WAU</v>
      </c>
      <c r="B23" s="185">
        <f>IF(ISBLANK('Score Sheet (ENTER DATA)'!C175),"",'Score Sheet (ENTER DATA)'!B175)</f>
        <v>3</v>
      </c>
      <c r="C23" s="83" t="str">
        <f>IF(ISBLANK('Score Sheet (ENTER DATA)'!C175),"",'Score Sheet (ENTER DATA)'!C175)</f>
        <v>Jessica Kuzniewski</v>
      </c>
      <c r="D23" s="185">
        <f>IF(ISBLANK('Score Sheet (ENTER DATA)'!D175),"",'Score Sheet (ENTER DATA)'!D175)</f>
        <v>6</v>
      </c>
      <c r="E23" s="185">
        <f>IF(ISBLANK('Score Sheet (ENTER DATA)'!E175),"",'Score Sheet (ENTER DATA)'!E175)</f>
        <v>5</v>
      </c>
      <c r="F23" s="185">
        <f>IF(ISBLANK('Score Sheet (ENTER DATA)'!F175),"",'Score Sheet (ENTER DATA)'!F175)</f>
        <v>2</v>
      </c>
      <c r="G23" s="185">
        <f>IF(ISBLANK('Score Sheet (ENTER DATA)'!G175),"",'Score Sheet (ENTER DATA)'!G175)</f>
        <v>5</v>
      </c>
      <c r="H23" s="185">
        <f>IF(ISBLANK('Score Sheet (ENTER DATA)'!H175),"",'Score Sheet (ENTER DATA)'!H175)</f>
        <v>6</v>
      </c>
      <c r="I23" s="185">
        <f>IF(ISBLANK('Score Sheet (ENTER DATA)'!I175),"",'Score Sheet (ENTER DATA)'!I175)</f>
        <v>6</v>
      </c>
      <c r="J23" s="185">
        <f>IF(ISBLANK('Score Sheet (ENTER DATA)'!J175),"",'Score Sheet (ENTER DATA)'!J175)</f>
        <v>6</v>
      </c>
      <c r="K23" s="185">
        <f>IF(ISBLANK('Score Sheet (ENTER DATA)'!K175),"",'Score Sheet (ENTER DATA)'!K175)</f>
        <v>4</v>
      </c>
      <c r="L23" s="185">
        <f>IF(ISBLANK('Score Sheet (ENTER DATA)'!L175),"",'Score Sheet (ENTER DATA)'!L175)</f>
        <v>6</v>
      </c>
      <c r="M23" s="49">
        <f>IF(('Score Sheet (ENTER DATA)'!M175=0),"",'Score Sheet (ENTER DATA)'!M175)</f>
        <v>46</v>
      </c>
      <c r="N23" s="185">
        <f>IF(ISBLANK('Score Sheet (ENTER DATA)'!N175),"",'Score Sheet (ENTER DATA)'!N175)</f>
        <v>5</v>
      </c>
      <c r="O23" s="185">
        <f>IF(ISBLANK('Score Sheet (ENTER DATA)'!O175),"",'Score Sheet (ENTER DATA)'!O175)</f>
        <v>4</v>
      </c>
      <c r="P23" s="185">
        <f>IF(ISBLANK('Score Sheet (ENTER DATA)'!P175),"",'Score Sheet (ENTER DATA)'!P175)</f>
        <v>5</v>
      </c>
      <c r="Q23" s="185">
        <f>IF(ISBLANK('Score Sheet (ENTER DATA)'!Q175),"",'Score Sheet (ENTER DATA)'!Q175)</f>
        <v>4</v>
      </c>
      <c r="R23" s="185">
        <f>IF(ISBLANK('Score Sheet (ENTER DATA)'!R175),"",'Score Sheet (ENTER DATA)'!R175)</f>
        <v>5</v>
      </c>
      <c r="S23" s="185">
        <f>IF(ISBLANK('Score Sheet (ENTER DATA)'!S175),"",'Score Sheet (ENTER DATA)'!S175)</f>
        <v>5</v>
      </c>
      <c r="T23" s="185">
        <f>IF(ISBLANK('Score Sheet (ENTER DATA)'!T175),"",'Score Sheet (ENTER DATA)'!T175)</f>
        <v>4</v>
      </c>
      <c r="U23" s="185">
        <f>IF(ISBLANK('Score Sheet (ENTER DATA)'!U175),"",'Score Sheet (ENTER DATA)'!U175)</f>
        <v>5</v>
      </c>
      <c r="V23" s="185">
        <f>IF(ISBLANK('Score Sheet (ENTER DATA)'!V175),"",'Score Sheet (ENTER DATA)'!V175)</f>
        <v>6</v>
      </c>
      <c r="W23" s="236">
        <f>IF(('Score Sheet (ENTER DATA)'!W175=0),"",'Score Sheet (ENTER DATA)'!W175)</f>
        <v>43</v>
      </c>
      <c r="X23" s="123">
        <f>IF(('Score Sheet (ENTER DATA)'!X175=0),"",'Score Sheet (ENTER DATA)'!X175)</f>
        <v>89</v>
      </c>
      <c r="Y23" s="185">
        <f>IF(('Score Sheet (ENTER DATA)'!Y175=0),"",'Score Sheet (ENTER DATA)'!Y175)</f>
        <v>43</v>
      </c>
      <c r="Z23" s="185">
        <f>IF(('Score Sheet (ENTER DATA)'!Z175=0),"",'Score Sheet (ENTER DATA)'!Z175)</f>
        <v>29</v>
      </c>
      <c r="AA23" s="185">
        <f>IF(('Score Sheet (ENTER DATA)'!AA175=0),"",'Score Sheet (ENTER DATA)'!AA175)</f>
        <v>15</v>
      </c>
      <c r="AB23" s="185">
        <f>IF(('Score Sheet (ENTER DATA)'!AB175=0),"",'Score Sheet (ENTER DATA)'!AB175)</f>
        <v>6</v>
      </c>
      <c r="AC23" s="185">
        <f>IF(('Score Sheet (ENTER DATA)'!AC175=0),"",'Score Sheet (ENTER DATA)'!AC175)</f>
        <v>46</v>
      </c>
      <c r="AD23" s="185">
        <f>IF(('Score Sheet (ENTER DATA)'!AD175=0),"",'Score Sheet (ENTER DATA)'!AD175)</f>
        <v>33</v>
      </c>
      <c r="AE23" s="185">
        <f>IF(('Score Sheet (ENTER DATA)'!AE175=0),"",'Score Sheet (ENTER DATA)'!AE175)</f>
        <v>16</v>
      </c>
      <c r="AF23" s="185">
        <f>IF(('Score Sheet (ENTER DATA)'!AF175=0),"",'Score Sheet (ENTER DATA)'!AF175)</f>
        <v>6</v>
      </c>
      <c r="AG23" s="86"/>
    </row>
    <row r="24" spans="1:33" s="59" customFormat="1" x14ac:dyDescent="0.2">
      <c r="A24" s="370" t="str">
        <f>IF(ISBLANK('Score Sheet (ENTER DATA)'!C111),"",'Score Sheet (ENTER DATA)'!A111)</f>
        <v>OCC</v>
      </c>
      <c r="B24" s="185">
        <f>IF(ISBLANK('Score Sheet (ENTER DATA)'!C111),"",'Score Sheet (ENTER DATA)'!B111)</f>
        <v>2</v>
      </c>
      <c r="C24" s="83" t="str">
        <f>IF(ISBLANK('Score Sheet (ENTER DATA)'!C111),"",'Score Sheet (ENTER DATA)'!C111)</f>
        <v>Alix Larson</v>
      </c>
      <c r="D24" s="185">
        <f>IF(ISBLANK('Score Sheet (ENTER DATA)'!D111),"",'Score Sheet (ENTER DATA)'!D111)</f>
        <v>6</v>
      </c>
      <c r="E24" s="185">
        <f>IF(ISBLANK('Score Sheet (ENTER DATA)'!E111),"",'Score Sheet (ENTER DATA)'!E111)</f>
        <v>5</v>
      </c>
      <c r="F24" s="185">
        <f>IF(ISBLANK('Score Sheet (ENTER DATA)'!F111),"",'Score Sheet (ENTER DATA)'!F111)</f>
        <v>4</v>
      </c>
      <c r="G24" s="185">
        <f>IF(ISBLANK('Score Sheet (ENTER DATA)'!G111),"",'Score Sheet (ENTER DATA)'!G111)</f>
        <v>5</v>
      </c>
      <c r="H24" s="185">
        <f>IF(ISBLANK('Score Sheet (ENTER DATA)'!H111),"",'Score Sheet (ENTER DATA)'!H111)</f>
        <v>6</v>
      </c>
      <c r="I24" s="185">
        <f>IF(ISBLANK('Score Sheet (ENTER DATA)'!I111),"",'Score Sheet (ENTER DATA)'!I111)</f>
        <v>4</v>
      </c>
      <c r="J24" s="185">
        <f>IF(ISBLANK('Score Sheet (ENTER DATA)'!J111),"",'Score Sheet (ENTER DATA)'!J111)</f>
        <v>5</v>
      </c>
      <c r="K24" s="185">
        <f>IF(ISBLANK('Score Sheet (ENTER DATA)'!K111),"",'Score Sheet (ENTER DATA)'!K111)</f>
        <v>2</v>
      </c>
      <c r="L24" s="185">
        <f>IF(ISBLANK('Score Sheet (ENTER DATA)'!L111),"",'Score Sheet (ENTER DATA)'!L111)</f>
        <v>4</v>
      </c>
      <c r="M24" s="49">
        <f>IF(('Score Sheet (ENTER DATA)'!M111=0),"",'Score Sheet (ENTER DATA)'!M111)</f>
        <v>41</v>
      </c>
      <c r="N24" s="185">
        <f>IF(ISBLANK('Score Sheet (ENTER DATA)'!N111),"",'Score Sheet (ENTER DATA)'!N111)</f>
        <v>6</v>
      </c>
      <c r="O24" s="185">
        <f>IF(ISBLANK('Score Sheet (ENTER DATA)'!O111),"",'Score Sheet (ENTER DATA)'!O111)</f>
        <v>6</v>
      </c>
      <c r="P24" s="185">
        <f>IF(ISBLANK('Score Sheet (ENTER DATA)'!P111),"",'Score Sheet (ENTER DATA)'!P111)</f>
        <v>5</v>
      </c>
      <c r="Q24" s="185">
        <f>IF(ISBLANK('Score Sheet (ENTER DATA)'!Q111),"",'Score Sheet (ENTER DATA)'!Q111)</f>
        <v>4</v>
      </c>
      <c r="R24" s="185">
        <f>IF(ISBLANK('Score Sheet (ENTER DATA)'!R111),"",'Score Sheet (ENTER DATA)'!R111)</f>
        <v>6</v>
      </c>
      <c r="S24" s="185">
        <f>IF(ISBLANK('Score Sheet (ENTER DATA)'!S111),"",'Score Sheet (ENTER DATA)'!S111)</f>
        <v>6</v>
      </c>
      <c r="T24" s="185">
        <f>IF(ISBLANK('Score Sheet (ENTER DATA)'!T111),"",'Score Sheet (ENTER DATA)'!T111)</f>
        <v>4</v>
      </c>
      <c r="U24" s="185">
        <f>IF(ISBLANK('Score Sheet (ENTER DATA)'!U111),"",'Score Sheet (ENTER DATA)'!U111)</f>
        <v>5</v>
      </c>
      <c r="V24" s="185">
        <f>IF(ISBLANK('Score Sheet (ENTER DATA)'!V111),"",'Score Sheet (ENTER DATA)'!V111)</f>
        <v>6</v>
      </c>
      <c r="W24" s="236">
        <f>IF(('Score Sheet (ENTER DATA)'!W111=0),"",'Score Sheet (ENTER DATA)'!W111)</f>
        <v>48</v>
      </c>
      <c r="X24" s="123">
        <f>IF(('Score Sheet (ENTER DATA)'!X111=0),"",'Score Sheet (ENTER DATA)'!X111)</f>
        <v>89</v>
      </c>
      <c r="Y24" s="185">
        <f>IF(('Score Sheet (ENTER DATA)'!Y111=0),"",'Score Sheet (ENTER DATA)'!Y111)</f>
        <v>48</v>
      </c>
      <c r="Z24" s="185">
        <f>IF(('Score Sheet (ENTER DATA)'!Z111=0),"",'Score Sheet (ENTER DATA)'!Z111)</f>
        <v>31</v>
      </c>
      <c r="AA24" s="185">
        <f>IF(('Score Sheet (ENTER DATA)'!AA111=0),"",'Score Sheet (ENTER DATA)'!AA111)</f>
        <v>15</v>
      </c>
      <c r="AB24" s="185">
        <f>IF(('Score Sheet (ENTER DATA)'!AB111=0),"",'Score Sheet (ENTER DATA)'!AB111)</f>
        <v>6</v>
      </c>
      <c r="AC24" s="185">
        <f>IF(('Score Sheet (ENTER DATA)'!AC111=0),"",'Score Sheet (ENTER DATA)'!AC111)</f>
        <v>41</v>
      </c>
      <c r="AD24" s="185">
        <f>IF(('Score Sheet (ENTER DATA)'!AD111=0),"",'Score Sheet (ENTER DATA)'!AD111)</f>
        <v>26</v>
      </c>
      <c r="AE24" s="185">
        <f>IF(('Score Sheet (ENTER DATA)'!AE111=0),"",'Score Sheet (ENTER DATA)'!AE111)</f>
        <v>11</v>
      </c>
      <c r="AF24" s="185">
        <f>IF(('Score Sheet (ENTER DATA)'!AF111=0),"",'Score Sheet (ENTER DATA)'!AF111)</f>
        <v>4</v>
      </c>
      <c r="AG24" s="86"/>
    </row>
    <row r="25" spans="1:33" s="59" customFormat="1" x14ac:dyDescent="0.2">
      <c r="A25" s="327" t="str">
        <f>IF(ISBLANK('Score Sheet (ENTER DATA)'!C87),"",'Score Sheet (ENTER DATA)'!A87)</f>
        <v>NDA</v>
      </c>
      <c r="B25" s="185">
        <f>IF(ISBLANK('Score Sheet (ENTER DATA)'!C87),"",'Score Sheet (ENTER DATA)'!B87)</f>
        <v>5</v>
      </c>
      <c r="C25" s="83" t="str">
        <f>IF(ISBLANK('Score Sheet (ENTER DATA)'!C87),"",'Score Sheet (ENTER DATA)'!C87)</f>
        <v>Maddison Wright</v>
      </c>
      <c r="D25" s="185">
        <f>IF(ISBLANK('Score Sheet (ENTER DATA)'!D87),"",'Score Sheet (ENTER DATA)'!D87)</f>
        <v>6</v>
      </c>
      <c r="E25" s="185">
        <f>IF(ISBLANK('Score Sheet (ENTER DATA)'!E87),"",'Score Sheet (ENTER DATA)'!E87)</f>
        <v>6</v>
      </c>
      <c r="F25" s="185">
        <f>IF(ISBLANK('Score Sheet (ENTER DATA)'!F87),"",'Score Sheet (ENTER DATA)'!F87)</f>
        <v>4</v>
      </c>
      <c r="G25" s="185">
        <f>IF(ISBLANK('Score Sheet (ENTER DATA)'!G87),"",'Score Sheet (ENTER DATA)'!G87)</f>
        <v>6</v>
      </c>
      <c r="H25" s="185">
        <f>IF(ISBLANK('Score Sheet (ENTER DATA)'!H87),"",'Score Sheet (ENTER DATA)'!H87)</f>
        <v>6</v>
      </c>
      <c r="I25" s="185">
        <f>IF(ISBLANK('Score Sheet (ENTER DATA)'!I87),"",'Score Sheet (ENTER DATA)'!I87)</f>
        <v>5</v>
      </c>
      <c r="J25" s="185">
        <f>IF(ISBLANK('Score Sheet (ENTER DATA)'!J87),"",'Score Sheet (ENTER DATA)'!J87)</f>
        <v>6</v>
      </c>
      <c r="K25" s="185">
        <f>IF(ISBLANK('Score Sheet (ENTER DATA)'!K87),"",'Score Sheet (ENTER DATA)'!K87)</f>
        <v>3</v>
      </c>
      <c r="L25" s="185">
        <f>IF(ISBLANK('Score Sheet (ENTER DATA)'!L87),"",'Score Sheet (ENTER DATA)'!L87)</f>
        <v>4</v>
      </c>
      <c r="M25" s="49">
        <f>IF(('Score Sheet (ENTER DATA)'!M87=0),"",'Score Sheet (ENTER DATA)'!M87)</f>
        <v>46</v>
      </c>
      <c r="N25" s="185">
        <f>IF(ISBLANK('Score Sheet (ENTER DATA)'!N87),"",'Score Sheet (ENTER DATA)'!N87)</f>
        <v>5</v>
      </c>
      <c r="O25" s="185">
        <f>IF(ISBLANK('Score Sheet (ENTER DATA)'!O87),"",'Score Sheet (ENTER DATA)'!O87)</f>
        <v>5</v>
      </c>
      <c r="P25" s="185">
        <f>IF(ISBLANK('Score Sheet (ENTER DATA)'!P87),"",'Score Sheet (ENTER DATA)'!P87)</f>
        <v>5</v>
      </c>
      <c r="Q25" s="185">
        <f>IF(ISBLANK('Score Sheet (ENTER DATA)'!Q87),"",'Score Sheet (ENTER DATA)'!Q87)</f>
        <v>5</v>
      </c>
      <c r="R25" s="185">
        <f>IF(ISBLANK('Score Sheet (ENTER DATA)'!R87),"",'Score Sheet (ENTER DATA)'!R87)</f>
        <v>7</v>
      </c>
      <c r="S25" s="185">
        <f>IF(ISBLANK('Score Sheet (ENTER DATA)'!S87),"",'Score Sheet (ENTER DATA)'!S87)</f>
        <v>4</v>
      </c>
      <c r="T25" s="185">
        <f>IF(ISBLANK('Score Sheet (ENTER DATA)'!T87),"",'Score Sheet (ENTER DATA)'!T87)</f>
        <v>2</v>
      </c>
      <c r="U25" s="185">
        <f>IF(ISBLANK('Score Sheet (ENTER DATA)'!U87),"",'Score Sheet (ENTER DATA)'!U87)</f>
        <v>4</v>
      </c>
      <c r="V25" s="185">
        <f>IF(ISBLANK('Score Sheet (ENTER DATA)'!V87),"",'Score Sheet (ENTER DATA)'!V87)</f>
        <v>7</v>
      </c>
      <c r="W25" s="236">
        <f>IF(('Score Sheet (ENTER DATA)'!W87=0),"",'Score Sheet (ENTER DATA)'!W87)</f>
        <v>44</v>
      </c>
      <c r="X25" s="123">
        <f>IF(('Score Sheet (ENTER DATA)'!X87=0),"",'Score Sheet (ENTER DATA)'!X87)</f>
        <v>90</v>
      </c>
      <c r="Y25" s="185">
        <f>IF(('Score Sheet (ENTER DATA)'!Y87=0),"",'Score Sheet (ENTER DATA)'!Y87)</f>
        <v>44</v>
      </c>
      <c r="Z25" s="185">
        <f>IF(('Score Sheet (ENTER DATA)'!Z87=0),"",'Score Sheet (ENTER DATA)'!Z87)</f>
        <v>29</v>
      </c>
      <c r="AA25" s="185">
        <f>IF(('Score Sheet (ENTER DATA)'!AA87=0),"",'Score Sheet (ENTER DATA)'!AA87)</f>
        <v>13</v>
      </c>
      <c r="AB25" s="185">
        <f>IF(('Score Sheet (ENTER DATA)'!AB87=0),"",'Score Sheet (ENTER DATA)'!AB87)</f>
        <v>7</v>
      </c>
      <c r="AC25" s="185">
        <f>IF(('Score Sheet (ENTER DATA)'!AC87=0),"",'Score Sheet (ENTER DATA)'!AC87)</f>
        <v>46</v>
      </c>
      <c r="AD25" s="185">
        <f>IF(('Score Sheet (ENTER DATA)'!AD87=0),"",'Score Sheet (ENTER DATA)'!AD87)</f>
        <v>30</v>
      </c>
      <c r="AE25" s="185">
        <f>IF(('Score Sheet (ENTER DATA)'!AE87=0),"",'Score Sheet (ENTER DATA)'!AE87)</f>
        <v>13</v>
      </c>
      <c r="AF25" s="185">
        <f>IF(('Score Sheet (ENTER DATA)'!AF87=0),"",'Score Sheet (ENTER DATA)'!AF87)</f>
        <v>4</v>
      </c>
      <c r="AG25" s="86"/>
    </row>
    <row r="26" spans="1:33" s="59" customFormat="1" x14ac:dyDescent="0.2">
      <c r="A26" s="266" t="str">
        <f>IF(ISBLANK('Score Sheet (ENTER DATA)'!C177),"",'Score Sheet (ENTER DATA)'!A177)</f>
        <v>WAU</v>
      </c>
      <c r="B26" s="185">
        <f>IF(ISBLANK('Score Sheet (ENTER DATA)'!C177),"",'Score Sheet (ENTER DATA)'!B177)</f>
        <v>5</v>
      </c>
      <c r="C26" s="83" t="str">
        <f>IF(ISBLANK('Score Sheet (ENTER DATA)'!C177),"",'Score Sheet (ENTER DATA)'!C177)</f>
        <v>Steph Williams</v>
      </c>
      <c r="D26" s="185">
        <f>IF(ISBLANK('Score Sheet (ENTER DATA)'!D177),"",'Score Sheet (ENTER DATA)'!D177)</f>
        <v>5</v>
      </c>
      <c r="E26" s="185">
        <f>IF(ISBLANK('Score Sheet (ENTER DATA)'!E177),"",'Score Sheet (ENTER DATA)'!E177)</f>
        <v>6</v>
      </c>
      <c r="F26" s="185">
        <f>IF(ISBLANK('Score Sheet (ENTER DATA)'!F177),"",'Score Sheet (ENTER DATA)'!F177)</f>
        <v>4</v>
      </c>
      <c r="G26" s="185">
        <f>IF(ISBLANK('Score Sheet (ENTER DATA)'!G177),"",'Score Sheet (ENTER DATA)'!G177)</f>
        <v>6</v>
      </c>
      <c r="H26" s="185">
        <f>IF(ISBLANK('Score Sheet (ENTER DATA)'!H177),"",'Score Sheet (ENTER DATA)'!H177)</f>
        <v>5</v>
      </c>
      <c r="I26" s="185">
        <f>IF(ISBLANK('Score Sheet (ENTER DATA)'!I177),"",'Score Sheet (ENTER DATA)'!I177)</f>
        <v>6</v>
      </c>
      <c r="J26" s="185">
        <f>IF(ISBLANK('Score Sheet (ENTER DATA)'!J177),"",'Score Sheet (ENTER DATA)'!J177)</f>
        <v>6</v>
      </c>
      <c r="K26" s="185">
        <f>IF(ISBLANK('Score Sheet (ENTER DATA)'!K177),"",'Score Sheet (ENTER DATA)'!K177)</f>
        <v>3</v>
      </c>
      <c r="L26" s="185">
        <f>IF(ISBLANK('Score Sheet (ENTER DATA)'!L177),"",'Score Sheet (ENTER DATA)'!L177)</f>
        <v>5</v>
      </c>
      <c r="M26" s="49">
        <f>IF(('Score Sheet (ENTER DATA)'!M177=0),"",'Score Sheet (ENTER DATA)'!M177)</f>
        <v>46</v>
      </c>
      <c r="N26" s="185">
        <f>IF(ISBLANK('Score Sheet (ENTER DATA)'!N177),"",'Score Sheet (ENTER DATA)'!N177)</f>
        <v>4</v>
      </c>
      <c r="O26" s="185">
        <f>IF(ISBLANK('Score Sheet (ENTER DATA)'!O177),"",'Score Sheet (ENTER DATA)'!O177)</f>
        <v>4</v>
      </c>
      <c r="P26" s="185">
        <f>IF(ISBLANK('Score Sheet (ENTER DATA)'!P177),"",'Score Sheet (ENTER DATA)'!P177)</f>
        <v>5</v>
      </c>
      <c r="Q26" s="185">
        <f>IF(ISBLANK('Score Sheet (ENTER DATA)'!Q177),"",'Score Sheet (ENTER DATA)'!Q177)</f>
        <v>5</v>
      </c>
      <c r="R26" s="185">
        <f>IF(ISBLANK('Score Sheet (ENTER DATA)'!R177),"",'Score Sheet (ENTER DATA)'!R177)</f>
        <v>5</v>
      </c>
      <c r="S26" s="185">
        <f>IF(ISBLANK('Score Sheet (ENTER DATA)'!S177),"",'Score Sheet (ENTER DATA)'!S177)</f>
        <v>6</v>
      </c>
      <c r="T26" s="185">
        <f>IF(ISBLANK('Score Sheet (ENTER DATA)'!T177),"",'Score Sheet (ENTER DATA)'!T177)</f>
        <v>4</v>
      </c>
      <c r="U26" s="185">
        <f>IF(ISBLANK('Score Sheet (ENTER DATA)'!U177),"",'Score Sheet (ENTER DATA)'!U177)</f>
        <v>5</v>
      </c>
      <c r="V26" s="185">
        <f>IF(ISBLANK('Score Sheet (ENTER DATA)'!V177),"",'Score Sheet (ENTER DATA)'!V177)</f>
        <v>6</v>
      </c>
      <c r="W26" s="236">
        <f>IF(('Score Sheet (ENTER DATA)'!W177=0),"",'Score Sheet (ENTER DATA)'!W177)</f>
        <v>44</v>
      </c>
      <c r="X26" s="123">
        <f>IF(('Score Sheet (ENTER DATA)'!X177=0),"",'Score Sheet (ENTER DATA)'!X177)</f>
        <v>90</v>
      </c>
      <c r="Y26" s="185">
        <f>IF(('Score Sheet (ENTER DATA)'!Y177=0),"",'Score Sheet (ENTER DATA)'!Y177)</f>
        <v>44</v>
      </c>
      <c r="Z26" s="185">
        <f>IF(('Score Sheet (ENTER DATA)'!Z177=0),"",'Score Sheet (ENTER DATA)'!Z177)</f>
        <v>31</v>
      </c>
      <c r="AA26" s="185">
        <f>IF(('Score Sheet (ENTER DATA)'!AA177=0),"",'Score Sheet (ENTER DATA)'!AA177)</f>
        <v>15</v>
      </c>
      <c r="AB26" s="185">
        <f>IF(('Score Sheet (ENTER DATA)'!AB177=0),"",'Score Sheet (ENTER DATA)'!AB177)</f>
        <v>6</v>
      </c>
      <c r="AC26" s="185">
        <f>IF(('Score Sheet (ENTER DATA)'!AC177=0),"",'Score Sheet (ENTER DATA)'!AC177)</f>
        <v>46</v>
      </c>
      <c r="AD26" s="185">
        <f>IF(('Score Sheet (ENTER DATA)'!AD177=0),"",'Score Sheet (ENTER DATA)'!AD177)</f>
        <v>31</v>
      </c>
      <c r="AE26" s="185">
        <f>IF(('Score Sheet (ENTER DATA)'!AE177=0),"",'Score Sheet (ENTER DATA)'!AE177)</f>
        <v>14</v>
      </c>
      <c r="AF26" s="185">
        <f>IF(('Score Sheet (ENTER DATA)'!AF177=0),"",'Score Sheet (ENTER DATA)'!AF177)</f>
        <v>5</v>
      </c>
      <c r="AG26" s="86"/>
    </row>
    <row r="27" spans="1:33" s="59" customFormat="1" x14ac:dyDescent="0.2">
      <c r="A27" s="369" t="str">
        <f>IF(ISBLANK('Score Sheet (ENTER DATA)'!C201),"",'Score Sheet (ENTER DATA)'!A201)</f>
        <v>WBW</v>
      </c>
      <c r="B27" s="185">
        <f>IF(ISBLANK('Score Sheet (ENTER DATA)'!C201),"",'Score Sheet (ENTER DATA)'!B201)</f>
        <v>2</v>
      </c>
      <c r="C27" s="83" t="str">
        <f>IF(ISBLANK('Score Sheet (ENTER DATA)'!C201),"",'Score Sheet (ENTER DATA)'!C201)</f>
        <v>Jackie Halverson</v>
      </c>
      <c r="D27" s="185">
        <f>IF(ISBLANK('Score Sheet (ENTER DATA)'!D201),"",'Score Sheet (ENTER DATA)'!D201)</f>
        <v>4</v>
      </c>
      <c r="E27" s="185">
        <f>IF(ISBLANK('Score Sheet (ENTER DATA)'!E201),"",'Score Sheet (ENTER DATA)'!E201)</f>
        <v>8</v>
      </c>
      <c r="F27" s="185">
        <f>IF(ISBLANK('Score Sheet (ENTER DATA)'!F201),"",'Score Sheet (ENTER DATA)'!F201)</f>
        <v>3</v>
      </c>
      <c r="G27" s="185">
        <f>IF(ISBLANK('Score Sheet (ENTER DATA)'!G201),"",'Score Sheet (ENTER DATA)'!G201)</f>
        <v>6</v>
      </c>
      <c r="H27" s="185">
        <f>IF(ISBLANK('Score Sheet (ENTER DATA)'!H201),"",'Score Sheet (ENTER DATA)'!H201)</f>
        <v>6</v>
      </c>
      <c r="I27" s="185">
        <f>IF(ISBLANK('Score Sheet (ENTER DATA)'!I201),"",'Score Sheet (ENTER DATA)'!I201)</f>
        <v>6</v>
      </c>
      <c r="J27" s="185">
        <f>IF(ISBLANK('Score Sheet (ENTER DATA)'!J201),"",'Score Sheet (ENTER DATA)'!J201)</f>
        <v>5</v>
      </c>
      <c r="K27" s="185">
        <f>IF(ISBLANK('Score Sheet (ENTER DATA)'!K201),"",'Score Sheet (ENTER DATA)'!K201)</f>
        <v>3</v>
      </c>
      <c r="L27" s="185">
        <f>IF(ISBLANK('Score Sheet (ENTER DATA)'!L201),"",'Score Sheet (ENTER DATA)'!L201)</f>
        <v>5</v>
      </c>
      <c r="M27" s="49">
        <f>IF(('Score Sheet (ENTER DATA)'!M201=0),"",'Score Sheet (ENTER DATA)'!M201)</f>
        <v>46</v>
      </c>
      <c r="N27" s="185">
        <f>IF(ISBLANK('Score Sheet (ENTER DATA)'!N201),"",'Score Sheet (ENTER DATA)'!N201)</f>
        <v>5</v>
      </c>
      <c r="O27" s="185">
        <f>IF(ISBLANK('Score Sheet (ENTER DATA)'!O201),"",'Score Sheet (ENTER DATA)'!O201)</f>
        <v>6</v>
      </c>
      <c r="P27" s="185">
        <f>IF(ISBLANK('Score Sheet (ENTER DATA)'!P201),"",'Score Sheet (ENTER DATA)'!P201)</f>
        <v>5</v>
      </c>
      <c r="Q27" s="185">
        <f>IF(ISBLANK('Score Sheet (ENTER DATA)'!Q201),"",'Score Sheet (ENTER DATA)'!Q201)</f>
        <v>4</v>
      </c>
      <c r="R27" s="185">
        <f>IF(ISBLANK('Score Sheet (ENTER DATA)'!R201),"",'Score Sheet (ENTER DATA)'!R201)</f>
        <v>6</v>
      </c>
      <c r="S27" s="185">
        <f>IF(ISBLANK('Score Sheet (ENTER DATA)'!S201),"",'Score Sheet (ENTER DATA)'!S201)</f>
        <v>4</v>
      </c>
      <c r="T27" s="185">
        <f>IF(ISBLANK('Score Sheet (ENTER DATA)'!T201),"",'Score Sheet (ENTER DATA)'!T201)</f>
        <v>5</v>
      </c>
      <c r="U27" s="185">
        <f>IF(ISBLANK('Score Sheet (ENTER DATA)'!U201),"",'Score Sheet (ENTER DATA)'!U201)</f>
        <v>5</v>
      </c>
      <c r="V27" s="185">
        <f>IF(ISBLANK('Score Sheet (ENTER DATA)'!V201),"",'Score Sheet (ENTER DATA)'!V201)</f>
        <v>5</v>
      </c>
      <c r="W27" s="236">
        <f>IF(('Score Sheet (ENTER DATA)'!W201=0),"",'Score Sheet (ENTER DATA)'!W201)</f>
        <v>45</v>
      </c>
      <c r="X27" s="123">
        <f>IF(('Score Sheet (ENTER DATA)'!X201=0),"",'Score Sheet (ENTER DATA)'!X201)</f>
        <v>91</v>
      </c>
      <c r="Y27" s="185">
        <f>IF(('Score Sheet (ENTER DATA)'!Y201=0),"",'Score Sheet (ENTER DATA)'!Y201)</f>
        <v>45</v>
      </c>
      <c r="Z27" s="185">
        <f>IF(('Score Sheet (ENTER DATA)'!Z201=0),"",'Score Sheet (ENTER DATA)'!Z201)</f>
        <v>29</v>
      </c>
      <c r="AA27" s="185">
        <f>IF(('Score Sheet (ENTER DATA)'!AA201=0),"",'Score Sheet (ENTER DATA)'!AA201)</f>
        <v>15</v>
      </c>
      <c r="AB27" s="185">
        <f>IF(('Score Sheet (ENTER DATA)'!AB201=0),"",'Score Sheet (ENTER DATA)'!AB201)</f>
        <v>5</v>
      </c>
      <c r="AC27" s="185">
        <f>IF(('Score Sheet (ENTER DATA)'!AC201=0),"",'Score Sheet (ENTER DATA)'!AC201)</f>
        <v>46</v>
      </c>
      <c r="AD27" s="185">
        <f>IF(('Score Sheet (ENTER DATA)'!AD201=0),"",'Score Sheet (ENTER DATA)'!AD201)</f>
        <v>31</v>
      </c>
      <c r="AE27" s="185">
        <f>IF(('Score Sheet (ENTER DATA)'!AE201=0),"",'Score Sheet (ENTER DATA)'!AE201)</f>
        <v>13</v>
      </c>
      <c r="AF27" s="185">
        <f>IF(('Score Sheet (ENTER DATA)'!AF201=0),"",'Score Sheet (ENTER DATA)'!AF201)</f>
        <v>5</v>
      </c>
      <c r="AG27" s="86"/>
    </row>
    <row r="28" spans="1:33" s="59" customFormat="1" x14ac:dyDescent="0.2">
      <c r="A28" s="364" t="str">
        <f>IF(ISBLANK('Score Sheet (ENTER DATA)'!C59),"",'Score Sheet (ENTER DATA)'!A59)</f>
        <v>HOM</v>
      </c>
      <c r="B28" s="185">
        <f>IF(ISBLANK('Score Sheet (ENTER DATA)'!C59),"",'Score Sheet (ENTER DATA)'!B59)</f>
        <v>4</v>
      </c>
      <c r="C28" s="83" t="str">
        <f>IF(ISBLANK('Score Sheet (ENTER DATA)'!C59),"",'Score Sheet (ENTER DATA)'!C59)</f>
        <v>Bella Barbiere</v>
      </c>
      <c r="D28" s="185">
        <f>IF(ISBLANK('Score Sheet (ENTER DATA)'!D59),"",'Score Sheet (ENTER DATA)'!D59)</f>
        <v>5</v>
      </c>
      <c r="E28" s="185">
        <f>IF(ISBLANK('Score Sheet (ENTER DATA)'!E59),"",'Score Sheet (ENTER DATA)'!E59)</f>
        <v>6</v>
      </c>
      <c r="F28" s="185">
        <f>IF(ISBLANK('Score Sheet (ENTER DATA)'!F59),"",'Score Sheet (ENTER DATA)'!F59)</f>
        <v>5</v>
      </c>
      <c r="G28" s="185">
        <f>IF(ISBLANK('Score Sheet (ENTER DATA)'!G59),"",'Score Sheet (ENTER DATA)'!G59)</f>
        <v>5</v>
      </c>
      <c r="H28" s="185">
        <f>IF(ISBLANK('Score Sheet (ENTER DATA)'!H59),"",'Score Sheet (ENTER DATA)'!H59)</f>
        <v>5</v>
      </c>
      <c r="I28" s="185">
        <f>IF(ISBLANK('Score Sheet (ENTER DATA)'!I59),"",'Score Sheet (ENTER DATA)'!I59)</f>
        <v>6</v>
      </c>
      <c r="J28" s="185">
        <f>IF(ISBLANK('Score Sheet (ENTER DATA)'!J59),"",'Score Sheet (ENTER DATA)'!J59)</f>
        <v>5</v>
      </c>
      <c r="K28" s="185">
        <f>IF(ISBLANK('Score Sheet (ENTER DATA)'!K59),"",'Score Sheet (ENTER DATA)'!K59)</f>
        <v>4</v>
      </c>
      <c r="L28" s="185">
        <f>IF(ISBLANK('Score Sheet (ENTER DATA)'!L59),"",'Score Sheet (ENTER DATA)'!L59)</f>
        <v>5</v>
      </c>
      <c r="M28" s="49">
        <f>IF(('Score Sheet (ENTER DATA)'!M59=0),"",'Score Sheet (ENTER DATA)'!M59)</f>
        <v>46</v>
      </c>
      <c r="N28" s="185">
        <f>IF(ISBLANK('Score Sheet (ENTER DATA)'!N59),"",'Score Sheet (ENTER DATA)'!N59)</f>
        <v>5</v>
      </c>
      <c r="O28" s="185">
        <f>IF(ISBLANK('Score Sheet (ENTER DATA)'!O59),"",'Score Sheet (ENTER DATA)'!O59)</f>
        <v>5</v>
      </c>
      <c r="P28" s="185">
        <f>IF(ISBLANK('Score Sheet (ENTER DATA)'!P59),"",'Score Sheet (ENTER DATA)'!P59)</f>
        <v>6</v>
      </c>
      <c r="Q28" s="185">
        <f>IF(ISBLANK('Score Sheet (ENTER DATA)'!Q59),"",'Score Sheet (ENTER DATA)'!Q59)</f>
        <v>3</v>
      </c>
      <c r="R28" s="185">
        <f>IF(ISBLANK('Score Sheet (ENTER DATA)'!R59),"",'Score Sheet (ENTER DATA)'!R59)</f>
        <v>6</v>
      </c>
      <c r="S28" s="185">
        <f>IF(ISBLANK('Score Sheet (ENTER DATA)'!S59),"",'Score Sheet (ENTER DATA)'!S59)</f>
        <v>6</v>
      </c>
      <c r="T28" s="185">
        <f>IF(ISBLANK('Score Sheet (ENTER DATA)'!T59),"",'Score Sheet (ENTER DATA)'!T59)</f>
        <v>4</v>
      </c>
      <c r="U28" s="185">
        <f>IF(ISBLANK('Score Sheet (ENTER DATA)'!U59),"",'Score Sheet (ENTER DATA)'!U59)</f>
        <v>5</v>
      </c>
      <c r="V28" s="185">
        <f>IF(ISBLANK('Score Sheet (ENTER DATA)'!V59),"",'Score Sheet (ENTER DATA)'!V59)</f>
        <v>5</v>
      </c>
      <c r="W28" s="236">
        <f>IF(('Score Sheet (ENTER DATA)'!W59=0),"",'Score Sheet (ENTER DATA)'!W59)</f>
        <v>45</v>
      </c>
      <c r="X28" s="123">
        <f>IF(('Score Sheet (ENTER DATA)'!X59=0),"",'Score Sheet (ENTER DATA)'!X59)</f>
        <v>91</v>
      </c>
      <c r="Y28" s="185">
        <f>IF(('Score Sheet (ENTER DATA)'!Y59=0),"",'Score Sheet (ENTER DATA)'!Y59)</f>
        <v>45</v>
      </c>
      <c r="Z28" s="185">
        <f>IF(('Score Sheet (ENTER DATA)'!Z59=0),"",'Score Sheet (ENTER DATA)'!Z59)</f>
        <v>29</v>
      </c>
      <c r="AA28" s="185">
        <f>IF(('Score Sheet (ENTER DATA)'!AA59=0),"",'Score Sheet (ENTER DATA)'!AA59)</f>
        <v>14</v>
      </c>
      <c r="AB28" s="185">
        <f>IF(('Score Sheet (ENTER DATA)'!AB59=0),"",'Score Sheet (ENTER DATA)'!AB59)</f>
        <v>5</v>
      </c>
      <c r="AC28" s="185">
        <f>IF(('Score Sheet (ENTER DATA)'!AC59=0),"",'Score Sheet (ENTER DATA)'!AC59)</f>
        <v>46</v>
      </c>
      <c r="AD28" s="185">
        <f>IF(('Score Sheet (ENTER DATA)'!AD59=0),"",'Score Sheet (ENTER DATA)'!AD59)</f>
        <v>30</v>
      </c>
      <c r="AE28" s="185">
        <f>IF(('Score Sheet (ENTER DATA)'!AE59=0),"",'Score Sheet (ENTER DATA)'!AE59)</f>
        <v>14</v>
      </c>
      <c r="AF28" s="185">
        <f>IF(('Score Sheet (ENTER DATA)'!AF59=0),"",'Score Sheet (ENTER DATA)'!AF59)</f>
        <v>5</v>
      </c>
      <c r="AG28" s="86"/>
    </row>
    <row r="29" spans="1:33" s="59" customFormat="1" x14ac:dyDescent="0.2">
      <c r="A29" s="358" t="str">
        <f>IF(ISBLANK('Score Sheet (ENTER DATA)'!C84),"",'Score Sheet (ENTER DATA)'!A84)</f>
        <v>NDA</v>
      </c>
      <c r="B29" s="185">
        <f>IF(ISBLANK('Score Sheet (ENTER DATA)'!C84),"",'Score Sheet (ENTER DATA)'!B84)</f>
        <v>2</v>
      </c>
      <c r="C29" s="83" t="str">
        <f>IF(ISBLANK('Score Sheet (ENTER DATA)'!C84),"",'Score Sheet (ENTER DATA)'!C84)</f>
        <v>Kate Balison</v>
      </c>
      <c r="D29" s="185">
        <f>IF(ISBLANK('Score Sheet (ENTER DATA)'!D84),"",'Score Sheet (ENTER DATA)'!D84)</f>
        <v>4</v>
      </c>
      <c r="E29" s="185">
        <f>IF(ISBLANK('Score Sheet (ENTER DATA)'!E84),"",'Score Sheet (ENTER DATA)'!E84)</f>
        <v>6</v>
      </c>
      <c r="F29" s="185">
        <f>IF(ISBLANK('Score Sheet (ENTER DATA)'!F84),"",'Score Sheet (ENTER DATA)'!F84)</f>
        <v>4</v>
      </c>
      <c r="G29" s="185">
        <f>IF(ISBLANK('Score Sheet (ENTER DATA)'!G84),"",'Score Sheet (ENTER DATA)'!G84)</f>
        <v>3</v>
      </c>
      <c r="H29" s="185">
        <f>IF(ISBLANK('Score Sheet (ENTER DATA)'!H84),"",'Score Sheet (ENTER DATA)'!H84)</f>
        <v>6</v>
      </c>
      <c r="I29" s="185">
        <f>IF(ISBLANK('Score Sheet (ENTER DATA)'!I84),"",'Score Sheet (ENTER DATA)'!I84)</f>
        <v>7</v>
      </c>
      <c r="J29" s="185">
        <f>IF(ISBLANK('Score Sheet (ENTER DATA)'!J84),"",'Score Sheet (ENTER DATA)'!J84)</f>
        <v>4</v>
      </c>
      <c r="K29" s="185">
        <f>IF(ISBLANK('Score Sheet (ENTER DATA)'!K84),"",'Score Sheet (ENTER DATA)'!K84)</f>
        <v>4</v>
      </c>
      <c r="L29" s="185">
        <f>IF(ISBLANK('Score Sheet (ENTER DATA)'!L84),"",'Score Sheet (ENTER DATA)'!L84)</f>
        <v>4</v>
      </c>
      <c r="M29" s="49">
        <f>IF(('Score Sheet (ENTER DATA)'!M84=0),"",'Score Sheet (ENTER DATA)'!M84)</f>
        <v>42</v>
      </c>
      <c r="N29" s="185">
        <f>IF(ISBLANK('Score Sheet (ENTER DATA)'!N84),"",'Score Sheet (ENTER DATA)'!N84)</f>
        <v>5</v>
      </c>
      <c r="O29" s="185">
        <f>IF(ISBLANK('Score Sheet (ENTER DATA)'!O84),"",'Score Sheet (ENTER DATA)'!O84)</f>
        <v>5</v>
      </c>
      <c r="P29" s="185">
        <f>IF(ISBLANK('Score Sheet (ENTER DATA)'!P84),"",'Score Sheet (ENTER DATA)'!P84)</f>
        <v>6</v>
      </c>
      <c r="Q29" s="185">
        <f>IF(ISBLANK('Score Sheet (ENTER DATA)'!Q84),"",'Score Sheet (ENTER DATA)'!Q84)</f>
        <v>4</v>
      </c>
      <c r="R29" s="185">
        <f>IF(ISBLANK('Score Sheet (ENTER DATA)'!R84),"",'Score Sheet (ENTER DATA)'!R84)</f>
        <v>5</v>
      </c>
      <c r="S29" s="185">
        <f>IF(ISBLANK('Score Sheet (ENTER DATA)'!S84),"",'Score Sheet (ENTER DATA)'!S84)</f>
        <v>3</v>
      </c>
      <c r="T29" s="185">
        <f>IF(ISBLANK('Score Sheet (ENTER DATA)'!T84),"",'Score Sheet (ENTER DATA)'!T84)</f>
        <v>9</v>
      </c>
      <c r="U29" s="185">
        <f>IF(ISBLANK('Score Sheet (ENTER DATA)'!U84),"",'Score Sheet (ENTER DATA)'!U84)</f>
        <v>7</v>
      </c>
      <c r="V29" s="185">
        <f>IF(ISBLANK('Score Sheet (ENTER DATA)'!V84),"",'Score Sheet (ENTER DATA)'!V84)</f>
        <v>5</v>
      </c>
      <c r="W29" s="236">
        <f>IF(('Score Sheet (ENTER DATA)'!W84=0),"",'Score Sheet (ENTER DATA)'!W84)</f>
        <v>49</v>
      </c>
      <c r="X29" s="123">
        <f>IF(('Score Sheet (ENTER DATA)'!X84=0),"",'Score Sheet (ENTER DATA)'!X84)</f>
        <v>91</v>
      </c>
      <c r="Y29" s="185">
        <f>IF(('Score Sheet (ENTER DATA)'!Y84=0),"",'Score Sheet (ENTER DATA)'!Y84)</f>
        <v>49</v>
      </c>
      <c r="Z29" s="185">
        <f>IF(('Score Sheet (ENTER DATA)'!Z84=0),"",'Score Sheet (ENTER DATA)'!Z84)</f>
        <v>33</v>
      </c>
      <c r="AA29" s="185">
        <f>IF(('Score Sheet (ENTER DATA)'!AA84=0),"",'Score Sheet (ENTER DATA)'!AA84)</f>
        <v>21</v>
      </c>
      <c r="AB29" s="185">
        <f>IF(('Score Sheet (ENTER DATA)'!AB84=0),"",'Score Sheet (ENTER DATA)'!AB84)</f>
        <v>5</v>
      </c>
      <c r="AC29" s="185">
        <f>IF(('Score Sheet (ENTER DATA)'!AC84=0),"",'Score Sheet (ENTER DATA)'!AC84)</f>
        <v>42</v>
      </c>
      <c r="AD29" s="185">
        <f>IF(('Score Sheet (ENTER DATA)'!AD84=0),"",'Score Sheet (ENTER DATA)'!AD84)</f>
        <v>28</v>
      </c>
      <c r="AE29" s="185">
        <f>IF(('Score Sheet (ENTER DATA)'!AE84=0),"",'Score Sheet (ENTER DATA)'!AE84)</f>
        <v>12</v>
      </c>
      <c r="AF29" s="185">
        <f>IF(('Score Sheet (ENTER DATA)'!AF84=0),"",'Score Sheet (ENTER DATA)'!AF84)</f>
        <v>4</v>
      </c>
      <c r="AG29" s="86"/>
    </row>
    <row r="30" spans="1:33" s="59" customFormat="1" x14ac:dyDescent="0.2">
      <c r="A30" s="269" t="str">
        <f>IF(ISBLANK('Score Sheet (ENTER DATA)'!C110),"",'Score Sheet (ENTER DATA)'!A110)</f>
        <v>OCC</v>
      </c>
      <c r="B30" s="185">
        <f>IF(ISBLANK('Score Sheet (ENTER DATA)'!C110),"",'Score Sheet (ENTER DATA)'!B110)</f>
        <v>1</v>
      </c>
      <c r="C30" s="83" t="str">
        <f>IF(ISBLANK('Score Sheet (ENTER DATA)'!C110),"",'Score Sheet (ENTER DATA)'!C110)</f>
        <v>Carly Garcia</v>
      </c>
      <c r="D30" s="185">
        <f>IF(ISBLANK('Score Sheet (ENTER DATA)'!D110),"",'Score Sheet (ENTER DATA)'!D110)</f>
        <v>4</v>
      </c>
      <c r="E30" s="185">
        <f>IF(ISBLANK('Score Sheet (ENTER DATA)'!E110),"",'Score Sheet (ENTER DATA)'!E110)</f>
        <v>7</v>
      </c>
      <c r="F30" s="185">
        <f>IF(ISBLANK('Score Sheet (ENTER DATA)'!F110),"",'Score Sheet (ENTER DATA)'!F110)</f>
        <v>4</v>
      </c>
      <c r="G30" s="185">
        <f>IF(ISBLANK('Score Sheet (ENTER DATA)'!G110),"",'Score Sheet (ENTER DATA)'!G110)</f>
        <v>5</v>
      </c>
      <c r="H30" s="185">
        <f>IF(ISBLANK('Score Sheet (ENTER DATA)'!H110),"",'Score Sheet (ENTER DATA)'!H110)</f>
        <v>4</v>
      </c>
      <c r="I30" s="185">
        <f>IF(ISBLANK('Score Sheet (ENTER DATA)'!I110),"",'Score Sheet (ENTER DATA)'!I110)</f>
        <v>5</v>
      </c>
      <c r="J30" s="185">
        <f>IF(ISBLANK('Score Sheet (ENTER DATA)'!J110),"",'Score Sheet (ENTER DATA)'!J110)</f>
        <v>4</v>
      </c>
      <c r="K30" s="185">
        <f>IF(ISBLANK('Score Sheet (ENTER DATA)'!K110),"",'Score Sheet (ENTER DATA)'!K110)</f>
        <v>3</v>
      </c>
      <c r="L30" s="185">
        <f>IF(ISBLANK('Score Sheet (ENTER DATA)'!L110),"",'Score Sheet (ENTER DATA)'!L110)</f>
        <v>5</v>
      </c>
      <c r="M30" s="49">
        <f>IF(('Score Sheet (ENTER DATA)'!M110=0),"",'Score Sheet (ENTER DATA)'!M110)</f>
        <v>41</v>
      </c>
      <c r="N30" s="185">
        <f>IF(ISBLANK('Score Sheet (ENTER DATA)'!N110),"",'Score Sheet (ENTER DATA)'!N110)</f>
        <v>4</v>
      </c>
      <c r="O30" s="185">
        <f>IF(ISBLANK('Score Sheet (ENTER DATA)'!O110),"",'Score Sheet (ENTER DATA)'!O110)</f>
        <v>6</v>
      </c>
      <c r="P30" s="185">
        <f>IF(ISBLANK('Score Sheet (ENTER DATA)'!P110),"",'Score Sheet (ENTER DATA)'!P110)</f>
        <v>7</v>
      </c>
      <c r="Q30" s="185">
        <f>IF(ISBLANK('Score Sheet (ENTER DATA)'!Q110),"",'Score Sheet (ENTER DATA)'!Q110)</f>
        <v>5</v>
      </c>
      <c r="R30" s="185">
        <f>IF(ISBLANK('Score Sheet (ENTER DATA)'!R110),"",'Score Sheet (ENTER DATA)'!R110)</f>
        <v>8</v>
      </c>
      <c r="S30" s="185">
        <f>IF(ISBLANK('Score Sheet (ENTER DATA)'!S110),"",'Score Sheet (ENTER DATA)'!S110)</f>
        <v>5</v>
      </c>
      <c r="T30" s="185">
        <f>IF(ISBLANK('Score Sheet (ENTER DATA)'!T110),"",'Score Sheet (ENTER DATA)'!T110)</f>
        <v>4</v>
      </c>
      <c r="U30" s="185">
        <f>IF(ISBLANK('Score Sheet (ENTER DATA)'!U110),"",'Score Sheet (ENTER DATA)'!U110)</f>
        <v>5</v>
      </c>
      <c r="V30" s="185">
        <f>IF(ISBLANK('Score Sheet (ENTER DATA)'!V110),"",'Score Sheet (ENTER DATA)'!V110)</f>
        <v>6</v>
      </c>
      <c r="W30" s="236">
        <f>IF(('Score Sheet (ENTER DATA)'!W110=0),"",'Score Sheet (ENTER DATA)'!W110)</f>
        <v>50</v>
      </c>
      <c r="X30" s="123">
        <f>IF(('Score Sheet (ENTER DATA)'!X110=0),"",'Score Sheet (ENTER DATA)'!X110)</f>
        <v>91</v>
      </c>
      <c r="Y30" s="185">
        <f>IF(('Score Sheet (ENTER DATA)'!Y110=0),"",'Score Sheet (ENTER DATA)'!Y110)</f>
        <v>50</v>
      </c>
      <c r="Z30" s="185">
        <f>IF(('Score Sheet (ENTER DATA)'!Z110=0),"",'Score Sheet (ENTER DATA)'!Z110)</f>
        <v>33</v>
      </c>
      <c r="AA30" s="185">
        <f>IF(('Score Sheet (ENTER DATA)'!AA110=0),"",'Score Sheet (ENTER DATA)'!AA110)</f>
        <v>15</v>
      </c>
      <c r="AB30" s="185">
        <f>IF(('Score Sheet (ENTER DATA)'!AB110=0),"",'Score Sheet (ENTER DATA)'!AB110)</f>
        <v>6</v>
      </c>
      <c r="AC30" s="185">
        <f>IF(('Score Sheet (ENTER DATA)'!AC110=0),"",'Score Sheet (ENTER DATA)'!AC110)</f>
        <v>41</v>
      </c>
      <c r="AD30" s="185">
        <f>IF(('Score Sheet (ENTER DATA)'!AD110=0),"",'Score Sheet (ENTER DATA)'!AD110)</f>
        <v>26</v>
      </c>
      <c r="AE30" s="185">
        <f>IF(('Score Sheet (ENTER DATA)'!AE110=0),"",'Score Sheet (ENTER DATA)'!AE110)</f>
        <v>12</v>
      </c>
      <c r="AF30" s="185">
        <f>IF(('Score Sheet (ENTER DATA)'!AF110=0),"",'Score Sheet (ENTER DATA)'!AF110)</f>
        <v>5</v>
      </c>
      <c r="AG30" s="86"/>
    </row>
    <row r="31" spans="1:33" s="59" customFormat="1" x14ac:dyDescent="0.2">
      <c r="A31" s="339" t="str">
        <f>IF(ISBLANK('Score Sheet (ENTER DATA)'!C146),"",'Score Sheet (ENTER DATA)'!A146)</f>
        <v>PRA</v>
      </c>
      <c r="B31" s="185">
        <f>IF(ISBLANK('Score Sheet (ENTER DATA)'!C146),"",'Score Sheet (ENTER DATA)'!B146)</f>
        <v>1</v>
      </c>
      <c r="C31" s="83" t="str">
        <f>IF(ISBLANK('Score Sheet (ENTER DATA)'!C146),"",'Score Sheet (ENTER DATA)'!C146)</f>
        <v>chrissy craig</v>
      </c>
      <c r="D31" s="185">
        <f>IF(ISBLANK('Score Sheet (ENTER DATA)'!D146),"",'Score Sheet (ENTER DATA)'!D146)</f>
        <v>5</v>
      </c>
      <c r="E31" s="185">
        <f>IF(ISBLANK('Score Sheet (ENTER DATA)'!E146),"",'Score Sheet (ENTER DATA)'!E146)</f>
        <v>6</v>
      </c>
      <c r="F31" s="185">
        <f>IF(ISBLANK('Score Sheet (ENTER DATA)'!F146),"",'Score Sheet (ENTER DATA)'!F146)</f>
        <v>4</v>
      </c>
      <c r="G31" s="185">
        <f>IF(ISBLANK('Score Sheet (ENTER DATA)'!G146),"",'Score Sheet (ENTER DATA)'!G146)</f>
        <v>5</v>
      </c>
      <c r="H31" s="185">
        <f>IF(ISBLANK('Score Sheet (ENTER DATA)'!H146),"",'Score Sheet (ENTER DATA)'!H146)</f>
        <v>5</v>
      </c>
      <c r="I31" s="185">
        <f>IF(ISBLANK('Score Sheet (ENTER DATA)'!I146),"",'Score Sheet (ENTER DATA)'!I146)</f>
        <v>6</v>
      </c>
      <c r="J31" s="185">
        <f>IF(ISBLANK('Score Sheet (ENTER DATA)'!J146),"",'Score Sheet (ENTER DATA)'!J146)</f>
        <v>5</v>
      </c>
      <c r="K31" s="185">
        <f>IF(ISBLANK('Score Sheet (ENTER DATA)'!K146),"",'Score Sheet (ENTER DATA)'!K146)</f>
        <v>4</v>
      </c>
      <c r="L31" s="185">
        <f>IF(ISBLANK('Score Sheet (ENTER DATA)'!L146),"",'Score Sheet (ENTER DATA)'!L146)</f>
        <v>6</v>
      </c>
      <c r="M31" s="49">
        <f>IF(('Score Sheet (ENTER DATA)'!M146=0),"",'Score Sheet (ENTER DATA)'!M146)</f>
        <v>46</v>
      </c>
      <c r="N31" s="185">
        <f>IF(ISBLANK('Score Sheet (ENTER DATA)'!N146),"",'Score Sheet (ENTER DATA)'!N146)</f>
        <v>6</v>
      </c>
      <c r="O31" s="185">
        <f>IF(ISBLANK('Score Sheet (ENTER DATA)'!O146),"",'Score Sheet (ENTER DATA)'!O146)</f>
        <v>3</v>
      </c>
      <c r="P31" s="185">
        <f>IF(ISBLANK('Score Sheet (ENTER DATA)'!P146),"",'Score Sheet (ENTER DATA)'!P146)</f>
        <v>5</v>
      </c>
      <c r="Q31" s="185">
        <f>IF(ISBLANK('Score Sheet (ENTER DATA)'!Q146),"",'Score Sheet (ENTER DATA)'!Q146)</f>
        <v>4</v>
      </c>
      <c r="R31" s="185">
        <f>IF(ISBLANK('Score Sheet (ENTER DATA)'!R146),"",'Score Sheet (ENTER DATA)'!R146)</f>
        <v>6</v>
      </c>
      <c r="S31" s="185">
        <f>IF(ISBLANK('Score Sheet (ENTER DATA)'!S146),"",'Score Sheet (ENTER DATA)'!S146)</f>
        <v>5</v>
      </c>
      <c r="T31" s="185">
        <f>IF(ISBLANK('Score Sheet (ENTER DATA)'!T146),"",'Score Sheet (ENTER DATA)'!T146)</f>
        <v>4</v>
      </c>
      <c r="U31" s="185">
        <f>IF(ISBLANK('Score Sheet (ENTER DATA)'!U146),"",'Score Sheet (ENTER DATA)'!U146)</f>
        <v>6</v>
      </c>
      <c r="V31" s="185">
        <f>IF(ISBLANK('Score Sheet (ENTER DATA)'!V146),"",'Score Sheet (ENTER DATA)'!V146)</f>
        <v>7</v>
      </c>
      <c r="W31" s="236">
        <f>IF(('Score Sheet (ENTER DATA)'!W146=0),"",'Score Sheet (ENTER DATA)'!W146)</f>
        <v>46</v>
      </c>
      <c r="X31" s="123">
        <f>IF(('Score Sheet (ENTER DATA)'!X146=0),"",'Score Sheet (ENTER DATA)'!X146)</f>
        <v>92</v>
      </c>
      <c r="Y31" s="185">
        <f>IF(('Score Sheet (ENTER DATA)'!Y146=0),"",'Score Sheet (ENTER DATA)'!Y146)</f>
        <v>46</v>
      </c>
      <c r="Z31" s="185">
        <f>IF(('Score Sheet (ENTER DATA)'!Z146=0),"",'Score Sheet (ENTER DATA)'!Z146)</f>
        <v>32</v>
      </c>
      <c r="AA31" s="185">
        <f>IF(('Score Sheet (ENTER DATA)'!AA146=0),"",'Score Sheet (ENTER DATA)'!AA146)</f>
        <v>17</v>
      </c>
      <c r="AB31" s="185">
        <f>IF(('Score Sheet (ENTER DATA)'!AB146=0),"",'Score Sheet (ENTER DATA)'!AB146)</f>
        <v>7</v>
      </c>
      <c r="AC31" s="185">
        <f>IF(('Score Sheet (ENTER DATA)'!AC146=0),"",'Score Sheet (ENTER DATA)'!AC146)</f>
        <v>46</v>
      </c>
      <c r="AD31" s="185">
        <f>IF(('Score Sheet (ENTER DATA)'!AD146=0),"",'Score Sheet (ENTER DATA)'!AD146)</f>
        <v>31</v>
      </c>
      <c r="AE31" s="185">
        <f>IF(('Score Sheet (ENTER DATA)'!AE146=0),"",'Score Sheet (ENTER DATA)'!AE146)</f>
        <v>15</v>
      </c>
      <c r="AF31" s="185">
        <f>IF(('Score Sheet (ENTER DATA)'!AF146=0),"",'Score Sheet (ENTER DATA)'!AF146)</f>
        <v>6</v>
      </c>
      <c r="AG31" s="86"/>
    </row>
    <row r="32" spans="1:33" s="59" customFormat="1" x14ac:dyDescent="0.2">
      <c r="A32" s="322" t="str">
        <f>IF(ISBLANK('Score Sheet (ENTER DATA)'!C58),"",'Score Sheet (ENTER DATA)'!A58)</f>
        <v>HOM</v>
      </c>
      <c r="B32" s="185">
        <f>IF(ISBLANK('Score Sheet (ENTER DATA)'!C58),"",'Score Sheet (ENTER DATA)'!B58)</f>
        <v>3</v>
      </c>
      <c r="C32" s="83" t="str">
        <f>IF(ISBLANK('Score Sheet (ENTER DATA)'!C58),"",'Score Sheet (ENTER DATA)'!C58)</f>
        <v>Trinidy Pate</v>
      </c>
      <c r="D32" s="185">
        <f>IF(ISBLANK('Score Sheet (ENTER DATA)'!D58),"",'Score Sheet (ENTER DATA)'!D58)</f>
        <v>6</v>
      </c>
      <c r="E32" s="185">
        <f>IF(ISBLANK('Score Sheet (ENTER DATA)'!E58),"",'Score Sheet (ENTER DATA)'!E58)</f>
        <v>7</v>
      </c>
      <c r="F32" s="185">
        <f>IF(ISBLANK('Score Sheet (ENTER DATA)'!F58),"",'Score Sheet (ENTER DATA)'!F58)</f>
        <v>3</v>
      </c>
      <c r="G32" s="185">
        <f>IF(ISBLANK('Score Sheet (ENTER DATA)'!G58),"",'Score Sheet (ENTER DATA)'!G58)</f>
        <v>6</v>
      </c>
      <c r="H32" s="185">
        <f>IF(ISBLANK('Score Sheet (ENTER DATA)'!H58),"",'Score Sheet (ENTER DATA)'!H58)</f>
        <v>5</v>
      </c>
      <c r="I32" s="185">
        <f>IF(ISBLANK('Score Sheet (ENTER DATA)'!I58),"",'Score Sheet (ENTER DATA)'!I58)</f>
        <v>5</v>
      </c>
      <c r="J32" s="185">
        <f>IF(ISBLANK('Score Sheet (ENTER DATA)'!J58),"",'Score Sheet (ENTER DATA)'!J58)</f>
        <v>6</v>
      </c>
      <c r="K32" s="185">
        <f>IF(ISBLANK('Score Sheet (ENTER DATA)'!K58),"",'Score Sheet (ENTER DATA)'!K58)</f>
        <v>4</v>
      </c>
      <c r="L32" s="185">
        <f>IF(ISBLANK('Score Sheet (ENTER DATA)'!L58),"",'Score Sheet (ENTER DATA)'!L58)</f>
        <v>7</v>
      </c>
      <c r="M32" s="49">
        <f>IF(('Score Sheet (ENTER DATA)'!M58=0),"",'Score Sheet (ENTER DATA)'!M58)</f>
        <v>49</v>
      </c>
      <c r="N32" s="185">
        <f>IF(ISBLANK('Score Sheet (ENTER DATA)'!N58),"",'Score Sheet (ENTER DATA)'!N58)</f>
        <v>3</v>
      </c>
      <c r="O32" s="185">
        <f>IF(ISBLANK('Score Sheet (ENTER DATA)'!O58),"",'Score Sheet (ENTER DATA)'!O58)</f>
        <v>5</v>
      </c>
      <c r="P32" s="185">
        <f>IF(ISBLANK('Score Sheet (ENTER DATA)'!P58),"",'Score Sheet (ENTER DATA)'!P58)</f>
        <v>5</v>
      </c>
      <c r="Q32" s="185">
        <f>IF(ISBLANK('Score Sheet (ENTER DATA)'!Q58),"",'Score Sheet (ENTER DATA)'!Q58)</f>
        <v>4</v>
      </c>
      <c r="R32" s="185">
        <f>IF(ISBLANK('Score Sheet (ENTER DATA)'!R58),"",'Score Sheet (ENTER DATA)'!R58)</f>
        <v>6</v>
      </c>
      <c r="S32" s="185">
        <f>IF(ISBLANK('Score Sheet (ENTER DATA)'!S58),"",'Score Sheet (ENTER DATA)'!S58)</f>
        <v>6</v>
      </c>
      <c r="T32" s="185">
        <f>IF(ISBLANK('Score Sheet (ENTER DATA)'!T58),"",'Score Sheet (ENTER DATA)'!T58)</f>
        <v>4</v>
      </c>
      <c r="U32" s="185">
        <f>IF(ISBLANK('Score Sheet (ENTER DATA)'!U58),"",'Score Sheet (ENTER DATA)'!U58)</f>
        <v>5</v>
      </c>
      <c r="V32" s="185">
        <f>IF(ISBLANK('Score Sheet (ENTER DATA)'!V58),"",'Score Sheet (ENTER DATA)'!V58)</f>
        <v>6</v>
      </c>
      <c r="W32" s="236">
        <f>IF(('Score Sheet (ENTER DATA)'!W58=0),"",'Score Sheet (ENTER DATA)'!W58)</f>
        <v>44</v>
      </c>
      <c r="X32" s="123">
        <f>IF(('Score Sheet (ENTER DATA)'!X58=0),"",'Score Sheet (ENTER DATA)'!X58)</f>
        <v>93</v>
      </c>
      <c r="Y32" s="185">
        <f>IF(('Score Sheet (ENTER DATA)'!Y58=0),"",'Score Sheet (ENTER DATA)'!Y58)</f>
        <v>44</v>
      </c>
      <c r="Z32" s="185">
        <f>IF(('Score Sheet (ENTER DATA)'!Z58=0),"",'Score Sheet (ENTER DATA)'!Z58)</f>
        <v>31</v>
      </c>
      <c r="AA32" s="185">
        <f>IF(('Score Sheet (ENTER DATA)'!AA58=0),"",'Score Sheet (ENTER DATA)'!AA58)</f>
        <v>15</v>
      </c>
      <c r="AB32" s="185">
        <f>IF(('Score Sheet (ENTER DATA)'!AB58=0),"",'Score Sheet (ENTER DATA)'!AB58)</f>
        <v>6</v>
      </c>
      <c r="AC32" s="185">
        <f>IF(('Score Sheet (ENTER DATA)'!AC58=0),"",'Score Sheet (ENTER DATA)'!AC58)</f>
        <v>49</v>
      </c>
      <c r="AD32" s="185">
        <f>IF(('Score Sheet (ENTER DATA)'!AD58=0),"",'Score Sheet (ENTER DATA)'!AD58)</f>
        <v>33</v>
      </c>
      <c r="AE32" s="185">
        <f>IF(('Score Sheet (ENTER DATA)'!AE58=0),"",'Score Sheet (ENTER DATA)'!AE58)</f>
        <v>17</v>
      </c>
      <c r="AF32" s="185">
        <f>IF(('Score Sheet (ENTER DATA)'!AF58=0),"",'Score Sheet (ENTER DATA)'!AF58)</f>
        <v>7</v>
      </c>
      <c r="AG32" s="86"/>
    </row>
    <row r="33" spans="1:33" s="59" customFormat="1" x14ac:dyDescent="0.2">
      <c r="A33" s="361" t="str">
        <f>IF(ISBLANK('Score Sheet (ENTER DATA)'!C29),"",'Score Sheet (ENTER DATA)'!A29)</f>
        <v>CMH</v>
      </c>
      <c r="B33" s="185">
        <f>IF(ISBLANK('Score Sheet (ENTER DATA)'!C29),"",'Score Sheet (ENTER DATA)'!B29)</f>
        <v>1</v>
      </c>
      <c r="C33" s="83" t="str">
        <f>IF(ISBLANK('Score Sheet (ENTER DATA)'!C29),"",'Score Sheet (ENTER DATA)'!C29)</f>
        <v>Dana Ahlstrom</v>
      </c>
      <c r="D33" s="185">
        <f>IF(ISBLANK('Score Sheet (ENTER DATA)'!D29),"",'Score Sheet (ENTER DATA)'!D29)</f>
        <v>7</v>
      </c>
      <c r="E33" s="185">
        <f>IF(ISBLANK('Score Sheet (ENTER DATA)'!E29),"",'Score Sheet (ENTER DATA)'!E29)</f>
        <v>6</v>
      </c>
      <c r="F33" s="185">
        <f>IF(ISBLANK('Score Sheet (ENTER DATA)'!F29),"",'Score Sheet (ENTER DATA)'!F29)</f>
        <v>4</v>
      </c>
      <c r="G33" s="185">
        <f>IF(ISBLANK('Score Sheet (ENTER DATA)'!G29),"",'Score Sheet (ENTER DATA)'!G29)</f>
        <v>4</v>
      </c>
      <c r="H33" s="185">
        <f>IF(ISBLANK('Score Sheet (ENTER DATA)'!H29),"",'Score Sheet (ENTER DATA)'!H29)</f>
        <v>6</v>
      </c>
      <c r="I33" s="185">
        <f>IF(ISBLANK('Score Sheet (ENTER DATA)'!I29),"",'Score Sheet (ENTER DATA)'!I29)</f>
        <v>7</v>
      </c>
      <c r="J33" s="185">
        <f>IF(ISBLANK('Score Sheet (ENTER DATA)'!J29),"",'Score Sheet (ENTER DATA)'!J29)</f>
        <v>3</v>
      </c>
      <c r="K33" s="185">
        <f>IF(ISBLANK('Score Sheet (ENTER DATA)'!K29),"",'Score Sheet (ENTER DATA)'!K29)</f>
        <v>4</v>
      </c>
      <c r="L33" s="185">
        <f>IF(ISBLANK('Score Sheet (ENTER DATA)'!L29),"",'Score Sheet (ENTER DATA)'!L29)</f>
        <v>6</v>
      </c>
      <c r="M33" s="49">
        <f>IF(('Score Sheet (ENTER DATA)'!M29=0),"",'Score Sheet (ENTER DATA)'!M29)</f>
        <v>47</v>
      </c>
      <c r="N33" s="185">
        <f>IF(ISBLANK('Score Sheet (ENTER DATA)'!N29),"",'Score Sheet (ENTER DATA)'!N29)</f>
        <v>5</v>
      </c>
      <c r="O33" s="185">
        <f>IF(ISBLANK('Score Sheet (ENTER DATA)'!O29),"",'Score Sheet (ENTER DATA)'!O29)</f>
        <v>5</v>
      </c>
      <c r="P33" s="185">
        <f>IF(ISBLANK('Score Sheet (ENTER DATA)'!P29),"",'Score Sheet (ENTER DATA)'!P29)</f>
        <v>6</v>
      </c>
      <c r="Q33" s="185">
        <f>IF(ISBLANK('Score Sheet (ENTER DATA)'!Q29),"",'Score Sheet (ENTER DATA)'!Q29)</f>
        <v>4</v>
      </c>
      <c r="R33" s="185">
        <f>IF(ISBLANK('Score Sheet (ENTER DATA)'!R29),"",'Score Sheet (ENTER DATA)'!R29)</f>
        <v>5</v>
      </c>
      <c r="S33" s="185">
        <f>IF(ISBLANK('Score Sheet (ENTER DATA)'!S29),"",'Score Sheet (ENTER DATA)'!S29)</f>
        <v>6</v>
      </c>
      <c r="T33" s="185">
        <f>IF(ISBLANK('Score Sheet (ENTER DATA)'!T29),"",'Score Sheet (ENTER DATA)'!T29)</f>
        <v>5</v>
      </c>
      <c r="U33" s="185">
        <f>IF(ISBLANK('Score Sheet (ENTER DATA)'!U29),"",'Score Sheet (ENTER DATA)'!U29)</f>
        <v>5</v>
      </c>
      <c r="V33" s="185">
        <f>IF(ISBLANK('Score Sheet (ENTER DATA)'!V29),"",'Score Sheet (ENTER DATA)'!V29)</f>
        <v>5</v>
      </c>
      <c r="W33" s="236">
        <f>IF(('Score Sheet (ENTER DATA)'!W29=0),"",'Score Sheet (ENTER DATA)'!W29)</f>
        <v>46</v>
      </c>
      <c r="X33" s="123">
        <f>IF(('Score Sheet (ENTER DATA)'!X29=0),"",'Score Sheet (ENTER DATA)'!X29)</f>
        <v>93</v>
      </c>
      <c r="Y33" s="185">
        <f>IF(('Score Sheet (ENTER DATA)'!Y29=0),"",'Score Sheet (ENTER DATA)'!Y29)</f>
        <v>46</v>
      </c>
      <c r="Z33" s="185">
        <f>IF(('Score Sheet (ENTER DATA)'!Z29=0),"",'Score Sheet (ENTER DATA)'!Z29)</f>
        <v>30</v>
      </c>
      <c r="AA33" s="185">
        <f>IF(('Score Sheet (ENTER DATA)'!AA29=0),"",'Score Sheet (ENTER DATA)'!AA29)</f>
        <v>15</v>
      </c>
      <c r="AB33" s="185">
        <f>IF(('Score Sheet (ENTER DATA)'!AB29=0),"",'Score Sheet (ENTER DATA)'!AB29)</f>
        <v>5</v>
      </c>
      <c r="AC33" s="185">
        <f>IF(('Score Sheet (ENTER DATA)'!AC29=0),"",'Score Sheet (ENTER DATA)'!AC29)</f>
        <v>47</v>
      </c>
      <c r="AD33" s="185">
        <f>IF(('Score Sheet (ENTER DATA)'!AD29=0),"",'Score Sheet (ENTER DATA)'!AD29)</f>
        <v>30</v>
      </c>
      <c r="AE33" s="185">
        <f>IF(('Score Sheet (ENTER DATA)'!AE29=0),"",'Score Sheet (ENTER DATA)'!AE29)</f>
        <v>13</v>
      </c>
      <c r="AF33" s="185">
        <f>IF(('Score Sheet (ENTER DATA)'!AF29=0),"",'Score Sheet (ENTER DATA)'!AF29)</f>
        <v>6</v>
      </c>
      <c r="AG33" s="86"/>
    </row>
    <row r="34" spans="1:33" s="59" customFormat="1" x14ac:dyDescent="0.2">
      <c r="A34" s="323" t="str">
        <f>IF(ISBLANK('Score Sheet (ENTER DATA)'!C78),"",'Score Sheet (ENTER DATA)'!A78)</f>
        <v>NEW</v>
      </c>
      <c r="B34" s="185">
        <f>IF(ISBLANK('Score Sheet (ENTER DATA)'!C78),"",'Score Sheet (ENTER DATA)'!B78)</f>
        <v>5</v>
      </c>
      <c r="C34" s="83" t="str">
        <f>IF(ISBLANK('Score Sheet (ENTER DATA)'!C78),"",'Score Sheet (ENTER DATA)'!C78)</f>
        <v>Meredith Hawley</v>
      </c>
      <c r="D34" s="185">
        <f>IF(ISBLANK('Score Sheet (ENTER DATA)'!D78),"",'Score Sheet (ENTER DATA)'!D78)</f>
        <v>6</v>
      </c>
      <c r="E34" s="185">
        <f>IF(ISBLANK('Score Sheet (ENTER DATA)'!E78),"",'Score Sheet (ENTER DATA)'!E78)</f>
        <v>7</v>
      </c>
      <c r="F34" s="185">
        <f>IF(ISBLANK('Score Sheet (ENTER DATA)'!F78),"",'Score Sheet (ENTER DATA)'!F78)</f>
        <v>3</v>
      </c>
      <c r="G34" s="185">
        <f>IF(ISBLANK('Score Sheet (ENTER DATA)'!G78),"",'Score Sheet (ENTER DATA)'!G78)</f>
        <v>6</v>
      </c>
      <c r="H34" s="185">
        <f>IF(ISBLANK('Score Sheet (ENTER DATA)'!H78),"",'Score Sheet (ENTER DATA)'!H78)</f>
        <v>5</v>
      </c>
      <c r="I34" s="185">
        <f>IF(ISBLANK('Score Sheet (ENTER DATA)'!I78),"",'Score Sheet (ENTER DATA)'!I78)</f>
        <v>5</v>
      </c>
      <c r="J34" s="185">
        <f>IF(ISBLANK('Score Sheet (ENTER DATA)'!J78),"",'Score Sheet (ENTER DATA)'!J78)</f>
        <v>5</v>
      </c>
      <c r="K34" s="185">
        <f>IF(ISBLANK('Score Sheet (ENTER DATA)'!K78),"",'Score Sheet (ENTER DATA)'!K78)</f>
        <v>5</v>
      </c>
      <c r="L34" s="185">
        <f>IF(ISBLANK('Score Sheet (ENTER DATA)'!L78),"",'Score Sheet (ENTER DATA)'!L78)</f>
        <v>5</v>
      </c>
      <c r="M34" s="49">
        <f>IF(('Score Sheet (ENTER DATA)'!M78=0),"",'Score Sheet (ENTER DATA)'!M78)</f>
        <v>47</v>
      </c>
      <c r="N34" s="185">
        <f>IF(ISBLANK('Score Sheet (ENTER DATA)'!N78),"",'Score Sheet (ENTER DATA)'!N78)</f>
        <v>5</v>
      </c>
      <c r="O34" s="185">
        <f>IF(ISBLANK('Score Sheet (ENTER DATA)'!O78),"",'Score Sheet (ENTER DATA)'!O78)</f>
        <v>5</v>
      </c>
      <c r="P34" s="185">
        <f>IF(ISBLANK('Score Sheet (ENTER DATA)'!P78),"",'Score Sheet (ENTER DATA)'!P78)</f>
        <v>5</v>
      </c>
      <c r="Q34" s="185">
        <f>IF(ISBLANK('Score Sheet (ENTER DATA)'!Q78),"",'Score Sheet (ENTER DATA)'!Q78)</f>
        <v>4</v>
      </c>
      <c r="R34" s="185">
        <f>IF(ISBLANK('Score Sheet (ENTER DATA)'!R78),"",'Score Sheet (ENTER DATA)'!R78)</f>
        <v>8</v>
      </c>
      <c r="S34" s="185">
        <f>IF(ISBLANK('Score Sheet (ENTER DATA)'!S78),"",'Score Sheet (ENTER DATA)'!S78)</f>
        <v>5</v>
      </c>
      <c r="T34" s="185">
        <f>IF(ISBLANK('Score Sheet (ENTER DATA)'!T78),"",'Score Sheet (ENTER DATA)'!T78)</f>
        <v>4</v>
      </c>
      <c r="U34" s="185">
        <f>IF(ISBLANK('Score Sheet (ENTER DATA)'!U78),"",'Score Sheet (ENTER DATA)'!U78)</f>
        <v>5</v>
      </c>
      <c r="V34" s="185">
        <f>IF(ISBLANK('Score Sheet (ENTER DATA)'!V78),"",'Score Sheet (ENTER DATA)'!V78)</f>
        <v>5</v>
      </c>
      <c r="W34" s="236">
        <f>IF(('Score Sheet (ENTER DATA)'!W78=0),"",'Score Sheet (ENTER DATA)'!W78)</f>
        <v>46</v>
      </c>
      <c r="X34" s="123">
        <f>IF(('Score Sheet (ENTER DATA)'!X78=0),"",'Score Sheet (ENTER DATA)'!X78)</f>
        <v>93</v>
      </c>
      <c r="Y34" s="185">
        <f>IF(('Score Sheet (ENTER DATA)'!Y78=0),"",'Score Sheet (ENTER DATA)'!Y78)</f>
        <v>46</v>
      </c>
      <c r="Z34" s="185">
        <f>IF(('Score Sheet (ENTER DATA)'!Z78=0),"",'Score Sheet (ENTER DATA)'!Z78)</f>
        <v>31</v>
      </c>
      <c r="AA34" s="185">
        <f>IF(('Score Sheet (ENTER DATA)'!AA78=0),"",'Score Sheet (ENTER DATA)'!AA78)</f>
        <v>14</v>
      </c>
      <c r="AB34" s="185">
        <f>IF(('Score Sheet (ENTER DATA)'!AB78=0),"",'Score Sheet (ENTER DATA)'!AB78)</f>
        <v>5</v>
      </c>
      <c r="AC34" s="185">
        <f>IF(('Score Sheet (ENTER DATA)'!AC78=0),"",'Score Sheet (ENTER DATA)'!AC78)</f>
        <v>47</v>
      </c>
      <c r="AD34" s="185">
        <f>IF(('Score Sheet (ENTER DATA)'!AD78=0),"",'Score Sheet (ENTER DATA)'!AD78)</f>
        <v>31</v>
      </c>
      <c r="AE34" s="185">
        <f>IF(('Score Sheet (ENTER DATA)'!AE78=0),"",'Score Sheet (ENTER DATA)'!AE78)</f>
        <v>15</v>
      </c>
      <c r="AF34" s="185">
        <f>IF(('Score Sheet (ENTER DATA)'!AF78=0),"",'Score Sheet (ENTER DATA)'!AF78)</f>
        <v>5</v>
      </c>
      <c r="AG34" s="86"/>
    </row>
    <row r="35" spans="1:33" s="59" customFormat="1" x14ac:dyDescent="0.2">
      <c r="A35" s="173" t="str">
        <f>IF(ISBLANK('Score Sheet (ENTER DATA)'!C86),"",'Score Sheet (ENTER DATA)'!A86)</f>
        <v>NDA</v>
      </c>
      <c r="B35" s="185">
        <f>IF(ISBLANK('Score Sheet (ENTER DATA)'!C86),"",'Score Sheet (ENTER DATA)'!B86)</f>
        <v>4</v>
      </c>
      <c r="C35" s="83" t="str">
        <f>IF(ISBLANK('Score Sheet (ENTER DATA)'!C86),"",'Score Sheet (ENTER DATA)'!C86)</f>
        <v>Elizabeth Bobinski</v>
      </c>
      <c r="D35" s="185">
        <f>IF(ISBLANK('Score Sheet (ENTER DATA)'!D86),"",'Score Sheet (ENTER DATA)'!D86)</f>
        <v>5</v>
      </c>
      <c r="E35" s="185">
        <f>IF(ISBLANK('Score Sheet (ENTER DATA)'!E86),"",'Score Sheet (ENTER DATA)'!E86)</f>
        <v>5</v>
      </c>
      <c r="F35" s="185">
        <f>IF(ISBLANK('Score Sheet (ENTER DATA)'!F86),"",'Score Sheet (ENTER DATA)'!F86)</f>
        <v>3</v>
      </c>
      <c r="G35" s="185">
        <f>IF(ISBLANK('Score Sheet (ENTER DATA)'!G86),"",'Score Sheet (ENTER DATA)'!G86)</f>
        <v>7</v>
      </c>
      <c r="H35" s="185">
        <f>IF(ISBLANK('Score Sheet (ENTER DATA)'!H86),"",'Score Sheet (ENTER DATA)'!H86)</f>
        <v>6</v>
      </c>
      <c r="I35" s="185">
        <f>IF(ISBLANK('Score Sheet (ENTER DATA)'!I86),"",'Score Sheet (ENTER DATA)'!I86)</f>
        <v>6</v>
      </c>
      <c r="J35" s="185">
        <f>IF(ISBLANK('Score Sheet (ENTER DATA)'!J86),"",'Score Sheet (ENTER DATA)'!J86)</f>
        <v>6</v>
      </c>
      <c r="K35" s="185">
        <f>IF(ISBLANK('Score Sheet (ENTER DATA)'!K86),"",'Score Sheet (ENTER DATA)'!K86)</f>
        <v>3</v>
      </c>
      <c r="L35" s="185">
        <f>IF(ISBLANK('Score Sheet (ENTER DATA)'!L86),"",'Score Sheet (ENTER DATA)'!L86)</f>
        <v>5</v>
      </c>
      <c r="M35" s="49">
        <f>IF(('Score Sheet (ENTER DATA)'!M86=0),"",'Score Sheet (ENTER DATA)'!M86)</f>
        <v>46</v>
      </c>
      <c r="N35" s="185">
        <f>IF(ISBLANK('Score Sheet (ENTER DATA)'!N86),"",'Score Sheet (ENTER DATA)'!N86)</f>
        <v>4</v>
      </c>
      <c r="O35" s="185">
        <f>IF(ISBLANK('Score Sheet (ENTER DATA)'!O86),"",'Score Sheet (ENTER DATA)'!O86)</f>
        <v>6</v>
      </c>
      <c r="P35" s="185">
        <f>IF(ISBLANK('Score Sheet (ENTER DATA)'!P86),"",'Score Sheet (ENTER DATA)'!P86)</f>
        <v>5</v>
      </c>
      <c r="Q35" s="185">
        <f>IF(ISBLANK('Score Sheet (ENTER DATA)'!Q86),"",'Score Sheet (ENTER DATA)'!Q86)</f>
        <v>6</v>
      </c>
      <c r="R35" s="185">
        <f>IF(ISBLANK('Score Sheet (ENTER DATA)'!R86),"",'Score Sheet (ENTER DATA)'!R86)</f>
        <v>6</v>
      </c>
      <c r="S35" s="185">
        <f>IF(ISBLANK('Score Sheet (ENTER DATA)'!S86),"",'Score Sheet (ENTER DATA)'!S86)</f>
        <v>4</v>
      </c>
      <c r="T35" s="185">
        <f>IF(ISBLANK('Score Sheet (ENTER DATA)'!T86),"",'Score Sheet (ENTER DATA)'!T86)</f>
        <v>4</v>
      </c>
      <c r="U35" s="185">
        <f>IF(ISBLANK('Score Sheet (ENTER DATA)'!U86),"",'Score Sheet (ENTER DATA)'!U86)</f>
        <v>7</v>
      </c>
      <c r="V35" s="185">
        <f>IF(ISBLANK('Score Sheet (ENTER DATA)'!V86),"",'Score Sheet (ENTER DATA)'!V86)</f>
        <v>5</v>
      </c>
      <c r="W35" s="236">
        <f>IF(('Score Sheet (ENTER DATA)'!W86=0),"",'Score Sheet (ENTER DATA)'!W86)</f>
        <v>47</v>
      </c>
      <c r="X35" s="123">
        <f>IF(('Score Sheet (ENTER DATA)'!X86=0),"",'Score Sheet (ENTER DATA)'!X86)</f>
        <v>93</v>
      </c>
      <c r="Y35" s="185">
        <f>IF(('Score Sheet (ENTER DATA)'!Y86=0),"",'Score Sheet (ENTER DATA)'!Y86)</f>
        <v>47</v>
      </c>
      <c r="Z35" s="185">
        <f>IF(('Score Sheet (ENTER DATA)'!Z86=0),"",'Score Sheet (ENTER DATA)'!Z86)</f>
        <v>32</v>
      </c>
      <c r="AA35" s="185">
        <f>IF(('Score Sheet (ENTER DATA)'!AA86=0),"",'Score Sheet (ENTER DATA)'!AA86)</f>
        <v>16</v>
      </c>
      <c r="AB35" s="185">
        <f>IF(('Score Sheet (ENTER DATA)'!AB86=0),"",'Score Sheet (ENTER DATA)'!AB86)</f>
        <v>5</v>
      </c>
      <c r="AC35" s="185">
        <f>IF(('Score Sheet (ENTER DATA)'!AC86=0),"",'Score Sheet (ENTER DATA)'!AC86)</f>
        <v>46</v>
      </c>
      <c r="AD35" s="185">
        <f>IF(('Score Sheet (ENTER DATA)'!AD86=0),"",'Score Sheet (ENTER DATA)'!AD86)</f>
        <v>33</v>
      </c>
      <c r="AE35" s="185">
        <f>IF(('Score Sheet (ENTER DATA)'!AE86=0),"",'Score Sheet (ENTER DATA)'!AE86)</f>
        <v>14</v>
      </c>
      <c r="AF35" s="185">
        <f>IF(('Score Sheet (ENTER DATA)'!AF86=0),"",'Score Sheet (ENTER DATA)'!AF86)</f>
        <v>5</v>
      </c>
      <c r="AG35" s="86"/>
    </row>
    <row r="36" spans="1:33" s="59" customFormat="1" x14ac:dyDescent="0.2">
      <c r="A36" s="367" t="str">
        <f>IF(ISBLANK('Score Sheet (ENTER DATA)'!C148),"",'Score Sheet (ENTER DATA)'!A148)</f>
        <v>PRA</v>
      </c>
      <c r="B36" s="185">
        <f>IF(ISBLANK('Score Sheet (ENTER DATA)'!C148),"",'Score Sheet (ENTER DATA)'!B148)</f>
        <v>3</v>
      </c>
      <c r="C36" s="83" t="str">
        <f>IF(ISBLANK('Score Sheet (ENTER DATA)'!C148),"",'Score Sheet (ENTER DATA)'!C148)</f>
        <v>olivia scumaci</v>
      </c>
      <c r="D36" s="185">
        <f>IF(ISBLANK('Score Sheet (ENTER DATA)'!D148),"",'Score Sheet (ENTER DATA)'!D148)</f>
        <v>5</v>
      </c>
      <c r="E36" s="185">
        <f>IF(ISBLANK('Score Sheet (ENTER DATA)'!E148),"",'Score Sheet (ENTER DATA)'!E148)</f>
        <v>6</v>
      </c>
      <c r="F36" s="185">
        <f>IF(ISBLANK('Score Sheet (ENTER DATA)'!F148),"",'Score Sheet (ENTER DATA)'!F148)</f>
        <v>5</v>
      </c>
      <c r="G36" s="185">
        <f>IF(ISBLANK('Score Sheet (ENTER DATA)'!G148),"",'Score Sheet (ENTER DATA)'!G148)</f>
        <v>6</v>
      </c>
      <c r="H36" s="185">
        <f>IF(ISBLANK('Score Sheet (ENTER DATA)'!H148),"",'Score Sheet (ENTER DATA)'!H148)</f>
        <v>4</v>
      </c>
      <c r="I36" s="185">
        <f>IF(ISBLANK('Score Sheet (ENTER DATA)'!I148),"",'Score Sheet (ENTER DATA)'!I148)</f>
        <v>8</v>
      </c>
      <c r="J36" s="185">
        <f>IF(ISBLANK('Score Sheet (ENTER DATA)'!J148),"",'Score Sheet (ENTER DATA)'!J148)</f>
        <v>5</v>
      </c>
      <c r="K36" s="185">
        <f>IF(ISBLANK('Score Sheet (ENTER DATA)'!K148),"",'Score Sheet (ENTER DATA)'!K148)</f>
        <v>4</v>
      </c>
      <c r="L36" s="185">
        <f>IF(ISBLANK('Score Sheet (ENTER DATA)'!L148),"",'Score Sheet (ENTER DATA)'!L148)</f>
        <v>7</v>
      </c>
      <c r="M36" s="49">
        <f>IF(('Score Sheet (ENTER DATA)'!M148=0),"",'Score Sheet (ENTER DATA)'!M148)</f>
        <v>50</v>
      </c>
      <c r="N36" s="185">
        <f>IF(ISBLANK('Score Sheet (ENTER DATA)'!N148),"",'Score Sheet (ENTER DATA)'!N148)</f>
        <v>3</v>
      </c>
      <c r="O36" s="185">
        <f>IF(ISBLANK('Score Sheet (ENTER DATA)'!O148),"",'Score Sheet (ENTER DATA)'!O148)</f>
        <v>5</v>
      </c>
      <c r="P36" s="185">
        <f>IF(ISBLANK('Score Sheet (ENTER DATA)'!P148),"",'Score Sheet (ENTER DATA)'!P148)</f>
        <v>4</v>
      </c>
      <c r="Q36" s="185">
        <f>IF(ISBLANK('Score Sheet (ENTER DATA)'!Q148),"",'Score Sheet (ENTER DATA)'!Q148)</f>
        <v>4</v>
      </c>
      <c r="R36" s="185">
        <f>IF(ISBLANK('Score Sheet (ENTER DATA)'!R148),"",'Score Sheet (ENTER DATA)'!R148)</f>
        <v>6</v>
      </c>
      <c r="S36" s="185">
        <f>IF(ISBLANK('Score Sheet (ENTER DATA)'!S148),"",'Score Sheet (ENTER DATA)'!S148)</f>
        <v>5</v>
      </c>
      <c r="T36" s="185">
        <f>IF(ISBLANK('Score Sheet (ENTER DATA)'!T148),"",'Score Sheet (ENTER DATA)'!T148)</f>
        <v>4</v>
      </c>
      <c r="U36" s="185">
        <f>IF(ISBLANK('Score Sheet (ENTER DATA)'!U148),"",'Score Sheet (ENTER DATA)'!U148)</f>
        <v>7</v>
      </c>
      <c r="V36" s="185">
        <f>IF(ISBLANK('Score Sheet (ENTER DATA)'!V148),"",'Score Sheet (ENTER DATA)'!V148)</f>
        <v>6</v>
      </c>
      <c r="W36" s="236">
        <f>IF(('Score Sheet (ENTER DATA)'!W148=0),"",'Score Sheet (ENTER DATA)'!W148)</f>
        <v>44</v>
      </c>
      <c r="X36" s="123">
        <f>IF(('Score Sheet (ENTER DATA)'!X148=0),"",'Score Sheet (ENTER DATA)'!X148)</f>
        <v>94</v>
      </c>
      <c r="Y36" s="185">
        <f>IF(('Score Sheet (ENTER DATA)'!Y148=0),"",'Score Sheet (ENTER DATA)'!Y148)</f>
        <v>44</v>
      </c>
      <c r="Z36" s="185">
        <f>IF(('Score Sheet (ENTER DATA)'!Z148=0),"",'Score Sheet (ENTER DATA)'!Z148)</f>
        <v>32</v>
      </c>
      <c r="AA36" s="185">
        <f>IF(('Score Sheet (ENTER DATA)'!AA148=0),"",'Score Sheet (ENTER DATA)'!AA148)</f>
        <v>17</v>
      </c>
      <c r="AB36" s="185">
        <f>IF(('Score Sheet (ENTER DATA)'!AB148=0),"",'Score Sheet (ENTER DATA)'!AB148)</f>
        <v>6</v>
      </c>
      <c r="AC36" s="185">
        <f>IF(('Score Sheet (ENTER DATA)'!AC148=0),"",'Score Sheet (ENTER DATA)'!AC148)</f>
        <v>50</v>
      </c>
      <c r="AD36" s="185">
        <f>IF(('Score Sheet (ENTER DATA)'!AD148=0),"",'Score Sheet (ENTER DATA)'!AD148)</f>
        <v>34</v>
      </c>
      <c r="AE36" s="185">
        <f>IF(('Score Sheet (ENTER DATA)'!AE148=0),"",'Score Sheet (ENTER DATA)'!AE148)</f>
        <v>16</v>
      </c>
      <c r="AF36" s="185">
        <f>IF(('Score Sheet (ENTER DATA)'!AF148=0),"",'Score Sheet (ENTER DATA)'!AF148)</f>
        <v>7</v>
      </c>
      <c r="AG36" s="86"/>
    </row>
    <row r="37" spans="1:33" s="59" customFormat="1" x14ac:dyDescent="0.2">
      <c r="A37" s="254" t="str">
        <f>IF(ISBLANK('Score Sheet (ENTER DATA)'!C15),"",'Score Sheet (ENTER DATA)'!A15)</f>
        <v>ARR</v>
      </c>
      <c r="B37" s="185">
        <f>IF(ISBLANK('Score Sheet (ENTER DATA)'!C15),"",'Score Sheet (ENTER DATA)'!B15)</f>
        <v>5</v>
      </c>
      <c r="C37" s="83" t="str">
        <f>IF(ISBLANK('Score Sheet (ENTER DATA)'!C15),"",'Score Sheet (ENTER DATA)'!C15)</f>
        <v>Micela Nordeen</v>
      </c>
      <c r="D37" s="185">
        <f>IF(ISBLANK('Score Sheet (ENTER DATA)'!D15),"",'Score Sheet (ENTER DATA)'!D15)</f>
        <v>6</v>
      </c>
      <c r="E37" s="185">
        <f>IF(ISBLANK('Score Sheet (ENTER DATA)'!E15),"",'Score Sheet (ENTER DATA)'!E15)</f>
        <v>7</v>
      </c>
      <c r="F37" s="185">
        <f>IF(ISBLANK('Score Sheet (ENTER DATA)'!F15),"",'Score Sheet (ENTER DATA)'!F15)</f>
        <v>3</v>
      </c>
      <c r="G37" s="185">
        <f>IF(ISBLANK('Score Sheet (ENTER DATA)'!G15),"",'Score Sheet (ENTER DATA)'!G15)</f>
        <v>5</v>
      </c>
      <c r="H37" s="185">
        <f>IF(ISBLANK('Score Sheet (ENTER DATA)'!H15),"",'Score Sheet (ENTER DATA)'!H15)</f>
        <v>4</v>
      </c>
      <c r="I37" s="185">
        <f>IF(ISBLANK('Score Sheet (ENTER DATA)'!I15),"",'Score Sheet (ENTER DATA)'!I15)</f>
        <v>5</v>
      </c>
      <c r="J37" s="185">
        <f>IF(ISBLANK('Score Sheet (ENTER DATA)'!J15),"",'Score Sheet (ENTER DATA)'!J15)</f>
        <v>6</v>
      </c>
      <c r="K37" s="185">
        <f>IF(ISBLANK('Score Sheet (ENTER DATA)'!K15),"",'Score Sheet (ENTER DATA)'!K15)</f>
        <v>3</v>
      </c>
      <c r="L37" s="185">
        <f>IF(ISBLANK('Score Sheet (ENTER DATA)'!L15),"",'Score Sheet (ENTER DATA)'!L15)</f>
        <v>7</v>
      </c>
      <c r="M37" s="49">
        <f>IF(('Score Sheet (ENTER DATA)'!M15=0),"",'Score Sheet (ENTER DATA)'!M15)</f>
        <v>46</v>
      </c>
      <c r="N37" s="185">
        <f>IF(ISBLANK('Score Sheet (ENTER DATA)'!N15),"",'Score Sheet (ENTER DATA)'!N15)</f>
        <v>2</v>
      </c>
      <c r="O37" s="185">
        <f>IF(ISBLANK('Score Sheet (ENTER DATA)'!O15),"",'Score Sheet (ENTER DATA)'!O15)</f>
        <v>5</v>
      </c>
      <c r="P37" s="185">
        <f>IF(ISBLANK('Score Sheet (ENTER DATA)'!P15),"",'Score Sheet (ENTER DATA)'!P15)</f>
        <v>12</v>
      </c>
      <c r="Q37" s="185">
        <f>IF(ISBLANK('Score Sheet (ENTER DATA)'!Q15),"",'Score Sheet (ENTER DATA)'!Q15)</f>
        <v>4</v>
      </c>
      <c r="R37" s="185">
        <f>IF(ISBLANK('Score Sheet (ENTER DATA)'!R15),"",'Score Sheet (ENTER DATA)'!R15)</f>
        <v>7</v>
      </c>
      <c r="S37" s="185">
        <f>IF(ISBLANK('Score Sheet (ENTER DATA)'!S15),"",'Score Sheet (ENTER DATA)'!S15)</f>
        <v>4</v>
      </c>
      <c r="T37" s="185">
        <f>IF(ISBLANK('Score Sheet (ENTER DATA)'!T15),"",'Score Sheet (ENTER DATA)'!T15)</f>
        <v>2</v>
      </c>
      <c r="U37" s="185">
        <f>IF(ISBLANK('Score Sheet (ENTER DATA)'!U15),"",'Score Sheet (ENTER DATA)'!U15)</f>
        <v>5</v>
      </c>
      <c r="V37" s="185">
        <f>IF(ISBLANK('Score Sheet (ENTER DATA)'!V15),"",'Score Sheet (ENTER DATA)'!V15)</f>
        <v>7</v>
      </c>
      <c r="W37" s="236">
        <f>IF(('Score Sheet (ENTER DATA)'!W15=0),"",'Score Sheet (ENTER DATA)'!W15)</f>
        <v>48</v>
      </c>
      <c r="X37" s="123">
        <f>IF(('Score Sheet (ENTER DATA)'!X15=0),"",'Score Sheet (ENTER DATA)'!X15)</f>
        <v>94</v>
      </c>
      <c r="Y37" s="185">
        <f>IF(('Score Sheet (ENTER DATA)'!Y15=0),"",'Score Sheet (ENTER DATA)'!Y15)</f>
        <v>48</v>
      </c>
      <c r="Z37" s="185">
        <f>IF(('Score Sheet (ENTER DATA)'!Z15=0),"",'Score Sheet (ENTER DATA)'!Z15)</f>
        <v>29</v>
      </c>
      <c r="AA37" s="185">
        <f>IF(('Score Sheet (ENTER DATA)'!AA15=0),"",'Score Sheet (ENTER DATA)'!AA15)</f>
        <v>14</v>
      </c>
      <c r="AB37" s="185">
        <f>IF(('Score Sheet (ENTER DATA)'!AB15=0),"",'Score Sheet (ENTER DATA)'!AB15)</f>
        <v>7</v>
      </c>
      <c r="AC37" s="185">
        <f>IF(('Score Sheet (ENTER DATA)'!AC15=0),"",'Score Sheet (ENTER DATA)'!AC15)</f>
        <v>46</v>
      </c>
      <c r="AD37" s="185">
        <f>IF(('Score Sheet (ENTER DATA)'!AD15=0),"",'Score Sheet (ENTER DATA)'!AD15)</f>
        <v>30</v>
      </c>
      <c r="AE37" s="185">
        <f>IF(('Score Sheet (ENTER DATA)'!AE15=0),"",'Score Sheet (ENTER DATA)'!AE15)</f>
        <v>16</v>
      </c>
      <c r="AF37" s="185">
        <f>IF(('Score Sheet (ENTER DATA)'!AF15=0),"",'Score Sheet (ENTER DATA)'!AF15)</f>
        <v>7</v>
      </c>
      <c r="AG37" s="86"/>
    </row>
    <row r="38" spans="1:33" s="59" customFormat="1" x14ac:dyDescent="0.2">
      <c r="A38" s="379" t="str">
        <f>IF(ISBLANK('Score Sheet (ENTER DATA)'!C200),"",'Score Sheet (ENTER DATA)'!A200)</f>
        <v>WBW</v>
      </c>
      <c r="B38" s="185">
        <f>IF(ISBLANK('Score Sheet (ENTER DATA)'!C200),"",'Score Sheet (ENTER DATA)'!B200)</f>
        <v>1</v>
      </c>
      <c r="C38" s="83" t="str">
        <f>IF(ISBLANK('Score Sheet (ENTER DATA)'!C200),"",'Score Sheet (ENTER DATA)'!C200)</f>
        <v>Molly Mundinger</v>
      </c>
      <c r="D38" s="185">
        <f>IF(ISBLANK('Score Sheet (ENTER DATA)'!D200),"",'Score Sheet (ENTER DATA)'!D200)</f>
        <v>5</v>
      </c>
      <c r="E38" s="185">
        <f>IF(ISBLANK('Score Sheet (ENTER DATA)'!E200),"",'Score Sheet (ENTER DATA)'!E200)</f>
        <v>7</v>
      </c>
      <c r="F38" s="185">
        <f>IF(ISBLANK('Score Sheet (ENTER DATA)'!F200),"",'Score Sheet (ENTER DATA)'!F200)</f>
        <v>4</v>
      </c>
      <c r="G38" s="185">
        <f>IF(ISBLANK('Score Sheet (ENTER DATA)'!G200),"",'Score Sheet (ENTER DATA)'!G200)</f>
        <v>6</v>
      </c>
      <c r="H38" s="185">
        <f>IF(ISBLANK('Score Sheet (ENTER DATA)'!H200),"",'Score Sheet (ENTER DATA)'!H200)</f>
        <v>5</v>
      </c>
      <c r="I38" s="185">
        <f>IF(ISBLANK('Score Sheet (ENTER DATA)'!I200),"",'Score Sheet (ENTER DATA)'!I200)</f>
        <v>6</v>
      </c>
      <c r="J38" s="185">
        <f>IF(ISBLANK('Score Sheet (ENTER DATA)'!J200),"",'Score Sheet (ENTER DATA)'!J200)</f>
        <v>6</v>
      </c>
      <c r="K38" s="185">
        <f>IF(ISBLANK('Score Sheet (ENTER DATA)'!K200),"",'Score Sheet (ENTER DATA)'!K200)</f>
        <v>2</v>
      </c>
      <c r="L38" s="185">
        <f>IF(ISBLANK('Score Sheet (ENTER DATA)'!L200),"",'Score Sheet (ENTER DATA)'!L200)</f>
        <v>5</v>
      </c>
      <c r="M38" s="49">
        <f>IF(('Score Sheet (ENTER DATA)'!M200=0),"",'Score Sheet (ENTER DATA)'!M200)</f>
        <v>46</v>
      </c>
      <c r="N38" s="185">
        <f>IF(ISBLANK('Score Sheet (ENTER DATA)'!N200),"",'Score Sheet (ENTER DATA)'!N200)</f>
        <v>6</v>
      </c>
      <c r="O38" s="185">
        <f>IF(ISBLANK('Score Sheet (ENTER DATA)'!O200),"",'Score Sheet (ENTER DATA)'!O200)</f>
        <v>5</v>
      </c>
      <c r="P38" s="185">
        <f>IF(ISBLANK('Score Sheet (ENTER DATA)'!P200),"",'Score Sheet (ENTER DATA)'!P200)</f>
        <v>5</v>
      </c>
      <c r="Q38" s="185">
        <f>IF(ISBLANK('Score Sheet (ENTER DATA)'!Q200),"",'Score Sheet (ENTER DATA)'!Q200)</f>
        <v>4</v>
      </c>
      <c r="R38" s="185">
        <f>IF(ISBLANK('Score Sheet (ENTER DATA)'!R200),"",'Score Sheet (ENTER DATA)'!R200)</f>
        <v>7</v>
      </c>
      <c r="S38" s="185">
        <f>IF(ISBLANK('Score Sheet (ENTER DATA)'!S200),"",'Score Sheet (ENTER DATA)'!S200)</f>
        <v>6</v>
      </c>
      <c r="T38" s="185">
        <f>IF(ISBLANK('Score Sheet (ENTER DATA)'!T200),"",'Score Sheet (ENTER DATA)'!T200)</f>
        <v>4</v>
      </c>
      <c r="U38" s="185">
        <f>IF(ISBLANK('Score Sheet (ENTER DATA)'!U200),"",'Score Sheet (ENTER DATA)'!U200)</f>
        <v>6</v>
      </c>
      <c r="V38" s="185">
        <f>IF(ISBLANK('Score Sheet (ENTER DATA)'!V200),"",'Score Sheet (ENTER DATA)'!V200)</f>
        <v>5</v>
      </c>
      <c r="W38" s="236">
        <f>IF(('Score Sheet (ENTER DATA)'!W200=0),"",'Score Sheet (ENTER DATA)'!W200)</f>
        <v>48</v>
      </c>
      <c r="X38" s="123">
        <f>IF(('Score Sheet (ENTER DATA)'!X200=0),"",'Score Sheet (ENTER DATA)'!X200)</f>
        <v>94</v>
      </c>
      <c r="Y38" s="185">
        <f>IF(('Score Sheet (ENTER DATA)'!Y200=0),"",'Score Sheet (ENTER DATA)'!Y200)</f>
        <v>48</v>
      </c>
      <c r="Z38" s="185">
        <f>IF(('Score Sheet (ENTER DATA)'!Z200=0),"",'Score Sheet (ENTER DATA)'!Z200)</f>
        <v>32</v>
      </c>
      <c r="AA38" s="185">
        <f>IF(('Score Sheet (ENTER DATA)'!AA200=0),"",'Score Sheet (ENTER DATA)'!AA200)</f>
        <v>15</v>
      </c>
      <c r="AB38" s="185">
        <f>IF(('Score Sheet (ENTER DATA)'!AB200=0),"",'Score Sheet (ENTER DATA)'!AB200)</f>
        <v>5</v>
      </c>
      <c r="AC38" s="185">
        <f>IF(('Score Sheet (ENTER DATA)'!AC200=0),"",'Score Sheet (ENTER DATA)'!AC200)</f>
        <v>46</v>
      </c>
      <c r="AD38" s="185">
        <f>IF(('Score Sheet (ENTER DATA)'!AD200=0),"",'Score Sheet (ENTER DATA)'!AD200)</f>
        <v>30</v>
      </c>
      <c r="AE38" s="185">
        <f>IF(('Score Sheet (ENTER DATA)'!AE200=0),"",'Score Sheet (ENTER DATA)'!AE200)</f>
        <v>13</v>
      </c>
      <c r="AF38" s="185">
        <f>IF(('Score Sheet (ENTER DATA)'!AF200=0),"",'Score Sheet (ENTER DATA)'!AF200)</f>
        <v>5</v>
      </c>
      <c r="AG38" s="86"/>
    </row>
    <row r="39" spans="1:33" s="59" customFormat="1" x14ac:dyDescent="0.2">
      <c r="A39" s="307" t="str">
        <f>IF(ISBLANK('Score Sheet (ENTER DATA)'!C164),"",'Score Sheet (ENTER DATA)'!A164)</f>
        <v>WAT</v>
      </c>
      <c r="B39" s="185">
        <f>IF(ISBLANK('Score Sheet (ENTER DATA)'!C164),"",'Score Sheet (ENTER DATA)'!B164)</f>
        <v>1</v>
      </c>
      <c r="C39" s="83" t="str">
        <f>IF(ISBLANK('Score Sheet (ENTER DATA)'!C164),"",'Score Sheet (ENTER DATA)'!C164)</f>
        <v>Laura Kwapil</v>
      </c>
      <c r="D39" s="185">
        <f>IF(ISBLANK('Score Sheet (ENTER DATA)'!D164),"",'Score Sheet (ENTER DATA)'!D164)</f>
        <v>6</v>
      </c>
      <c r="E39" s="185">
        <f>IF(ISBLANK('Score Sheet (ENTER DATA)'!E164),"",'Score Sheet (ENTER DATA)'!E164)</f>
        <v>5</v>
      </c>
      <c r="F39" s="185">
        <f>IF(ISBLANK('Score Sheet (ENTER DATA)'!F164),"",'Score Sheet (ENTER DATA)'!F164)</f>
        <v>4</v>
      </c>
      <c r="G39" s="185">
        <f>IF(ISBLANK('Score Sheet (ENTER DATA)'!G164),"",'Score Sheet (ENTER DATA)'!G164)</f>
        <v>6</v>
      </c>
      <c r="H39" s="185">
        <f>IF(ISBLANK('Score Sheet (ENTER DATA)'!H164),"",'Score Sheet (ENTER DATA)'!H164)</f>
        <v>4</v>
      </c>
      <c r="I39" s="185">
        <f>IF(ISBLANK('Score Sheet (ENTER DATA)'!I164),"",'Score Sheet (ENTER DATA)'!I164)</f>
        <v>5</v>
      </c>
      <c r="J39" s="185">
        <f>IF(ISBLANK('Score Sheet (ENTER DATA)'!J164),"",'Score Sheet (ENTER DATA)'!J164)</f>
        <v>5</v>
      </c>
      <c r="K39" s="185">
        <f>IF(ISBLANK('Score Sheet (ENTER DATA)'!K164),"",'Score Sheet (ENTER DATA)'!K164)</f>
        <v>4</v>
      </c>
      <c r="L39" s="185">
        <f>IF(ISBLANK('Score Sheet (ENTER DATA)'!L164),"",'Score Sheet (ENTER DATA)'!L164)</f>
        <v>5</v>
      </c>
      <c r="M39" s="49">
        <f>IF(('Score Sheet (ENTER DATA)'!M164=0),"",'Score Sheet (ENTER DATA)'!M164)</f>
        <v>44</v>
      </c>
      <c r="N39" s="185">
        <f>IF(ISBLANK('Score Sheet (ENTER DATA)'!N164),"",'Score Sheet (ENTER DATA)'!N164)</f>
        <v>5</v>
      </c>
      <c r="O39" s="185">
        <f>IF(ISBLANK('Score Sheet (ENTER DATA)'!O164),"",'Score Sheet (ENTER DATA)'!O164)</f>
        <v>8</v>
      </c>
      <c r="P39" s="185">
        <f>IF(ISBLANK('Score Sheet (ENTER DATA)'!P164),"",'Score Sheet (ENTER DATA)'!P164)</f>
        <v>5</v>
      </c>
      <c r="Q39" s="185">
        <f>IF(ISBLANK('Score Sheet (ENTER DATA)'!Q164),"",'Score Sheet (ENTER DATA)'!Q164)</f>
        <v>5</v>
      </c>
      <c r="R39" s="185">
        <f>IF(ISBLANK('Score Sheet (ENTER DATA)'!R164),"",'Score Sheet (ENTER DATA)'!R164)</f>
        <v>5</v>
      </c>
      <c r="S39" s="185">
        <f>IF(ISBLANK('Score Sheet (ENTER DATA)'!S164),"",'Score Sheet (ENTER DATA)'!S164)</f>
        <v>4</v>
      </c>
      <c r="T39" s="185">
        <f>IF(ISBLANK('Score Sheet (ENTER DATA)'!T164),"",'Score Sheet (ENTER DATA)'!T164)</f>
        <v>5</v>
      </c>
      <c r="U39" s="185">
        <f>IF(ISBLANK('Score Sheet (ENTER DATA)'!U164),"",'Score Sheet (ENTER DATA)'!U164)</f>
        <v>8</v>
      </c>
      <c r="V39" s="185">
        <f>IF(ISBLANK('Score Sheet (ENTER DATA)'!V164),"",'Score Sheet (ENTER DATA)'!V164)</f>
        <v>5</v>
      </c>
      <c r="W39" s="236">
        <f>IF(('Score Sheet (ENTER DATA)'!W164=0),"",'Score Sheet (ENTER DATA)'!W164)</f>
        <v>50</v>
      </c>
      <c r="X39" s="123">
        <f>IF(('Score Sheet (ENTER DATA)'!X164=0),"",'Score Sheet (ENTER DATA)'!X164)</f>
        <v>94</v>
      </c>
      <c r="Y39" s="185">
        <f>IF(('Score Sheet (ENTER DATA)'!Y164=0),"",'Score Sheet (ENTER DATA)'!Y164)</f>
        <v>50</v>
      </c>
      <c r="Z39" s="185">
        <f>IF(('Score Sheet (ENTER DATA)'!Z164=0),"",'Score Sheet (ENTER DATA)'!Z164)</f>
        <v>32</v>
      </c>
      <c r="AA39" s="185">
        <f>IF(('Score Sheet (ENTER DATA)'!AA164=0),"",'Score Sheet (ENTER DATA)'!AA164)</f>
        <v>18</v>
      </c>
      <c r="AB39" s="185">
        <f>IF(('Score Sheet (ENTER DATA)'!AB164=0),"",'Score Sheet (ENTER DATA)'!AB164)</f>
        <v>5</v>
      </c>
      <c r="AC39" s="185">
        <f>IF(('Score Sheet (ENTER DATA)'!AC164=0),"",'Score Sheet (ENTER DATA)'!AC164)</f>
        <v>44</v>
      </c>
      <c r="AD39" s="185">
        <f>IF(('Score Sheet (ENTER DATA)'!AD164=0),"",'Score Sheet (ENTER DATA)'!AD164)</f>
        <v>29</v>
      </c>
      <c r="AE39" s="185">
        <f>IF(('Score Sheet (ENTER DATA)'!AE164=0),"",'Score Sheet (ENTER DATA)'!AE164)</f>
        <v>14</v>
      </c>
      <c r="AF39" s="185">
        <f>IF(('Score Sheet (ENTER DATA)'!AF164=0),"",'Score Sheet (ENTER DATA)'!AF164)</f>
        <v>5</v>
      </c>
      <c r="AG39" s="86"/>
    </row>
    <row r="40" spans="1:33" s="59" customFormat="1" x14ac:dyDescent="0.2">
      <c r="A40" s="345" t="str">
        <f>IF(ISBLANK('Score Sheet (ENTER DATA)'!C20),"",'Score Sheet (ENTER DATA)'!A20)</f>
        <v>ARRV</v>
      </c>
      <c r="B40" s="185">
        <f>IF(ISBLANK('Score Sheet (ENTER DATA)'!C20),"",'Score Sheet (ENTER DATA)'!B20)</f>
        <v>1</v>
      </c>
      <c r="C40" s="83" t="str">
        <f>IF(ISBLANK('Score Sheet (ENTER DATA)'!C20),"",'Score Sheet (ENTER DATA)'!C20)</f>
        <v>Sarah Ernst</v>
      </c>
      <c r="D40" s="185">
        <f>IF(ISBLANK('Score Sheet (ENTER DATA)'!D20),"",'Score Sheet (ENTER DATA)'!D20)</f>
        <v>7</v>
      </c>
      <c r="E40" s="185">
        <f>IF(ISBLANK('Score Sheet (ENTER DATA)'!E20),"",'Score Sheet (ENTER DATA)'!E20)</f>
        <v>6</v>
      </c>
      <c r="F40" s="185">
        <f>IF(ISBLANK('Score Sheet (ENTER DATA)'!F20),"",'Score Sheet (ENTER DATA)'!F20)</f>
        <v>6</v>
      </c>
      <c r="G40" s="185">
        <f>IF(ISBLANK('Score Sheet (ENTER DATA)'!G20),"",'Score Sheet (ENTER DATA)'!G20)</f>
        <v>5</v>
      </c>
      <c r="H40" s="185">
        <f>IF(ISBLANK('Score Sheet (ENTER DATA)'!H20),"",'Score Sheet (ENTER DATA)'!H20)</f>
        <v>4</v>
      </c>
      <c r="I40" s="185">
        <f>IF(ISBLANK('Score Sheet (ENTER DATA)'!I20),"",'Score Sheet (ENTER DATA)'!I20)</f>
        <v>6</v>
      </c>
      <c r="J40" s="185">
        <f>IF(ISBLANK('Score Sheet (ENTER DATA)'!J20),"",'Score Sheet (ENTER DATA)'!J20)</f>
        <v>5</v>
      </c>
      <c r="K40" s="185">
        <f>IF(ISBLANK('Score Sheet (ENTER DATA)'!K20),"",'Score Sheet (ENTER DATA)'!K20)</f>
        <v>5</v>
      </c>
      <c r="L40" s="185">
        <f>IF(ISBLANK('Score Sheet (ENTER DATA)'!L20),"",'Score Sheet (ENTER DATA)'!L20)</f>
        <v>7</v>
      </c>
      <c r="M40" s="49">
        <f>IF(('Score Sheet (ENTER DATA)'!M20=0),"",'Score Sheet (ENTER DATA)'!M20)</f>
        <v>51</v>
      </c>
      <c r="N40" s="185">
        <f>IF(ISBLANK('Score Sheet (ENTER DATA)'!N20),"",'Score Sheet (ENTER DATA)'!N20)</f>
        <v>6</v>
      </c>
      <c r="O40" s="185">
        <f>IF(ISBLANK('Score Sheet (ENTER DATA)'!O20),"",'Score Sheet (ENTER DATA)'!O20)</f>
        <v>4</v>
      </c>
      <c r="P40" s="185">
        <f>IF(ISBLANK('Score Sheet (ENTER DATA)'!P20),"",'Score Sheet (ENTER DATA)'!P20)</f>
        <v>6</v>
      </c>
      <c r="Q40" s="185">
        <f>IF(ISBLANK('Score Sheet (ENTER DATA)'!Q20),"",'Score Sheet (ENTER DATA)'!Q20)</f>
        <v>4</v>
      </c>
      <c r="R40" s="185">
        <f>IF(ISBLANK('Score Sheet (ENTER DATA)'!R20),"",'Score Sheet (ENTER DATA)'!R20)</f>
        <v>8</v>
      </c>
      <c r="S40" s="185">
        <f>IF(ISBLANK('Score Sheet (ENTER DATA)'!S20),"",'Score Sheet (ENTER DATA)'!S20)</f>
        <v>5</v>
      </c>
      <c r="T40" s="185">
        <f>IF(ISBLANK('Score Sheet (ENTER DATA)'!T20),"",'Score Sheet (ENTER DATA)'!T20)</f>
        <v>2</v>
      </c>
      <c r="U40" s="185">
        <f>IF(ISBLANK('Score Sheet (ENTER DATA)'!U20),"",'Score Sheet (ENTER DATA)'!U20)</f>
        <v>4</v>
      </c>
      <c r="V40" s="185">
        <f>IF(ISBLANK('Score Sheet (ENTER DATA)'!V20),"",'Score Sheet (ENTER DATA)'!V20)</f>
        <v>5</v>
      </c>
      <c r="W40" s="236">
        <f>IF(('Score Sheet (ENTER DATA)'!W20=0),"",'Score Sheet (ENTER DATA)'!W20)</f>
        <v>44</v>
      </c>
      <c r="X40" s="123">
        <f>IF(('Score Sheet (ENTER DATA)'!X20=0),"",'Score Sheet (ENTER DATA)'!X20)</f>
        <v>95</v>
      </c>
      <c r="Y40" s="185">
        <f>IF(('Score Sheet (ENTER DATA)'!Y20=0),"",'Score Sheet (ENTER DATA)'!Y20)</f>
        <v>44</v>
      </c>
      <c r="Z40" s="185">
        <f>IF(('Score Sheet (ENTER DATA)'!Z20=0),"",'Score Sheet (ENTER DATA)'!Z20)</f>
        <v>28</v>
      </c>
      <c r="AA40" s="185">
        <f>IF(('Score Sheet (ENTER DATA)'!AA20=0),"",'Score Sheet (ENTER DATA)'!AA20)</f>
        <v>11</v>
      </c>
      <c r="AB40" s="185">
        <f>IF(('Score Sheet (ENTER DATA)'!AB20=0),"",'Score Sheet (ENTER DATA)'!AB20)</f>
        <v>5</v>
      </c>
      <c r="AC40" s="185">
        <f>IF(('Score Sheet (ENTER DATA)'!AC20=0),"",'Score Sheet (ENTER DATA)'!AC20)</f>
        <v>51</v>
      </c>
      <c r="AD40" s="185">
        <f>IF(('Score Sheet (ENTER DATA)'!AD20=0),"",'Score Sheet (ENTER DATA)'!AD20)</f>
        <v>32</v>
      </c>
      <c r="AE40" s="185">
        <f>IF(('Score Sheet (ENTER DATA)'!AE20=0),"",'Score Sheet (ENTER DATA)'!AE20)</f>
        <v>17</v>
      </c>
      <c r="AF40" s="185">
        <f>IF(('Score Sheet (ENTER DATA)'!AF20=0),"",'Score Sheet (ENTER DATA)'!AF20)</f>
        <v>7</v>
      </c>
      <c r="AG40" s="86"/>
    </row>
    <row r="41" spans="1:33" s="59" customFormat="1" x14ac:dyDescent="0.2">
      <c r="A41" s="321" t="str">
        <f>IF(ISBLANK('Score Sheet (ENTER DATA)'!C67),"",'Score Sheet (ENTER DATA)'!A67)</f>
        <v>KM</v>
      </c>
      <c r="B41" s="185">
        <f>IF(ISBLANK('Score Sheet (ENTER DATA)'!C67),"",'Score Sheet (ENTER DATA)'!B67)</f>
        <v>3</v>
      </c>
      <c r="C41" s="83" t="str">
        <f>IF(ISBLANK('Score Sheet (ENTER DATA)'!C67),"",'Score Sheet (ENTER DATA)'!C67)</f>
        <v>Grace Stippich</v>
      </c>
      <c r="D41" s="185">
        <f>IF(ISBLANK('Score Sheet (ENTER DATA)'!D67),"",'Score Sheet (ENTER DATA)'!D67)</f>
        <v>5</v>
      </c>
      <c r="E41" s="185">
        <f>IF(ISBLANK('Score Sheet (ENTER DATA)'!E67),"",'Score Sheet (ENTER DATA)'!E67)</f>
        <v>6</v>
      </c>
      <c r="F41" s="185">
        <f>IF(ISBLANK('Score Sheet (ENTER DATA)'!F67),"",'Score Sheet (ENTER DATA)'!F67)</f>
        <v>5</v>
      </c>
      <c r="G41" s="185">
        <f>IF(ISBLANK('Score Sheet (ENTER DATA)'!G67),"",'Score Sheet (ENTER DATA)'!G67)</f>
        <v>6</v>
      </c>
      <c r="H41" s="185">
        <f>IF(ISBLANK('Score Sheet (ENTER DATA)'!H67),"",'Score Sheet (ENTER DATA)'!H67)</f>
        <v>5</v>
      </c>
      <c r="I41" s="185">
        <f>IF(ISBLANK('Score Sheet (ENTER DATA)'!I67),"",'Score Sheet (ENTER DATA)'!I67)</f>
        <v>6</v>
      </c>
      <c r="J41" s="185">
        <f>IF(ISBLANK('Score Sheet (ENTER DATA)'!J67),"",'Score Sheet (ENTER DATA)'!J67)</f>
        <v>5</v>
      </c>
      <c r="K41" s="185">
        <f>IF(ISBLANK('Score Sheet (ENTER DATA)'!K67),"",'Score Sheet (ENTER DATA)'!K67)</f>
        <v>5</v>
      </c>
      <c r="L41" s="185">
        <f>IF(ISBLANK('Score Sheet (ENTER DATA)'!L67),"",'Score Sheet (ENTER DATA)'!L67)</f>
        <v>5</v>
      </c>
      <c r="M41" s="49">
        <f>IF(('Score Sheet (ENTER DATA)'!M67=0),"",'Score Sheet (ENTER DATA)'!M67)</f>
        <v>48</v>
      </c>
      <c r="N41" s="185">
        <f>IF(ISBLANK('Score Sheet (ENTER DATA)'!N67),"",'Score Sheet (ENTER DATA)'!N67)</f>
        <v>3</v>
      </c>
      <c r="O41" s="185">
        <f>IF(ISBLANK('Score Sheet (ENTER DATA)'!O67),"",'Score Sheet (ENTER DATA)'!O67)</f>
        <v>4</v>
      </c>
      <c r="P41" s="185">
        <f>IF(ISBLANK('Score Sheet (ENTER DATA)'!P67),"",'Score Sheet (ENTER DATA)'!P67)</f>
        <v>7</v>
      </c>
      <c r="Q41" s="185">
        <f>IF(ISBLANK('Score Sheet (ENTER DATA)'!Q67),"",'Score Sheet (ENTER DATA)'!Q67)</f>
        <v>5</v>
      </c>
      <c r="R41" s="185">
        <f>IF(ISBLANK('Score Sheet (ENTER DATA)'!R67),"",'Score Sheet (ENTER DATA)'!R67)</f>
        <v>8</v>
      </c>
      <c r="S41" s="185">
        <f>IF(ISBLANK('Score Sheet (ENTER DATA)'!S67),"",'Score Sheet (ENTER DATA)'!S67)</f>
        <v>6</v>
      </c>
      <c r="T41" s="185">
        <f>IF(ISBLANK('Score Sheet (ENTER DATA)'!T67),"",'Score Sheet (ENTER DATA)'!T67)</f>
        <v>4</v>
      </c>
      <c r="U41" s="185">
        <f>IF(ISBLANK('Score Sheet (ENTER DATA)'!U67),"",'Score Sheet (ENTER DATA)'!U67)</f>
        <v>5</v>
      </c>
      <c r="V41" s="185">
        <f>IF(ISBLANK('Score Sheet (ENTER DATA)'!V67),"",'Score Sheet (ENTER DATA)'!V67)</f>
        <v>5</v>
      </c>
      <c r="W41" s="236">
        <f>IF(('Score Sheet (ENTER DATA)'!W67=0),"",'Score Sheet (ENTER DATA)'!W67)</f>
        <v>47</v>
      </c>
      <c r="X41" s="123">
        <f>IF(('Score Sheet (ENTER DATA)'!X67=0),"",'Score Sheet (ENTER DATA)'!X67)</f>
        <v>95</v>
      </c>
      <c r="Y41" s="185">
        <f>IF(('Score Sheet (ENTER DATA)'!Y67=0),"",'Score Sheet (ENTER DATA)'!Y67)</f>
        <v>47</v>
      </c>
      <c r="Z41" s="185">
        <f>IF(('Score Sheet (ENTER DATA)'!Z67=0),"",'Score Sheet (ENTER DATA)'!Z67)</f>
        <v>33</v>
      </c>
      <c r="AA41" s="185">
        <f>IF(('Score Sheet (ENTER DATA)'!AA67=0),"",'Score Sheet (ENTER DATA)'!AA67)</f>
        <v>14</v>
      </c>
      <c r="AB41" s="185">
        <f>IF(('Score Sheet (ENTER DATA)'!AB67=0),"",'Score Sheet (ENTER DATA)'!AB67)</f>
        <v>5</v>
      </c>
      <c r="AC41" s="185">
        <f>IF(('Score Sheet (ENTER DATA)'!AC67=0),"",'Score Sheet (ENTER DATA)'!AC67)</f>
        <v>48</v>
      </c>
      <c r="AD41" s="185">
        <f>IF(('Score Sheet (ENTER DATA)'!AD67=0),"",'Score Sheet (ENTER DATA)'!AD67)</f>
        <v>32</v>
      </c>
      <c r="AE41" s="185">
        <f>IF(('Score Sheet (ENTER DATA)'!AE67=0),"",'Score Sheet (ENTER DATA)'!AE67)</f>
        <v>15</v>
      </c>
      <c r="AF41" s="185">
        <f>IF(('Score Sheet (ENTER DATA)'!AF67=0),"",'Score Sheet (ENTER DATA)'!AF67)</f>
        <v>5</v>
      </c>
      <c r="AG41" s="86"/>
    </row>
    <row r="42" spans="1:33" s="59" customFormat="1" x14ac:dyDescent="0.2">
      <c r="A42" s="351" t="str">
        <f>IF(ISBLANK('Score Sheet (ENTER DATA)'!C174),"",'Score Sheet (ENTER DATA)'!A174)</f>
        <v>WAU</v>
      </c>
      <c r="B42" s="185">
        <f>IF(ISBLANK('Score Sheet (ENTER DATA)'!C174),"",'Score Sheet (ENTER DATA)'!B174)</f>
        <v>2</v>
      </c>
      <c r="C42" s="83" t="str">
        <f>IF(ISBLANK('Score Sheet (ENTER DATA)'!C174),"",'Score Sheet (ENTER DATA)'!C174)</f>
        <v>Jordan Winegar</v>
      </c>
      <c r="D42" s="185">
        <f>IF(ISBLANK('Score Sheet (ENTER DATA)'!D174),"",'Score Sheet (ENTER DATA)'!D174)</f>
        <v>5</v>
      </c>
      <c r="E42" s="185">
        <f>IF(ISBLANK('Score Sheet (ENTER DATA)'!E174),"",'Score Sheet (ENTER DATA)'!E174)</f>
        <v>7</v>
      </c>
      <c r="F42" s="185">
        <f>IF(ISBLANK('Score Sheet (ENTER DATA)'!F174),"",'Score Sheet (ENTER DATA)'!F174)</f>
        <v>4</v>
      </c>
      <c r="G42" s="185">
        <f>IF(ISBLANK('Score Sheet (ENTER DATA)'!G174),"",'Score Sheet (ENTER DATA)'!G174)</f>
        <v>5</v>
      </c>
      <c r="H42" s="185">
        <f>IF(ISBLANK('Score Sheet (ENTER DATA)'!H174),"",'Score Sheet (ENTER DATA)'!H174)</f>
        <v>4</v>
      </c>
      <c r="I42" s="185">
        <f>IF(ISBLANK('Score Sheet (ENTER DATA)'!I174),"",'Score Sheet (ENTER DATA)'!I174)</f>
        <v>6</v>
      </c>
      <c r="J42" s="185">
        <f>IF(ISBLANK('Score Sheet (ENTER DATA)'!J174),"",'Score Sheet (ENTER DATA)'!J174)</f>
        <v>6</v>
      </c>
      <c r="K42" s="185">
        <f>IF(ISBLANK('Score Sheet (ENTER DATA)'!K174),"",'Score Sheet (ENTER DATA)'!K174)</f>
        <v>4</v>
      </c>
      <c r="L42" s="185">
        <f>IF(ISBLANK('Score Sheet (ENTER DATA)'!L174),"",'Score Sheet (ENTER DATA)'!L174)</f>
        <v>7</v>
      </c>
      <c r="M42" s="49">
        <f>IF(('Score Sheet (ENTER DATA)'!M174=0),"",'Score Sheet (ENTER DATA)'!M174)</f>
        <v>48</v>
      </c>
      <c r="N42" s="185">
        <f>IF(ISBLANK('Score Sheet (ENTER DATA)'!N174),"",'Score Sheet (ENTER DATA)'!N174)</f>
        <v>4</v>
      </c>
      <c r="O42" s="185">
        <f>IF(ISBLANK('Score Sheet (ENTER DATA)'!O174),"",'Score Sheet (ENTER DATA)'!O174)</f>
        <v>5</v>
      </c>
      <c r="P42" s="185">
        <f>IF(ISBLANK('Score Sheet (ENTER DATA)'!P174),"",'Score Sheet (ENTER DATA)'!P174)</f>
        <v>5</v>
      </c>
      <c r="Q42" s="185">
        <f>IF(ISBLANK('Score Sheet (ENTER DATA)'!Q174),"",'Score Sheet (ENTER DATA)'!Q174)</f>
        <v>5</v>
      </c>
      <c r="R42" s="185">
        <f>IF(ISBLANK('Score Sheet (ENTER DATA)'!R174),"",'Score Sheet (ENTER DATA)'!R174)</f>
        <v>7</v>
      </c>
      <c r="S42" s="185">
        <f>IF(ISBLANK('Score Sheet (ENTER DATA)'!S174),"",'Score Sheet (ENTER DATA)'!S174)</f>
        <v>6</v>
      </c>
      <c r="T42" s="185">
        <f>IF(ISBLANK('Score Sheet (ENTER DATA)'!T174),"",'Score Sheet (ENTER DATA)'!T174)</f>
        <v>3</v>
      </c>
      <c r="U42" s="185">
        <f>IF(ISBLANK('Score Sheet (ENTER DATA)'!U174),"",'Score Sheet (ENTER DATA)'!U174)</f>
        <v>6</v>
      </c>
      <c r="V42" s="185">
        <f>IF(ISBLANK('Score Sheet (ENTER DATA)'!V174),"",'Score Sheet (ENTER DATA)'!V174)</f>
        <v>6</v>
      </c>
      <c r="W42" s="236">
        <f>IF(('Score Sheet (ENTER DATA)'!W174=0),"",'Score Sheet (ENTER DATA)'!W174)</f>
        <v>47</v>
      </c>
      <c r="X42" s="123">
        <f>IF(('Score Sheet (ENTER DATA)'!X174=0),"",'Score Sheet (ENTER DATA)'!X174)</f>
        <v>95</v>
      </c>
      <c r="Y42" s="185">
        <f>IF(('Score Sheet (ENTER DATA)'!Y174=0),"",'Score Sheet (ENTER DATA)'!Y174)</f>
        <v>47</v>
      </c>
      <c r="Z42" s="185">
        <f>IF(('Score Sheet (ENTER DATA)'!Z174=0),"",'Score Sheet (ENTER DATA)'!Z174)</f>
        <v>33</v>
      </c>
      <c r="AA42" s="185">
        <f>IF(('Score Sheet (ENTER DATA)'!AA174=0),"",'Score Sheet (ENTER DATA)'!AA174)</f>
        <v>15</v>
      </c>
      <c r="AB42" s="185">
        <f>IF(('Score Sheet (ENTER DATA)'!AB174=0),"",'Score Sheet (ENTER DATA)'!AB174)</f>
        <v>6</v>
      </c>
      <c r="AC42" s="185">
        <f>IF(('Score Sheet (ENTER DATA)'!AC174=0),"",'Score Sheet (ENTER DATA)'!AC174)</f>
        <v>48</v>
      </c>
      <c r="AD42" s="185">
        <f>IF(('Score Sheet (ENTER DATA)'!AD174=0),"",'Score Sheet (ENTER DATA)'!AD174)</f>
        <v>32</v>
      </c>
      <c r="AE42" s="185">
        <f>IF(('Score Sheet (ENTER DATA)'!AE174=0),"",'Score Sheet (ENTER DATA)'!AE174)</f>
        <v>17</v>
      </c>
      <c r="AF42" s="185">
        <f>IF(('Score Sheet (ENTER DATA)'!AF174=0),"",'Score Sheet (ENTER DATA)'!AF174)</f>
        <v>7</v>
      </c>
      <c r="AG42" s="86"/>
    </row>
    <row r="43" spans="1:33" s="59" customFormat="1" x14ac:dyDescent="0.2">
      <c r="A43" s="335" t="str">
        <f>IF(ISBLANK('Score Sheet (ENTER DATA)'!C156),"",'Score Sheet (ENTER DATA)'!A156)</f>
        <v>RAC</v>
      </c>
      <c r="B43" s="185">
        <f>IF(ISBLANK('Score Sheet (ENTER DATA)'!C156),"",'Score Sheet (ENTER DATA)'!B156)</f>
        <v>2</v>
      </c>
      <c r="C43" s="83" t="str">
        <f>IF(ISBLANK('Score Sheet (ENTER DATA)'!C156),"",'Score Sheet (ENTER DATA)'!C156)</f>
        <v>Erin Madden</v>
      </c>
      <c r="D43" s="185">
        <f>IF(ISBLANK('Score Sheet (ENTER DATA)'!D156),"",'Score Sheet (ENTER DATA)'!D156)</f>
        <v>6</v>
      </c>
      <c r="E43" s="185">
        <f>IF(ISBLANK('Score Sheet (ENTER DATA)'!E156),"",'Score Sheet (ENTER DATA)'!E156)</f>
        <v>5</v>
      </c>
      <c r="F43" s="185">
        <f>IF(ISBLANK('Score Sheet (ENTER DATA)'!F156),"",'Score Sheet (ENTER DATA)'!F156)</f>
        <v>6</v>
      </c>
      <c r="G43" s="185">
        <f>IF(ISBLANK('Score Sheet (ENTER DATA)'!G156),"",'Score Sheet (ENTER DATA)'!G156)</f>
        <v>6</v>
      </c>
      <c r="H43" s="185">
        <f>IF(ISBLANK('Score Sheet (ENTER DATA)'!H156),"",'Score Sheet (ENTER DATA)'!H156)</f>
        <v>3</v>
      </c>
      <c r="I43" s="185">
        <f>IF(ISBLANK('Score Sheet (ENTER DATA)'!I156),"",'Score Sheet (ENTER DATA)'!I156)</f>
        <v>6</v>
      </c>
      <c r="J43" s="185">
        <f>IF(ISBLANK('Score Sheet (ENTER DATA)'!J156),"",'Score Sheet (ENTER DATA)'!J156)</f>
        <v>6</v>
      </c>
      <c r="K43" s="185">
        <f>IF(ISBLANK('Score Sheet (ENTER DATA)'!K156),"",'Score Sheet (ENTER DATA)'!K156)</f>
        <v>3</v>
      </c>
      <c r="L43" s="185">
        <f>IF(ISBLANK('Score Sheet (ENTER DATA)'!L156),"",'Score Sheet (ENTER DATA)'!L156)</f>
        <v>7</v>
      </c>
      <c r="M43" s="49">
        <f>IF(('Score Sheet (ENTER DATA)'!M156=0),"",'Score Sheet (ENTER DATA)'!M156)</f>
        <v>48</v>
      </c>
      <c r="N43" s="185">
        <f>IF(ISBLANK('Score Sheet (ENTER DATA)'!N156),"",'Score Sheet (ENTER DATA)'!N156)</f>
        <v>7</v>
      </c>
      <c r="O43" s="185">
        <f>IF(ISBLANK('Score Sheet (ENTER DATA)'!O156),"",'Score Sheet (ENTER DATA)'!O156)</f>
        <v>2</v>
      </c>
      <c r="P43" s="185">
        <f>IF(ISBLANK('Score Sheet (ENTER DATA)'!P156),"",'Score Sheet (ENTER DATA)'!P156)</f>
        <v>4</v>
      </c>
      <c r="Q43" s="185">
        <f>IF(ISBLANK('Score Sheet (ENTER DATA)'!Q156),"",'Score Sheet (ENTER DATA)'!Q156)</f>
        <v>4</v>
      </c>
      <c r="R43" s="185">
        <f>IF(ISBLANK('Score Sheet (ENTER DATA)'!R156),"",'Score Sheet (ENTER DATA)'!R156)</f>
        <v>8</v>
      </c>
      <c r="S43" s="185">
        <f>IF(ISBLANK('Score Sheet (ENTER DATA)'!S156),"",'Score Sheet (ENTER DATA)'!S156)</f>
        <v>5</v>
      </c>
      <c r="T43" s="185">
        <f>IF(ISBLANK('Score Sheet (ENTER DATA)'!T156),"",'Score Sheet (ENTER DATA)'!T156)</f>
        <v>5</v>
      </c>
      <c r="U43" s="185">
        <f>IF(ISBLANK('Score Sheet (ENTER DATA)'!U156),"",'Score Sheet (ENTER DATA)'!U156)</f>
        <v>6</v>
      </c>
      <c r="V43" s="185">
        <f>IF(ISBLANK('Score Sheet (ENTER DATA)'!V156),"",'Score Sheet (ENTER DATA)'!V156)</f>
        <v>7</v>
      </c>
      <c r="W43" s="236">
        <f>IF(('Score Sheet (ENTER DATA)'!W156=0),"",'Score Sheet (ENTER DATA)'!W156)</f>
        <v>48</v>
      </c>
      <c r="X43" s="123">
        <f>IF(('Score Sheet (ENTER DATA)'!X156=0),"",'Score Sheet (ENTER DATA)'!X156)</f>
        <v>96</v>
      </c>
      <c r="Y43" s="185">
        <f>IF(('Score Sheet (ENTER DATA)'!Y156=0),"",'Score Sheet (ENTER DATA)'!Y156)</f>
        <v>48</v>
      </c>
      <c r="Z43" s="185">
        <f>IF(('Score Sheet (ENTER DATA)'!Z156=0),"",'Score Sheet (ENTER DATA)'!Z156)</f>
        <v>35</v>
      </c>
      <c r="AA43" s="185">
        <f>IF(('Score Sheet (ENTER DATA)'!AA156=0),"",'Score Sheet (ENTER DATA)'!AA156)</f>
        <v>18</v>
      </c>
      <c r="AB43" s="185">
        <f>IF(('Score Sheet (ENTER DATA)'!AB156=0),"",'Score Sheet (ENTER DATA)'!AB156)</f>
        <v>7</v>
      </c>
      <c r="AC43" s="185">
        <f>IF(('Score Sheet (ENTER DATA)'!AC156=0),"",'Score Sheet (ENTER DATA)'!AC156)</f>
        <v>48</v>
      </c>
      <c r="AD43" s="185">
        <f>IF(('Score Sheet (ENTER DATA)'!AD156=0),"",'Score Sheet (ENTER DATA)'!AD156)</f>
        <v>31</v>
      </c>
      <c r="AE43" s="185">
        <f>IF(('Score Sheet (ENTER DATA)'!AE156=0),"",'Score Sheet (ENTER DATA)'!AE156)</f>
        <v>16</v>
      </c>
      <c r="AF43" s="185">
        <f>IF(('Score Sheet (ENTER DATA)'!AF156=0),"",'Score Sheet (ENTER DATA)'!AF156)</f>
        <v>7</v>
      </c>
      <c r="AG43" s="86"/>
    </row>
    <row r="44" spans="1:33" s="59" customFormat="1" x14ac:dyDescent="0.2">
      <c r="A44" s="339" t="str">
        <f>IF(ISBLANK('Score Sheet (ENTER DATA)'!C149),"",'Score Sheet (ENTER DATA)'!A149)</f>
        <v>PRA</v>
      </c>
      <c r="B44" s="185">
        <f>IF(ISBLANK('Score Sheet (ENTER DATA)'!C149),"",'Score Sheet (ENTER DATA)'!B149)</f>
        <v>4</v>
      </c>
      <c r="C44" s="83" t="str">
        <f>IF(ISBLANK('Score Sheet (ENTER DATA)'!C149),"",'Score Sheet (ENTER DATA)'!C149)</f>
        <v>danielle palmen</v>
      </c>
      <c r="D44" s="185">
        <f>IF(ISBLANK('Score Sheet (ENTER DATA)'!D149),"",'Score Sheet (ENTER DATA)'!D149)</f>
        <v>5</v>
      </c>
      <c r="E44" s="185">
        <f>IF(ISBLANK('Score Sheet (ENTER DATA)'!E149),"",'Score Sheet (ENTER DATA)'!E149)</f>
        <v>6</v>
      </c>
      <c r="F44" s="185">
        <f>IF(ISBLANK('Score Sheet (ENTER DATA)'!F149),"",'Score Sheet (ENTER DATA)'!F149)</f>
        <v>3</v>
      </c>
      <c r="G44" s="185">
        <f>IF(ISBLANK('Score Sheet (ENTER DATA)'!G149),"",'Score Sheet (ENTER DATA)'!G149)</f>
        <v>6</v>
      </c>
      <c r="H44" s="185">
        <f>IF(ISBLANK('Score Sheet (ENTER DATA)'!H149),"",'Score Sheet (ENTER DATA)'!H149)</f>
        <v>9</v>
      </c>
      <c r="I44" s="185">
        <f>IF(ISBLANK('Score Sheet (ENTER DATA)'!I149),"",'Score Sheet (ENTER DATA)'!I149)</f>
        <v>10</v>
      </c>
      <c r="J44" s="185">
        <f>IF(ISBLANK('Score Sheet (ENTER DATA)'!J149),"",'Score Sheet (ENTER DATA)'!J149)</f>
        <v>5</v>
      </c>
      <c r="K44" s="185">
        <f>IF(ISBLANK('Score Sheet (ENTER DATA)'!K149),"",'Score Sheet (ENTER DATA)'!K149)</f>
        <v>5</v>
      </c>
      <c r="L44" s="185">
        <f>IF(ISBLANK('Score Sheet (ENTER DATA)'!L149),"",'Score Sheet (ENTER DATA)'!L149)</f>
        <v>6</v>
      </c>
      <c r="M44" s="49">
        <f>IF(('Score Sheet (ENTER DATA)'!M149=0),"",'Score Sheet (ENTER DATA)'!M149)</f>
        <v>55</v>
      </c>
      <c r="N44" s="185">
        <f>IF(ISBLANK('Score Sheet (ENTER DATA)'!N149),"",'Score Sheet (ENTER DATA)'!N149)</f>
        <v>3</v>
      </c>
      <c r="O44" s="185">
        <f>IF(ISBLANK('Score Sheet (ENTER DATA)'!O149),"",'Score Sheet (ENTER DATA)'!O149)</f>
        <v>4</v>
      </c>
      <c r="P44" s="185">
        <f>IF(ISBLANK('Score Sheet (ENTER DATA)'!P149),"",'Score Sheet (ENTER DATA)'!P149)</f>
        <v>7</v>
      </c>
      <c r="Q44" s="185">
        <f>IF(ISBLANK('Score Sheet (ENTER DATA)'!Q149),"",'Score Sheet (ENTER DATA)'!Q149)</f>
        <v>5</v>
      </c>
      <c r="R44" s="185">
        <f>IF(ISBLANK('Score Sheet (ENTER DATA)'!R149),"",'Score Sheet (ENTER DATA)'!R149)</f>
        <v>5</v>
      </c>
      <c r="S44" s="185">
        <f>IF(ISBLANK('Score Sheet (ENTER DATA)'!S149),"",'Score Sheet (ENTER DATA)'!S149)</f>
        <v>5</v>
      </c>
      <c r="T44" s="185">
        <f>IF(ISBLANK('Score Sheet (ENTER DATA)'!T149),"",'Score Sheet (ENTER DATA)'!T149)</f>
        <v>4</v>
      </c>
      <c r="U44" s="185">
        <f>IF(ISBLANK('Score Sheet (ENTER DATA)'!U149),"",'Score Sheet (ENTER DATA)'!U149)</f>
        <v>4</v>
      </c>
      <c r="V44" s="185">
        <f>IF(ISBLANK('Score Sheet (ENTER DATA)'!V149),"",'Score Sheet (ENTER DATA)'!V149)</f>
        <v>5</v>
      </c>
      <c r="W44" s="236">
        <f>IF(('Score Sheet (ENTER DATA)'!W149=0),"",'Score Sheet (ENTER DATA)'!W149)</f>
        <v>42</v>
      </c>
      <c r="X44" s="123">
        <f>IF(('Score Sheet (ENTER DATA)'!X149=0),"",'Score Sheet (ENTER DATA)'!X149)</f>
        <v>97</v>
      </c>
      <c r="Y44" s="185">
        <f>IF(('Score Sheet (ENTER DATA)'!Y149=0),"",'Score Sheet (ENTER DATA)'!Y149)</f>
        <v>42</v>
      </c>
      <c r="Z44" s="185">
        <f>IF(('Score Sheet (ENTER DATA)'!Z149=0),"",'Score Sheet (ENTER DATA)'!Z149)</f>
        <v>28</v>
      </c>
      <c r="AA44" s="185">
        <f>IF(('Score Sheet (ENTER DATA)'!AA149=0),"",'Score Sheet (ENTER DATA)'!AA149)</f>
        <v>13</v>
      </c>
      <c r="AB44" s="185">
        <f>IF(('Score Sheet (ENTER DATA)'!AB149=0),"",'Score Sheet (ENTER DATA)'!AB149)</f>
        <v>5</v>
      </c>
      <c r="AC44" s="185">
        <f>IF(('Score Sheet (ENTER DATA)'!AC149=0),"",'Score Sheet (ENTER DATA)'!AC149)</f>
        <v>55</v>
      </c>
      <c r="AD44" s="185">
        <f>IF(('Score Sheet (ENTER DATA)'!AD149=0),"",'Score Sheet (ENTER DATA)'!AD149)</f>
        <v>41</v>
      </c>
      <c r="AE44" s="185">
        <f>IF(('Score Sheet (ENTER DATA)'!AE149=0),"",'Score Sheet (ENTER DATA)'!AE149)</f>
        <v>16</v>
      </c>
      <c r="AF44" s="185">
        <f>IF(('Score Sheet (ENTER DATA)'!AF149=0),"",'Score Sheet (ENTER DATA)'!AF149)</f>
        <v>6</v>
      </c>
      <c r="AG44" s="86"/>
    </row>
    <row r="45" spans="1:33" s="59" customFormat="1" x14ac:dyDescent="0.2">
      <c r="A45" s="360" t="str">
        <f>IF(ISBLANK('Score Sheet (ENTER DATA)'!C129),"",'Score Sheet (ENTER DATA)'!A129)</f>
        <v>PXI</v>
      </c>
      <c r="B45" s="185">
        <f>IF(ISBLANK('Score Sheet (ENTER DATA)'!C129),"",'Score Sheet (ENTER DATA)'!B129)</f>
        <v>2</v>
      </c>
      <c r="C45" s="83" t="str">
        <f>IF(ISBLANK('Score Sheet (ENTER DATA)'!C129),"",'Score Sheet (ENTER DATA)'!C129)</f>
        <v>Shannon Govern</v>
      </c>
      <c r="D45" s="185">
        <f>IF(ISBLANK('Score Sheet (ENTER DATA)'!D129),"",'Score Sheet (ENTER DATA)'!D129)</f>
        <v>4</v>
      </c>
      <c r="E45" s="185">
        <f>IF(ISBLANK('Score Sheet (ENTER DATA)'!E129),"",'Score Sheet (ENTER DATA)'!E129)</f>
        <v>6</v>
      </c>
      <c r="F45" s="185">
        <f>IF(ISBLANK('Score Sheet (ENTER DATA)'!F129),"",'Score Sheet (ENTER DATA)'!F129)</f>
        <v>6</v>
      </c>
      <c r="G45" s="185">
        <f>IF(ISBLANK('Score Sheet (ENTER DATA)'!G129),"",'Score Sheet (ENTER DATA)'!G129)</f>
        <v>5</v>
      </c>
      <c r="H45" s="185">
        <f>IF(ISBLANK('Score Sheet (ENTER DATA)'!H129),"",'Score Sheet (ENTER DATA)'!H129)</f>
        <v>6</v>
      </c>
      <c r="I45" s="185">
        <f>IF(ISBLANK('Score Sheet (ENTER DATA)'!I129),"",'Score Sheet (ENTER DATA)'!I129)</f>
        <v>6</v>
      </c>
      <c r="J45" s="185">
        <f>IF(ISBLANK('Score Sheet (ENTER DATA)'!J129),"",'Score Sheet (ENTER DATA)'!J129)</f>
        <v>6</v>
      </c>
      <c r="K45" s="185">
        <f>IF(ISBLANK('Score Sheet (ENTER DATA)'!K129),"",'Score Sheet (ENTER DATA)'!K129)</f>
        <v>2</v>
      </c>
      <c r="L45" s="185">
        <f>IF(ISBLANK('Score Sheet (ENTER DATA)'!L129),"",'Score Sheet (ENTER DATA)'!L129)</f>
        <v>7</v>
      </c>
      <c r="M45" s="49">
        <f>IF(('Score Sheet (ENTER DATA)'!M129=0),"",'Score Sheet (ENTER DATA)'!M129)</f>
        <v>48</v>
      </c>
      <c r="N45" s="185">
        <f>IF(ISBLANK('Score Sheet (ENTER DATA)'!N129),"",'Score Sheet (ENTER DATA)'!N129)</f>
        <v>6</v>
      </c>
      <c r="O45" s="185">
        <f>IF(ISBLANK('Score Sheet (ENTER DATA)'!O129),"",'Score Sheet (ENTER DATA)'!O129)</f>
        <v>6</v>
      </c>
      <c r="P45" s="185">
        <f>IF(ISBLANK('Score Sheet (ENTER DATA)'!P129),"",'Score Sheet (ENTER DATA)'!P129)</f>
        <v>5</v>
      </c>
      <c r="Q45" s="185">
        <f>IF(ISBLANK('Score Sheet (ENTER DATA)'!Q129),"",'Score Sheet (ENTER DATA)'!Q129)</f>
        <v>7</v>
      </c>
      <c r="R45" s="185">
        <f>IF(ISBLANK('Score Sheet (ENTER DATA)'!R129),"",'Score Sheet (ENTER DATA)'!R129)</f>
        <v>7</v>
      </c>
      <c r="S45" s="185">
        <f>IF(ISBLANK('Score Sheet (ENTER DATA)'!S129),"",'Score Sheet (ENTER DATA)'!S129)</f>
        <v>5</v>
      </c>
      <c r="T45" s="185">
        <f>IF(ISBLANK('Score Sheet (ENTER DATA)'!T129),"",'Score Sheet (ENTER DATA)'!T129)</f>
        <v>3</v>
      </c>
      <c r="U45" s="185">
        <f>IF(ISBLANK('Score Sheet (ENTER DATA)'!U129),"",'Score Sheet (ENTER DATA)'!U129)</f>
        <v>5</v>
      </c>
      <c r="V45" s="185">
        <f>IF(ISBLANK('Score Sheet (ENTER DATA)'!V129),"",'Score Sheet (ENTER DATA)'!V129)</f>
        <v>5</v>
      </c>
      <c r="W45" s="236">
        <f>IF(('Score Sheet (ENTER DATA)'!W129=0),"",'Score Sheet (ENTER DATA)'!W129)</f>
        <v>49</v>
      </c>
      <c r="X45" s="123">
        <f>IF(('Score Sheet (ENTER DATA)'!X129=0),"",'Score Sheet (ENTER DATA)'!X129)</f>
        <v>97</v>
      </c>
      <c r="Y45" s="185">
        <f>IF(('Score Sheet (ENTER DATA)'!Y129=0),"",'Score Sheet (ENTER DATA)'!Y129)</f>
        <v>49</v>
      </c>
      <c r="Z45" s="185">
        <f>IF(('Score Sheet (ENTER DATA)'!Z129=0),"",'Score Sheet (ENTER DATA)'!Z129)</f>
        <v>32</v>
      </c>
      <c r="AA45" s="185">
        <f>IF(('Score Sheet (ENTER DATA)'!AA129=0),"",'Score Sheet (ENTER DATA)'!AA129)</f>
        <v>13</v>
      </c>
      <c r="AB45" s="185">
        <f>IF(('Score Sheet (ENTER DATA)'!AB129=0),"",'Score Sheet (ENTER DATA)'!AB129)</f>
        <v>5</v>
      </c>
      <c r="AC45" s="185">
        <f>IF(('Score Sheet (ENTER DATA)'!AC129=0),"",'Score Sheet (ENTER DATA)'!AC129)</f>
        <v>48</v>
      </c>
      <c r="AD45" s="185">
        <f>IF(('Score Sheet (ENTER DATA)'!AD129=0),"",'Score Sheet (ENTER DATA)'!AD129)</f>
        <v>32</v>
      </c>
      <c r="AE45" s="185">
        <f>IF(('Score Sheet (ENTER DATA)'!AE129=0),"",'Score Sheet (ENTER DATA)'!AE129)</f>
        <v>15</v>
      </c>
      <c r="AF45" s="185">
        <f>IF(('Score Sheet (ENTER DATA)'!AF129=0),"",'Score Sheet (ENTER DATA)'!AF129)</f>
        <v>7</v>
      </c>
      <c r="AG45" s="86"/>
    </row>
    <row r="46" spans="1:33" s="59" customFormat="1" x14ac:dyDescent="0.2">
      <c r="A46" s="329" t="str">
        <f>IF(ISBLANK('Score Sheet (ENTER DATA)'!C203),"",'Score Sheet (ENTER DATA)'!A203)</f>
        <v>WBW</v>
      </c>
      <c r="B46" s="185">
        <f>IF(ISBLANK('Score Sheet (ENTER DATA)'!C203),"",'Score Sheet (ENTER DATA)'!B203)</f>
        <v>4</v>
      </c>
      <c r="C46" s="83" t="str">
        <f>IF(ISBLANK('Score Sheet (ENTER DATA)'!C203),"",'Score Sheet (ENTER DATA)'!C203)</f>
        <v>Elizabeth Carlson</v>
      </c>
      <c r="D46" s="185">
        <f>IF(ISBLANK('Score Sheet (ENTER DATA)'!D203),"",'Score Sheet (ENTER DATA)'!D203)</f>
        <v>5</v>
      </c>
      <c r="E46" s="185">
        <f>IF(ISBLANK('Score Sheet (ENTER DATA)'!E203),"",'Score Sheet (ENTER DATA)'!E203)</f>
        <v>5</v>
      </c>
      <c r="F46" s="185">
        <f>IF(ISBLANK('Score Sheet (ENTER DATA)'!F203),"",'Score Sheet (ENTER DATA)'!F203)</f>
        <v>5</v>
      </c>
      <c r="G46" s="185">
        <f>IF(ISBLANK('Score Sheet (ENTER DATA)'!G203),"",'Score Sheet (ENTER DATA)'!G203)</f>
        <v>6</v>
      </c>
      <c r="H46" s="185">
        <f>IF(ISBLANK('Score Sheet (ENTER DATA)'!H203),"",'Score Sheet (ENTER DATA)'!H203)</f>
        <v>6</v>
      </c>
      <c r="I46" s="185">
        <f>IF(ISBLANK('Score Sheet (ENTER DATA)'!I203),"",'Score Sheet (ENTER DATA)'!I203)</f>
        <v>5</v>
      </c>
      <c r="J46" s="185">
        <f>IF(ISBLANK('Score Sheet (ENTER DATA)'!J203),"",'Score Sheet (ENTER DATA)'!J203)</f>
        <v>5</v>
      </c>
      <c r="K46" s="185">
        <f>IF(ISBLANK('Score Sheet (ENTER DATA)'!K203),"",'Score Sheet (ENTER DATA)'!K203)</f>
        <v>5</v>
      </c>
      <c r="L46" s="185">
        <f>IF(ISBLANK('Score Sheet (ENTER DATA)'!L203),"",'Score Sheet (ENTER DATA)'!L203)</f>
        <v>5</v>
      </c>
      <c r="M46" s="49">
        <f>IF(('Score Sheet (ENTER DATA)'!M203=0),"",'Score Sheet (ENTER DATA)'!M203)</f>
        <v>47</v>
      </c>
      <c r="N46" s="185">
        <f>IF(ISBLANK('Score Sheet (ENTER DATA)'!N203),"",'Score Sheet (ENTER DATA)'!N203)</f>
        <v>7</v>
      </c>
      <c r="O46" s="185">
        <f>IF(ISBLANK('Score Sheet (ENTER DATA)'!O203),"",'Score Sheet (ENTER DATA)'!O203)</f>
        <v>5</v>
      </c>
      <c r="P46" s="185">
        <f>IF(ISBLANK('Score Sheet (ENTER DATA)'!P203),"",'Score Sheet (ENTER DATA)'!P203)</f>
        <v>5</v>
      </c>
      <c r="Q46" s="185">
        <f>IF(ISBLANK('Score Sheet (ENTER DATA)'!Q203),"",'Score Sheet (ENTER DATA)'!Q203)</f>
        <v>6</v>
      </c>
      <c r="R46" s="185">
        <f>IF(ISBLANK('Score Sheet (ENTER DATA)'!R203),"",'Score Sheet (ENTER DATA)'!R203)</f>
        <v>8</v>
      </c>
      <c r="S46" s="185">
        <f>IF(ISBLANK('Score Sheet (ENTER DATA)'!S203),"",'Score Sheet (ENTER DATA)'!S203)</f>
        <v>5</v>
      </c>
      <c r="T46" s="185">
        <f>IF(ISBLANK('Score Sheet (ENTER DATA)'!T203),"",'Score Sheet (ENTER DATA)'!T203)</f>
        <v>4</v>
      </c>
      <c r="U46" s="185">
        <f>IF(ISBLANK('Score Sheet (ENTER DATA)'!U203),"",'Score Sheet (ENTER DATA)'!U203)</f>
        <v>5</v>
      </c>
      <c r="V46" s="185">
        <f>IF(ISBLANK('Score Sheet (ENTER DATA)'!V203),"",'Score Sheet (ENTER DATA)'!V203)</f>
        <v>5</v>
      </c>
      <c r="W46" s="236">
        <f>IF(('Score Sheet (ENTER DATA)'!W203=0),"",'Score Sheet (ENTER DATA)'!W203)</f>
        <v>50</v>
      </c>
      <c r="X46" s="123">
        <f>IF(('Score Sheet (ENTER DATA)'!X203=0),"",'Score Sheet (ENTER DATA)'!X203)</f>
        <v>97</v>
      </c>
      <c r="Y46" s="185">
        <f>IF(('Score Sheet (ENTER DATA)'!Y203=0),"",'Score Sheet (ENTER DATA)'!Y203)</f>
        <v>50</v>
      </c>
      <c r="Z46" s="185">
        <f>IF(('Score Sheet (ENTER DATA)'!Z203=0),"",'Score Sheet (ENTER DATA)'!Z203)</f>
        <v>33</v>
      </c>
      <c r="AA46" s="185">
        <f>IF(('Score Sheet (ENTER DATA)'!AA203=0),"",'Score Sheet (ENTER DATA)'!AA203)</f>
        <v>14</v>
      </c>
      <c r="AB46" s="185">
        <f>IF(('Score Sheet (ENTER DATA)'!AB203=0),"",'Score Sheet (ENTER DATA)'!AB203)</f>
        <v>5</v>
      </c>
      <c r="AC46" s="185">
        <f>IF(('Score Sheet (ENTER DATA)'!AC203=0),"",'Score Sheet (ENTER DATA)'!AC203)</f>
        <v>47</v>
      </c>
      <c r="AD46" s="185">
        <f>IF(('Score Sheet (ENTER DATA)'!AD203=0),"",'Score Sheet (ENTER DATA)'!AD203)</f>
        <v>32</v>
      </c>
      <c r="AE46" s="185">
        <f>IF(('Score Sheet (ENTER DATA)'!AE203=0),"",'Score Sheet (ENTER DATA)'!AE203)</f>
        <v>15</v>
      </c>
      <c r="AF46" s="185">
        <f>IF(('Score Sheet (ENTER DATA)'!AF203=0),"",'Score Sheet (ENTER DATA)'!AF203)</f>
        <v>5</v>
      </c>
      <c r="AG46" s="86"/>
    </row>
    <row r="47" spans="1:33" s="59" customFormat="1" x14ac:dyDescent="0.2">
      <c r="A47" s="318" t="str">
        <f>IF(ISBLANK('Score Sheet (ENTER DATA)'!C150),"",'Score Sheet (ENTER DATA)'!A150)</f>
        <v>PRA</v>
      </c>
      <c r="B47" s="185">
        <f>IF(ISBLANK('Score Sheet (ENTER DATA)'!C150),"",'Score Sheet (ENTER DATA)'!B150)</f>
        <v>5</v>
      </c>
      <c r="C47" s="83" t="str">
        <f>IF(ISBLANK('Score Sheet (ENTER DATA)'!C150),"",'Score Sheet (ENTER DATA)'!C150)</f>
        <v>julia michichic</v>
      </c>
      <c r="D47" s="185">
        <f>IF(ISBLANK('Score Sheet (ENTER DATA)'!D150),"",'Score Sheet (ENTER DATA)'!D150)</f>
        <v>5</v>
      </c>
      <c r="E47" s="185">
        <f>IF(ISBLANK('Score Sheet (ENTER DATA)'!E150),"",'Score Sheet (ENTER DATA)'!E150)</f>
        <v>7</v>
      </c>
      <c r="F47" s="185">
        <f>IF(ISBLANK('Score Sheet (ENTER DATA)'!F150),"",'Score Sheet (ENTER DATA)'!F150)</f>
        <v>5</v>
      </c>
      <c r="G47" s="185">
        <f>IF(ISBLANK('Score Sheet (ENTER DATA)'!G150),"",'Score Sheet (ENTER DATA)'!G150)</f>
        <v>5</v>
      </c>
      <c r="H47" s="185">
        <f>IF(ISBLANK('Score Sheet (ENTER DATA)'!H150),"",'Score Sheet (ENTER DATA)'!H150)</f>
        <v>5</v>
      </c>
      <c r="I47" s="185">
        <f>IF(ISBLANK('Score Sheet (ENTER DATA)'!I150),"",'Score Sheet (ENTER DATA)'!I150)</f>
        <v>5</v>
      </c>
      <c r="J47" s="185">
        <f>IF(ISBLANK('Score Sheet (ENTER DATA)'!J150),"",'Score Sheet (ENTER DATA)'!J150)</f>
        <v>5</v>
      </c>
      <c r="K47" s="185">
        <f>IF(ISBLANK('Score Sheet (ENTER DATA)'!K150),"",'Score Sheet (ENTER DATA)'!K150)</f>
        <v>4</v>
      </c>
      <c r="L47" s="185">
        <f>IF(ISBLANK('Score Sheet (ENTER DATA)'!L150),"",'Score Sheet (ENTER DATA)'!L150)</f>
        <v>5</v>
      </c>
      <c r="M47" s="49">
        <f>IF(('Score Sheet (ENTER DATA)'!M150=0),"",'Score Sheet (ENTER DATA)'!M150)</f>
        <v>46</v>
      </c>
      <c r="N47" s="185">
        <f>IF(ISBLANK('Score Sheet (ENTER DATA)'!N150),"",'Score Sheet (ENTER DATA)'!N150)</f>
        <v>8</v>
      </c>
      <c r="O47" s="185">
        <f>IF(ISBLANK('Score Sheet (ENTER DATA)'!O150),"",'Score Sheet (ENTER DATA)'!O150)</f>
        <v>4</v>
      </c>
      <c r="P47" s="185">
        <f>IF(ISBLANK('Score Sheet (ENTER DATA)'!P150),"",'Score Sheet (ENTER DATA)'!P150)</f>
        <v>8</v>
      </c>
      <c r="Q47" s="185">
        <f>IF(ISBLANK('Score Sheet (ENTER DATA)'!Q150),"",'Score Sheet (ENTER DATA)'!Q150)</f>
        <v>3</v>
      </c>
      <c r="R47" s="185">
        <f>IF(ISBLANK('Score Sheet (ENTER DATA)'!R150),"",'Score Sheet (ENTER DATA)'!R150)</f>
        <v>5</v>
      </c>
      <c r="S47" s="185">
        <f>IF(ISBLANK('Score Sheet (ENTER DATA)'!S150),"",'Score Sheet (ENTER DATA)'!S150)</f>
        <v>8</v>
      </c>
      <c r="T47" s="185">
        <f>IF(ISBLANK('Score Sheet (ENTER DATA)'!T150),"",'Score Sheet (ENTER DATA)'!T150)</f>
        <v>3</v>
      </c>
      <c r="U47" s="185">
        <f>IF(ISBLANK('Score Sheet (ENTER DATA)'!U150),"",'Score Sheet (ENTER DATA)'!U150)</f>
        <v>6</v>
      </c>
      <c r="V47" s="185">
        <f>IF(ISBLANK('Score Sheet (ENTER DATA)'!V150),"",'Score Sheet (ENTER DATA)'!V150)</f>
        <v>6</v>
      </c>
      <c r="W47" s="236">
        <f>IF(('Score Sheet (ENTER DATA)'!W150=0),"",'Score Sheet (ENTER DATA)'!W150)</f>
        <v>51</v>
      </c>
      <c r="X47" s="123">
        <f>IF(('Score Sheet (ENTER DATA)'!X150=0),"",'Score Sheet (ENTER DATA)'!X150)</f>
        <v>97</v>
      </c>
      <c r="Y47" s="185">
        <f>IF(('Score Sheet (ENTER DATA)'!Y150=0),"",'Score Sheet (ENTER DATA)'!Y150)</f>
        <v>51</v>
      </c>
      <c r="Z47" s="185">
        <f>IF(('Score Sheet (ENTER DATA)'!Z150=0),"",'Score Sheet (ENTER DATA)'!Z150)</f>
        <v>31</v>
      </c>
      <c r="AA47" s="185">
        <f>IF(('Score Sheet (ENTER DATA)'!AA150=0),"",'Score Sheet (ENTER DATA)'!AA150)</f>
        <v>15</v>
      </c>
      <c r="AB47" s="185">
        <f>IF(('Score Sheet (ENTER DATA)'!AB150=0),"",'Score Sheet (ENTER DATA)'!AB150)</f>
        <v>6</v>
      </c>
      <c r="AC47" s="185">
        <f>IF(('Score Sheet (ENTER DATA)'!AC150=0),"",'Score Sheet (ENTER DATA)'!AC150)</f>
        <v>46</v>
      </c>
      <c r="AD47" s="185">
        <f>IF(('Score Sheet (ENTER DATA)'!AD150=0),"",'Score Sheet (ENTER DATA)'!AD150)</f>
        <v>29</v>
      </c>
      <c r="AE47" s="185">
        <f>IF(('Score Sheet (ENTER DATA)'!AE150=0),"",'Score Sheet (ENTER DATA)'!AE150)</f>
        <v>14</v>
      </c>
      <c r="AF47" s="185">
        <f>IF(('Score Sheet (ENTER DATA)'!AF150=0),"",'Score Sheet (ENTER DATA)'!AF150)</f>
        <v>5</v>
      </c>
      <c r="AG47" s="86"/>
    </row>
    <row r="48" spans="1:33" s="59" customFormat="1" x14ac:dyDescent="0.2">
      <c r="A48" s="309" t="str">
        <f>IF(ISBLANK('Score Sheet (ENTER DATA)'!C193),"",'Score Sheet (ENTER DATA)'!A193)</f>
        <v>WAUVR</v>
      </c>
      <c r="B48" s="185">
        <f>IF(ISBLANK('Score Sheet (ENTER DATA)'!C193),"",'Score Sheet (ENTER DATA)'!B193)</f>
        <v>3</v>
      </c>
      <c r="C48" s="83" t="str">
        <f>IF(ISBLANK('Score Sheet (ENTER DATA)'!C193),"",'Score Sheet (ENTER DATA)'!C193)</f>
        <v>Sydney Mesterhazey</v>
      </c>
      <c r="D48" s="185">
        <f>IF(ISBLANK('Score Sheet (ENTER DATA)'!D193),"",'Score Sheet (ENTER DATA)'!D193)</f>
        <v>7</v>
      </c>
      <c r="E48" s="185">
        <f>IF(ISBLANK('Score Sheet (ENTER DATA)'!E193),"",'Score Sheet (ENTER DATA)'!E193)</f>
        <v>6</v>
      </c>
      <c r="F48" s="185">
        <f>IF(ISBLANK('Score Sheet (ENTER DATA)'!F193),"",'Score Sheet (ENTER DATA)'!F193)</f>
        <v>4</v>
      </c>
      <c r="G48" s="185">
        <f>IF(ISBLANK('Score Sheet (ENTER DATA)'!G193),"",'Score Sheet (ENTER DATA)'!G193)</f>
        <v>6</v>
      </c>
      <c r="H48" s="185">
        <f>IF(ISBLANK('Score Sheet (ENTER DATA)'!H193),"",'Score Sheet (ENTER DATA)'!H193)</f>
        <v>6</v>
      </c>
      <c r="I48" s="185">
        <f>IF(ISBLANK('Score Sheet (ENTER DATA)'!I193),"",'Score Sheet (ENTER DATA)'!I193)</f>
        <v>7</v>
      </c>
      <c r="J48" s="185">
        <f>IF(ISBLANK('Score Sheet (ENTER DATA)'!J193),"",'Score Sheet (ENTER DATA)'!J193)</f>
        <v>4</v>
      </c>
      <c r="K48" s="185">
        <f>IF(ISBLANK('Score Sheet (ENTER DATA)'!K193),"",'Score Sheet (ENTER DATA)'!K193)</f>
        <v>4</v>
      </c>
      <c r="L48" s="185">
        <f>IF(ISBLANK('Score Sheet (ENTER DATA)'!L193),"",'Score Sheet (ENTER DATA)'!L193)</f>
        <v>6</v>
      </c>
      <c r="M48" s="49">
        <f>IF(('Score Sheet (ENTER DATA)'!M193=0),"",'Score Sheet (ENTER DATA)'!M193)</f>
        <v>50</v>
      </c>
      <c r="N48" s="185">
        <f>IF(ISBLANK('Score Sheet (ENTER DATA)'!N193),"",'Score Sheet (ENTER DATA)'!N193)</f>
        <v>6</v>
      </c>
      <c r="O48" s="185">
        <f>IF(ISBLANK('Score Sheet (ENTER DATA)'!O193),"",'Score Sheet (ENTER DATA)'!O193)</f>
        <v>5</v>
      </c>
      <c r="P48" s="185">
        <f>IF(ISBLANK('Score Sheet (ENTER DATA)'!P193),"",'Score Sheet (ENTER DATA)'!P193)</f>
        <v>6</v>
      </c>
      <c r="Q48" s="185">
        <f>IF(ISBLANK('Score Sheet (ENTER DATA)'!Q193),"",'Score Sheet (ENTER DATA)'!Q193)</f>
        <v>3</v>
      </c>
      <c r="R48" s="185">
        <f>IF(ISBLANK('Score Sheet (ENTER DATA)'!R193),"",'Score Sheet (ENTER DATA)'!R193)</f>
        <v>7</v>
      </c>
      <c r="S48" s="185">
        <f>IF(ISBLANK('Score Sheet (ENTER DATA)'!S193),"",'Score Sheet (ENTER DATA)'!S193)</f>
        <v>5</v>
      </c>
      <c r="T48" s="185">
        <f>IF(ISBLANK('Score Sheet (ENTER DATA)'!T193),"",'Score Sheet (ENTER DATA)'!T193)</f>
        <v>5</v>
      </c>
      <c r="U48" s="185">
        <f>IF(ISBLANK('Score Sheet (ENTER DATA)'!U193),"",'Score Sheet (ENTER DATA)'!U193)</f>
        <v>5</v>
      </c>
      <c r="V48" s="185">
        <f>IF(ISBLANK('Score Sheet (ENTER DATA)'!V193),"",'Score Sheet (ENTER DATA)'!V193)</f>
        <v>6</v>
      </c>
      <c r="W48" s="236">
        <f>IF(('Score Sheet (ENTER DATA)'!W193=0),"",'Score Sheet (ENTER DATA)'!W193)</f>
        <v>48</v>
      </c>
      <c r="X48" s="123">
        <f>IF(('Score Sheet (ENTER DATA)'!X193=0),"",'Score Sheet (ENTER DATA)'!X193)</f>
        <v>98</v>
      </c>
      <c r="Y48" s="185">
        <f>IF(('Score Sheet (ENTER DATA)'!Y193=0),"",'Score Sheet (ENTER DATA)'!Y193)</f>
        <v>48</v>
      </c>
      <c r="Z48" s="185">
        <f>IF(('Score Sheet (ENTER DATA)'!Z193=0),"",'Score Sheet (ENTER DATA)'!Z193)</f>
        <v>31</v>
      </c>
      <c r="AA48" s="185">
        <f>IF(('Score Sheet (ENTER DATA)'!AA193=0),"",'Score Sheet (ENTER DATA)'!AA193)</f>
        <v>16</v>
      </c>
      <c r="AB48" s="185">
        <f>IF(('Score Sheet (ENTER DATA)'!AB193=0),"",'Score Sheet (ENTER DATA)'!AB193)</f>
        <v>6</v>
      </c>
      <c r="AC48" s="185">
        <f>IF(('Score Sheet (ENTER DATA)'!AC193=0),"",'Score Sheet (ENTER DATA)'!AC193)</f>
        <v>50</v>
      </c>
      <c r="AD48" s="185">
        <f>IF(('Score Sheet (ENTER DATA)'!AD193=0),"",'Score Sheet (ENTER DATA)'!AD193)</f>
        <v>33</v>
      </c>
      <c r="AE48" s="185">
        <f>IF(('Score Sheet (ENTER DATA)'!AE193=0),"",'Score Sheet (ENTER DATA)'!AE193)</f>
        <v>14</v>
      </c>
      <c r="AF48" s="185">
        <f>IF(('Score Sheet (ENTER DATA)'!AF193=0),"",'Score Sheet (ENTER DATA)'!AF193)</f>
        <v>6</v>
      </c>
      <c r="AG48" s="86"/>
    </row>
    <row r="49" spans="1:33" s="59" customFormat="1" x14ac:dyDescent="0.2">
      <c r="A49" s="372" t="str">
        <f>IF(ISBLANK('Score Sheet (ENTER DATA)'!C42),"",'Score Sheet (ENTER DATA)'!A42)</f>
        <v>HART</v>
      </c>
      <c r="B49" s="185">
        <f>IF(ISBLANK('Score Sheet (ENTER DATA)'!C42),"",'Score Sheet (ENTER DATA)'!B42)</f>
        <v>5</v>
      </c>
      <c r="C49" s="83" t="str">
        <f>IF(ISBLANK('Score Sheet (ENTER DATA)'!C42),"",'Score Sheet (ENTER DATA)'!C42)</f>
        <v>Annah Horst</v>
      </c>
      <c r="D49" s="185">
        <f>IF(ISBLANK('Score Sheet (ENTER DATA)'!D42),"",'Score Sheet (ENTER DATA)'!D42)</f>
        <v>6</v>
      </c>
      <c r="E49" s="185">
        <f>IF(ISBLANK('Score Sheet (ENTER DATA)'!E42),"",'Score Sheet (ENTER DATA)'!E42)</f>
        <v>6</v>
      </c>
      <c r="F49" s="185">
        <f>IF(ISBLANK('Score Sheet (ENTER DATA)'!F42),"",'Score Sheet (ENTER DATA)'!F42)</f>
        <v>5</v>
      </c>
      <c r="G49" s="185">
        <f>IF(ISBLANK('Score Sheet (ENTER DATA)'!G42),"",'Score Sheet (ENTER DATA)'!G42)</f>
        <v>6</v>
      </c>
      <c r="H49" s="185">
        <f>IF(ISBLANK('Score Sheet (ENTER DATA)'!H42),"",'Score Sheet (ENTER DATA)'!H42)</f>
        <v>5</v>
      </c>
      <c r="I49" s="185">
        <f>IF(ISBLANK('Score Sheet (ENTER DATA)'!I42),"",'Score Sheet (ENTER DATA)'!I42)</f>
        <v>6</v>
      </c>
      <c r="J49" s="185">
        <f>IF(ISBLANK('Score Sheet (ENTER DATA)'!J42),"",'Score Sheet (ENTER DATA)'!J42)</f>
        <v>6</v>
      </c>
      <c r="K49" s="185">
        <f>IF(ISBLANK('Score Sheet (ENTER DATA)'!K42),"",'Score Sheet (ENTER DATA)'!K42)</f>
        <v>3</v>
      </c>
      <c r="L49" s="185">
        <f>IF(ISBLANK('Score Sheet (ENTER DATA)'!L42),"",'Score Sheet (ENTER DATA)'!L42)</f>
        <v>7</v>
      </c>
      <c r="M49" s="49">
        <f>IF(('Score Sheet (ENTER DATA)'!M42=0),"",'Score Sheet (ENTER DATA)'!M42)</f>
        <v>50</v>
      </c>
      <c r="N49" s="185">
        <f>IF(ISBLANK('Score Sheet (ENTER DATA)'!N42),"",'Score Sheet (ENTER DATA)'!N42)</f>
        <v>4</v>
      </c>
      <c r="O49" s="185">
        <f>IF(ISBLANK('Score Sheet (ENTER DATA)'!O42),"",'Score Sheet (ENTER DATA)'!O42)</f>
        <v>6</v>
      </c>
      <c r="P49" s="185">
        <f>IF(ISBLANK('Score Sheet (ENTER DATA)'!P42),"",'Score Sheet (ENTER DATA)'!P42)</f>
        <v>5</v>
      </c>
      <c r="Q49" s="185">
        <f>IF(ISBLANK('Score Sheet (ENTER DATA)'!Q42),"",'Score Sheet (ENTER DATA)'!Q42)</f>
        <v>4</v>
      </c>
      <c r="R49" s="185">
        <f>IF(ISBLANK('Score Sheet (ENTER DATA)'!R42),"",'Score Sheet (ENTER DATA)'!R42)</f>
        <v>7</v>
      </c>
      <c r="S49" s="185">
        <f>IF(ISBLANK('Score Sheet (ENTER DATA)'!S42),"",'Score Sheet (ENTER DATA)'!S42)</f>
        <v>5</v>
      </c>
      <c r="T49" s="185">
        <f>IF(ISBLANK('Score Sheet (ENTER DATA)'!T42),"",'Score Sheet (ENTER DATA)'!T42)</f>
        <v>5</v>
      </c>
      <c r="U49" s="185">
        <f>IF(ISBLANK('Score Sheet (ENTER DATA)'!U42),"",'Score Sheet (ENTER DATA)'!U42)</f>
        <v>5</v>
      </c>
      <c r="V49" s="185">
        <f>IF(ISBLANK('Score Sheet (ENTER DATA)'!V42),"",'Score Sheet (ENTER DATA)'!V42)</f>
        <v>7</v>
      </c>
      <c r="W49" s="236">
        <f>IF(('Score Sheet (ENTER DATA)'!W42=0),"",'Score Sheet (ENTER DATA)'!W42)</f>
        <v>48</v>
      </c>
      <c r="X49" s="123">
        <f>IF(('Score Sheet (ENTER DATA)'!X42=0),"",'Score Sheet (ENTER DATA)'!X42)</f>
        <v>98</v>
      </c>
      <c r="Y49" s="185">
        <f>IF(('Score Sheet (ENTER DATA)'!Y42=0),"",'Score Sheet (ENTER DATA)'!Y42)</f>
        <v>48</v>
      </c>
      <c r="Z49" s="185">
        <f>IF(('Score Sheet (ENTER DATA)'!Z42=0),"",'Score Sheet (ENTER DATA)'!Z42)</f>
        <v>33</v>
      </c>
      <c r="AA49" s="185">
        <f>IF(('Score Sheet (ENTER DATA)'!AA42=0),"",'Score Sheet (ENTER DATA)'!AA42)</f>
        <v>17</v>
      </c>
      <c r="AB49" s="185">
        <f>IF(('Score Sheet (ENTER DATA)'!AB42=0),"",'Score Sheet (ENTER DATA)'!AB42)</f>
        <v>7</v>
      </c>
      <c r="AC49" s="185">
        <f>IF(('Score Sheet (ENTER DATA)'!AC42=0),"",'Score Sheet (ENTER DATA)'!AC42)</f>
        <v>50</v>
      </c>
      <c r="AD49" s="185">
        <f>IF(('Score Sheet (ENTER DATA)'!AD42=0),"",'Score Sheet (ENTER DATA)'!AD42)</f>
        <v>33</v>
      </c>
      <c r="AE49" s="185">
        <f>IF(('Score Sheet (ENTER DATA)'!AE42=0),"",'Score Sheet (ENTER DATA)'!AE42)</f>
        <v>16</v>
      </c>
      <c r="AF49" s="185">
        <f>IF(('Score Sheet (ENTER DATA)'!AF42=0),"",'Score Sheet (ENTER DATA)'!AF42)</f>
        <v>7</v>
      </c>
      <c r="AG49" s="86"/>
    </row>
    <row r="50" spans="1:33" s="59" customFormat="1" x14ac:dyDescent="0.2">
      <c r="A50" s="270" t="str">
        <f>IF(ISBLANK('Score Sheet (ENTER DATA)'!C32),"",'Score Sheet (ENTER DATA)'!A32)</f>
        <v>CMH</v>
      </c>
      <c r="B50" s="185">
        <f>IF(ISBLANK('Score Sheet (ENTER DATA)'!C32),"",'Score Sheet (ENTER DATA)'!B32)</f>
        <v>4</v>
      </c>
      <c r="C50" s="83" t="str">
        <f>IF(ISBLANK('Score Sheet (ENTER DATA)'!C32),"",'Score Sheet (ENTER DATA)'!C32)</f>
        <v>Claire Prager</v>
      </c>
      <c r="D50" s="185">
        <f>IF(ISBLANK('Score Sheet (ENTER DATA)'!D32),"",'Score Sheet (ENTER DATA)'!D32)</f>
        <v>5</v>
      </c>
      <c r="E50" s="185">
        <f>IF(ISBLANK('Score Sheet (ENTER DATA)'!E32),"",'Score Sheet (ENTER DATA)'!E32)</f>
        <v>7</v>
      </c>
      <c r="F50" s="185">
        <f>IF(ISBLANK('Score Sheet (ENTER DATA)'!F32),"",'Score Sheet (ENTER DATA)'!F32)</f>
        <v>5</v>
      </c>
      <c r="G50" s="185">
        <f>IF(ISBLANK('Score Sheet (ENTER DATA)'!G32),"",'Score Sheet (ENTER DATA)'!G32)</f>
        <v>7</v>
      </c>
      <c r="H50" s="185">
        <f>IF(ISBLANK('Score Sheet (ENTER DATA)'!H32),"",'Score Sheet (ENTER DATA)'!H32)</f>
        <v>5</v>
      </c>
      <c r="I50" s="185">
        <f>IF(ISBLANK('Score Sheet (ENTER DATA)'!I32),"",'Score Sheet (ENTER DATA)'!I32)</f>
        <v>5</v>
      </c>
      <c r="J50" s="185">
        <f>IF(ISBLANK('Score Sheet (ENTER DATA)'!J32),"",'Score Sheet (ENTER DATA)'!J32)</f>
        <v>5</v>
      </c>
      <c r="K50" s="185">
        <f>IF(ISBLANK('Score Sheet (ENTER DATA)'!K32),"",'Score Sheet (ENTER DATA)'!K32)</f>
        <v>4</v>
      </c>
      <c r="L50" s="185">
        <f>IF(ISBLANK('Score Sheet (ENTER DATA)'!L32),"",'Score Sheet (ENTER DATA)'!L32)</f>
        <v>7</v>
      </c>
      <c r="M50" s="49">
        <f>IF(('Score Sheet (ENTER DATA)'!M32=0),"",'Score Sheet (ENTER DATA)'!M32)</f>
        <v>50</v>
      </c>
      <c r="N50" s="185">
        <f>IF(ISBLANK('Score Sheet (ENTER DATA)'!N32),"",'Score Sheet (ENTER DATA)'!N32)</f>
        <v>5</v>
      </c>
      <c r="O50" s="185">
        <f>IF(ISBLANK('Score Sheet (ENTER DATA)'!O32),"",'Score Sheet (ENTER DATA)'!O32)</f>
        <v>3</v>
      </c>
      <c r="P50" s="185">
        <f>IF(ISBLANK('Score Sheet (ENTER DATA)'!P32),"",'Score Sheet (ENTER DATA)'!P32)</f>
        <v>6</v>
      </c>
      <c r="Q50" s="185">
        <f>IF(ISBLANK('Score Sheet (ENTER DATA)'!Q32),"",'Score Sheet (ENTER DATA)'!Q32)</f>
        <v>5</v>
      </c>
      <c r="R50" s="185">
        <f>IF(ISBLANK('Score Sheet (ENTER DATA)'!R32),"",'Score Sheet (ENTER DATA)'!R32)</f>
        <v>7</v>
      </c>
      <c r="S50" s="185">
        <f>IF(ISBLANK('Score Sheet (ENTER DATA)'!S32),"",'Score Sheet (ENTER DATA)'!S32)</f>
        <v>6</v>
      </c>
      <c r="T50" s="185">
        <f>IF(ISBLANK('Score Sheet (ENTER DATA)'!T32),"",'Score Sheet (ENTER DATA)'!T32)</f>
        <v>4</v>
      </c>
      <c r="U50" s="185">
        <f>IF(ISBLANK('Score Sheet (ENTER DATA)'!U32),"",'Score Sheet (ENTER DATA)'!U32)</f>
        <v>5</v>
      </c>
      <c r="V50" s="185">
        <f>IF(ISBLANK('Score Sheet (ENTER DATA)'!V32),"",'Score Sheet (ENTER DATA)'!V32)</f>
        <v>7</v>
      </c>
      <c r="W50" s="236">
        <f>IF(('Score Sheet (ENTER DATA)'!W32=0),"",'Score Sheet (ENTER DATA)'!W32)</f>
        <v>48</v>
      </c>
      <c r="X50" s="123">
        <f>IF(('Score Sheet (ENTER DATA)'!X32=0),"",'Score Sheet (ENTER DATA)'!X32)</f>
        <v>98</v>
      </c>
      <c r="Y50" s="185">
        <f>IF(('Score Sheet (ENTER DATA)'!Y32=0),"",'Score Sheet (ENTER DATA)'!Y32)</f>
        <v>48</v>
      </c>
      <c r="Z50" s="185">
        <f>IF(('Score Sheet (ENTER DATA)'!Z32=0),"",'Score Sheet (ENTER DATA)'!Z32)</f>
        <v>34</v>
      </c>
      <c r="AA50" s="185">
        <f>IF(('Score Sheet (ENTER DATA)'!AA32=0),"",'Score Sheet (ENTER DATA)'!AA32)</f>
        <v>16</v>
      </c>
      <c r="AB50" s="185">
        <f>IF(('Score Sheet (ENTER DATA)'!AB32=0),"",'Score Sheet (ENTER DATA)'!AB32)</f>
        <v>7</v>
      </c>
      <c r="AC50" s="185">
        <f>IF(('Score Sheet (ENTER DATA)'!AC32=0),"",'Score Sheet (ENTER DATA)'!AC32)</f>
        <v>50</v>
      </c>
      <c r="AD50" s="185">
        <f>IF(('Score Sheet (ENTER DATA)'!AD32=0),"",'Score Sheet (ENTER DATA)'!AD32)</f>
        <v>33</v>
      </c>
      <c r="AE50" s="185">
        <f>IF(('Score Sheet (ENTER DATA)'!AE32=0),"",'Score Sheet (ENTER DATA)'!AE32)</f>
        <v>16</v>
      </c>
      <c r="AF50" s="185">
        <f>IF(('Score Sheet (ENTER DATA)'!AF32=0),"",'Score Sheet (ENTER DATA)'!AF32)</f>
        <v>7</v>
      </c>
      <c r="AG50" s="86"/>
    </row>
    <row r="51" spans="1:33" s="59" customFormat="1" x14ac:dyDescent="0.2">
      <c r="A51" s="340" t="str">
        <f>IF(ISBLANK('Score Sheet (ENTER DATA)'!C68),"",'Score Sheet (ENTER DATA)'!A68)</f>
        <v>KM</v>
      </c>
      <c r="B51" s="185">
        <f>IF(ISBLANK('Score Sheet (ENTER DATA)'!C68),"",'Score Sheet (ENTER DATA)'!B68)</f>
        <v>4</v>
      </c>
      <c r="C51" s="83" t="str">
        <f>IF(ISBLANK('Score Sheet (ENTER DATA)'!C68),"",'Score Sheet (ENTER DATA)'!C68)</f>
        <v>Megan Dowd</v>
      </c>
      <c r="D51" s="185">
        <f>IF(ISBLANK('Score Sheet (ENTER DATA)'!D68),"",'Score Sheet (ENTER DATA)'!D68)</f>
        <v>5</v>
      </c>
      <c r="E51" s="185">
        <f>IF(ISBLANK('Score Sheet (ENTER DATA)'!E68),"",'Score Sheet (ENTER DATA)'!E68)</f>
        <v>5</v>
      </c>
      <c r="F51" s="185">
        <f>IF(ISBLANK('Score Sheet (ENTER DATA)'!F68),"",'Score Sheet (ENTER DATA)'!F68)</f>
        <v>4</v>
      </c>
      <c r="G51" s="185">
        <f>IF(ISBLANK('Score Sheet (ENTER DATA)'!G68),"",'Score Sheet (ENTER DATA)'!G68)</f>
        <v>6</v>
      </c>
      <c r="H51" s="185">
        <f>IF(ISBLANK('Score Sheet (ENTER DATA)'!H68),"",'Score Sheet (ENTER DATA)'!H68)</f>
        <v>4</v>
      </c>
      <c r="I51" s="185">
        <f>IF(ISBLANK('Score Sheet (ENTER DATA)'!I68),"",'Score Sheet (ENTER DATA)'!I68)</f>
        <v>7</v>
      </c>
      <c r="J51" s="185">
        <f>IF(ISBLANK('Score Sheet (ENTER DATA)'!J68),"",'Score Sheet (ENTER DATA)'!J68)</f>
        <v>5</v>
      </c>
      <c r="K51" s="185">
        <f>IF(ISBLANK('Score Sheet (ENTER DATA)'!K68),"",'Score Sheet (ENTER DATA)'!K68)</f>
        <v>7</v>
      </c>
      <c r="L51" s="185">
        <f>IF(ISBLANK('Score Sheet (ENTER DATA)'!L68),"",'Score Sheet (ENTER DATA)'!L68)</f>
        <v>6</v>
      </c>
      <c r="M51" s="49">
        <f>IF(('Score Sheet (ENTER DATA)'!M68=0),"",'Score Sheet (ENTER DATA)'!M68)</f>
        <v>49</v>
      </c>
      <c r="N51" s="185">
        <f>IF(ISBLANK('Score Sheet (ENTER DATA)'!N68),"",'Score Sheet (ENTER DATA)'!N68)</f>
        <v>5</v>
      </c>
      <c r="O51" s="185">
        <f>IF(ISBLANK('Score Sheet (ENTER DATA)'!O68),"",'Score Sheet (ENTER DATA)'!O68)</f>
        <v>7</v>
      </c>
      <c r="P51" s="185">
        <f>IF(ISBLANK('Score Sheet (ENTER DATA)'!P68),"",'Score Sheet (ENTER DATA)'!P68)</f>
        <v>5</v>
      </c>
      <c r="Q51" s="185">
        <f>IF(ISBLANK('Score Sheet (ENTER DATA)'!Q68),"",'Score Sheet (ENTER DATA)'!Q68)</f>
        <v>6</v>
      </c>
      <c r="R51" s="185">
        <f>IF(ISBLANK('Score Sheet (ENTER DATA)'!R68),"",'Score Sheet (ENTER DATA)'!R68)</f>
        <v>7</v>
      </c>
      <c r="S51" s="185">
        <f>IF(ISBLANK('Score Sheet (ENTER DATA)'!S68),"",'Score Sheet (ENTER DATA)'!S68)</f>
        <v>4</v>
      </c>
      <c r="T51" s="185">
        <f>IF(ISBLANK('Score Sheet (ENTER DATA)'!T68),"",'Score Sheet (ENTER DATA)'!T68)</f>
        <v>5</v>
      </c>
      <c r="U51" s="185">
        <f>IF(ISBLANK('Score Sheet (ENTER DATA)'!U68),"",'Score Sheet (ENTER DATA)'!U68)</f>
        <v>5</v>
      </c>
      <c r="V51" s="185">
        <f>IF(ISBLANK('Score Sheet (ENTER DATA)'!V68),"",'Score Sheet (ENTER DATA)'!V68)</f>
        <v>5</v>
      </c>
      <c r="W51" s="236">
        <f>IF(('Score Sheet (ENTER DATA)'!W68=0),"",'Score Sheet (ENTER DATA)'!W68)</f>
        <v>49</v>
      </c>
      <c r="X51" s="123">
        <f>IF(('Score Sheet (ENTER DATA)'!X68=0),"",'Score Sheet (ENTER DATA)'!X68)</f>
        <v>98</v>
      </c>
      <c r="Y51" s="185">
        <f>IF(('Score Sheet (ENTER DATA)'!Y68=0),"",'Score Sheet (ENTER DATA)'!Y68)</f>
        <v>49</v>
      </c>
      <c r="Z51" s="185">
        <f>IF(('Score Sheet (ENTER DATA)'!Z68=0),"",'Score Sheet (ENTER DATA)'!Z68)</f>
        <v>32</v>
      </c>
      <c r="AA51" s="185">
        <f>IF(('Score Sheet (ENTER DATA)'!AA68=0),"",'Score Sheet (ENTER DATA)'!AA68)</f>
        <v>15</v>
      </c>
      <c r="AB51" s="185">
        <f>IF(('Score Sheet (ENTER DATA)'!AB68=0),"",'Score Sheet (ENTER DATA)'!AB68)</f>
        <v>5</v>
      </c>
      <c r="AC51" s="185">
        <f>IF(('Score Sheet (ENTER DATA)'!AC68=0),"",'Score Sheet (ENTER DATA)'!AC68)</f>
        <v>49</v>
      </c>
      <c r="AD51" s="185">
        <f>IF(('Score Sheet (ENTER DATA)'!AD68=0),"",'Score Sheet (ENTER DATA)'!AD68)</f>
        <v>35</v>
      </c>
      <c r="AE51" s="185">
        <f>IF(('Score Sheet (ENTER DATA)'!AE68=0),"",'Score Sheet (ENTER DATA)'!AE68)</f>
        <v>18</v>
      </c>
      <c r="AF51" s="185">
        <f>IF(('Score Sheet (ENTER DATA)'!AF68=0),"",'Score Sheet (ENTER DATA)'!AF68)</f>
        <v>6</v>
      </c>
      <c r="AG51" s="86"/>
    </row>
    <row r="52" spans="1:33" s="59" customFormat="1" x14ac:dyDescent="0.2">
      <c r="A52" s="303" t="str">
        <f>IF(ISBLANK('Score Sheet (ENTER DATA)'!C31),"",'Score Sheet (ENTER DATA)'!A31)</f>
        <v>CMH</v>
      </c>
      <c r="B52" s="185">
        <f>IF(ISBLANK('Score Sheet (ENTER DATA)'!C31),"",'Score Sheet (ENTER DATA)'!B31)</f>
        <v>3</v>
      </c>
      <c r="C52" s="83" t="str">
        <f>IF(ISBLANK('Score Sheet (ENTER DATA)'!C31),"",'Score Sheet (ENTER DATA)'!C31)</f>
        <v>Sydney Brandt</v>
      </c>
      <c r="D52" s="185">
        <f>IF(ISBLANK('Score Sheet (ENTER DATA)'!D31),"",'Score Sheet (ENTER DATA)'!D31)</f>
        <v>4</v>
      </c>
      <c r="E52" s="185">
        <f>IF(ISBLANK('Score Sheet (ENTER DATA)'!E31),"",'Score Sheet (ENTER DATA)'!E31)</f>
        <v>7</v>
      </c>
      <c r="F52" s="185">
        <f>IF(ISBLANK('Score Sheet (ENTER DATA)'!F31),"",'Score Sheet (ENTER DATA)'!F31)</f>
        <v>4</v>
      </c>
      <c r="G52" s="185">
        <f>IF(ISBLANK('Score Sheet (ENTER DATA)'!G31),"",'Score Sheet (ENTER DATA)'!G31)</f>
        <v>6</v>
      </c>
      <c r="H52" s="185">
        <f>IF(ISBLANK('Score Sheet (ENTER DATA)'!H31),"",'Score Sheet (ENTER DATA)'!H31)</f>
        <v>5</v>
      </c>
      <c r="I52" s="185">
        <f>IF(ISBLANK('Score Sheet (ENTER DATA)'!I31),"",'Score Sheet (ENTER DATA)'!I31)</f>
        <v>6</v>
      </c>
      <c r="J52" s="185">
        <f>IF(ISBLANK('Score Sheet (ENTER DATA)'!J31),"",'Score Sheet (ENTER DATA)'!J31)</f>
        <v>6</v>
      </c>
      <c r="K52" s="185">
        <f>IF(ISBLANK('Score Sheet (ENTER DATA)'!K31),"",'Score Sheet (ENTER DATA)'!K31)</f>
        <v>5</v>
      </c>
      <c r="L52" s="185">
        <f>IF(ISBLANK('Score Sheet (ENTER DATA)'!L31),"",'Score Sheet (ENTER DATA)'!L31)</f>
        <v>7</v>
      </c>
      <c r="M52" s="49">
        <f>IF(('Score Sheet (ENTER DATA)'!M31=0),"",'Score Sheet (ENTER DATA)'!M31)</f>
        <v>50</v>
      </c>
      <c r="N52" s="185">
        <f>IF(ISBLANK('Score Sheet (ENTER DATA)'!N31),"",'Score Sheet (ENTER DATA)'!N31)</f>
        <v>4</v>
      </c>
      <c r="O52" s="185">
        <f>IF(ISBLANK('Score Sheet (ENTER DATA)'!O31),"",'Score Sheet (ENTER DATA)'!O31)</f>
        <v>5</v>
      </c>
      <c r="P52" s="185">
        <f>IF(ISBLANK('Score Sheet (ENTER DATA)'!P31),"",'Score Sheet (ENTER DATA)'!P31)</f>
        <v>7</v>
      </c>
      <c r="Q52" s="185">
        <f>IF(ISBLANK('Score Sheet (ENTER DATA)'!Q31),"",'Score Sheet (ENTER DATA)'!Q31)</f>
        <v>6</v>
      </c>
      <c r="R52" s="185">
        <f>IF(ISBLANK('Score Sheet (ENTER DATA)'!R31),"",'Score Sheet (ENTER DATA)'!R31)</f>
        <v>5</v>
      </c>
      <c r="S52" s="185">
        <f>IF(ISBLANK('Score Sheet (ENTER DATA)'!S31),"",'Score Sheet (ENTER DATA)'!S31)</f>
        <v>5</v>
      </c>
      <c r="T52" s="185">
        <f>IF(ISBLANK('Score Sheet (ENTER DATA)'!T31),"",'Score Sheet (ENTER DATA)'!T31)</f>
        <v>5</v>
      </c>
      <c r="U52" s="185">
        <f>IF(ISBLANK('Score Sheet (ENTER DATA)'!U31),"",'Score Sheet (ENTER DATA)'!U31)</f>
        <v>6</v>
      </c>
      <c r="V52" s="185">
        <f>IF(ISBLANK('Score Sheet (ENTER DATA)'!V31),"",'Score Sheet (ENTER DATA)'!V31)</f>
        <v>6</v>
      </c>
      <c r="W52" s="236">
        <f>IF(('Score Sheet (ENTER DATA)'!W31=0),"",'Score Sheet (ENTER DATA)'!W31)</f>
        <v>49</v>
      </c>
      <c r="X52" s="123">
        <f>IF(('Score Sheet (ENTER DATA)'!X31=0),"",'Score Sheet (ENTER DATA)'!X31)</f>
        <v>99</v>
      </c>
      <c r="Y52" s="185">
        <f>IF(('Score Sheet (ENTER DATA)'!Y31=0),"",'Score Sheet (ENTER DATA)'!Y31)</f>
        <v>49</v>
      </c>
      <c r="Z52" s="185">
        <f>IF(('Score Sheet (ENTER DATA)'!Z31=0),"",'Score Sheet (ENTER DATA)'!Z31)</f>
        <v>33</v>
      </c>
      <c r="AA52" s="185">
        <f>IF(('Score Sheet (ENTER DATA)'!AA31=0),"",'Score Sheet (ENTER DATA)'!AA31)</f>
        <v>17</v>
      </c>
      <c r="AB52" s="185">
        <f>IF(('Score Sheet (ENTER DATA)'!AB31=0),"",'Score Sheet (ENTER DATA)'!AB31)</f>
        <v>6</v>
      </c>
      <c r="AC52" s="185">
        <f>IF(('Score Sheet (ENTER DATA)'!AC31=0),"",'Score Sheet (ENTER DATA)'!AC31)</f>
        <v>50</v>
      </c>
      <c r="AD52" s="185">
        <f>IF(('Score Sheet (ENTER DATA)'!AD31=0),"",'Score Sheet (ENTER DATA)'!AD31)</f>
        <v>35</v>
      </c>
      <c r="AE52" s="185">
        <f>IF(('Score Sheet (ENTER DATA)'!AE31=0),"",'Score Sheet (ENTER DATA)'!AE31)</f>
        <v>18</v>
      </c>
      <c r="AF52" s="185">
        <f>IF(('Score Sheet (ENTER DATA)'!AF31=0),"",'Score Sheet (ENTER DATA)'!AF31)</f>
        <v>7</v>
      </c>
      <c r="AG52" s="86"/>
    </row>
    <row r="53" spans="1:33" s="59" customFormat="1" x14ac:dyDescent="0.2">
      <c r="A53" s="263" t="str">
        <f>IF(ISBLANK('Score Sheet (ENTER DATA)'!C76),"",'Score Sheet (ENTER DATA)'!A76)</f>
        <v>NEW</v>
      </c>
      <c r="B53" s="273">
        <f>IF(ISBLANK('Score Sheet (ENTER DATA)'!C76),"",'Score Sheet (ENTER DATA)'!B76)</f>
        <v>3</v>
      </c>
      <c r="C53" s="275" t="str">
        <f>IF(ISBLANK('Score Sheet (ENTER DATA)'!C76),"",'Score Sheet (ENTER DATA)'!C76)</f>
        <v>Caylee Balcerzak</v>
      </c>
      <c r="D53" s="273">
        <f>IF(ISBLANK('Score Sheet (ENTER DATA)'!D76),"",'Score Sheet (ENTER DATA)'!D76)</f>
        <v>6</v>
      </c>
      <c r="E53" s="273">
        <f>IF(ISBLANK('Score Sheet (ENTER DATA)'!E76),"",'Score Sheet (ENTER DATA)'!E76)</f>
        <v>6</v>
      </c>
      <c r="F53" s="273">
        <f>IF(ISBLANK('Score Sheet (ENTER DATA)'!F76),"",'Score Sheet (ENTER DATA)'!F76)</f>
        <v>4</v>
      </c>
      <c r="G53" s="273">
        <f>IF(ISBLANK('Score Sheet (ENTER DATA)'!G76),"",'Score Sheet (ENTER DATA)'!G76)</f>
        <v>4</v>
      </c>
      <c r="H53" s="273">
        <f>IF(ISBLANK('Score Sheet (ENTER DATA)'!H76),"",'Score Sheet (ENTER DATA)'!H76)</f>
        <v>6</v>
      </c>
      <c r="I53" s="273">
        <f>IF(ISBLANK('Score Sheet (ENTER DATA)'!I76),"",'Score Sheet (ENTER DATA)'!I76)</f>
        <v>7</v>
      </c>
      <c r="J53" s="273">
        <f>IF(ISBLANK('Score Sheet (ENTER DATA)'!J76),"",'Score Sheet (ENTER DATA)'!J76)</f>
        <v>6</v>
      </c>
      <c r="K53" s="273">
        <f>IF(ISBLANK('Score Sheet (ENTER DATA)'!K76),"",'Score Sheet (ENTER DATA)'!K76)</f>
        <v>4</v>
      </c>
      <c r="L53" s="273">
        <f>IF(ISBLANK('Score Sheet (ENTER DATA)'!L76),"",'Score Sheet (ENTER DATA)'!L76)</f>
        <v>6</v>
      </c>
      <c r="M53" s="277">
        <f>IF(('Score Sheet (ENTER DATA)'!M76=0),"",'Score Sheet (ENTER DATA)'!M76)</f>
        <v>49</v>
      </c>
      <c r="N53" s="273">
        <f>IF(ISBLANK('Score Sheet (ENTER DATA)'!N76),"",'Score Sheet (ENTER DATA)'!N76)</f>
        <v>6</v>
      </c>
      <c r="O53" s="273">
        <f>IF(ISBLANK('Score Sheet (ENTER DATA)'!O76),"",'Score Sheet (ENTER DATA)'!O76)</f>
        <v>5</v>
      </c>
      <c r="P53" s="273">
        <f>IF(ISBLANK('Score Sheet (ENTER DATA)'!P76),"",'Score Sheet (ENTER DATA)'!P76)</f>
        <v>6</v>
      </c>
      <c r="Q53" s="273">
        <f>IF(ISBLANK('Score Sheet (ENTER DATA)'!Q76),"",'Score Sheet (ENTER DATA)'!Q76)</f>
        <v>5</v>
      </c>
      <c r="R53" s="273">
        <f>IF(ISBLANK('Score Sheet (ENTER DATA)'!R76),"",'Score Sheet (ENTER DATA)'!R76)</f>
        <v>8</v>
      </c>
      <c r="S53" s="273">
        <f>IF(ISBLANK('Score Sheet (ENTER DATA)'!S76),"",'Score Sheet (ENTER DATA)'!S76)</f>
        <v>5</v>
      </c>
      <c r="T53" s="273">
        <f>IF(ISBLANK('Score Sheet (ENTER DATA)'!T76),"",'Score Sheet (ENTER DATA)'!T76)</f>
        <v>4</v>
      </c>
      <c r="U53" s="273">
        <f>IF(ISBLANK('Score Sheet (ENTER DATA)'!U76),"",'Score Sheet (ENTER DATA)'!U76)</f>
        <v>5</v>
      </c>
      <c r="V53" s="273">
        <f>IF(ISBLANK('Score Sheet (ENTER DATA)'!V76),"",'Score Sheet (ENTER DATA)'!V76)</f>
        <v>6</v>
      </c>
      <c r="W53" s="279">
        <f>IF(('Score Sheet (ENTER DATA)'!W76=0),"",'Score Sheet (ENTER DATA)'!W76)</f>
        <v>50</v>
      </c>
      <c r="X53" s="281">
        <f>IF(('Score Sheet (ENTER DATA)'!X76=0),"",'Score Sheet (ENTER DATA)'!X76)</f>
        <v>99</v>
      </c>
      <c r="Y53" s="273">
        <f>IF(('Score Sheet (ENTER DATA)'!Y76=0),"",'Score Sheet (ENTER DATA)'!Y76)</f>
        <v>50</v>
      </c>
      <c r="Z53" s="273">
        <f>IF(('Score Sheet (ENTER DATA)'!Z76=0),"",'Score Sheet (ENTER DATA)'!Z76)</f>
        <v>33</v>
      </c>
      <c r="AA53" s="273">
        <f>IF(('Score Sheet (ENTER DATA)'!AA76=0),"",'Score Sheet (ENTER DATA)'!AA76)</f>
        <v>15</v>
      </c>
      <c r="AB53" s="273">
        <f>IF(('Score Sheet (ENTER DATA)'!AB76=0),"",'Score Sheet (ENTER DATA)'!AB76)</f>
        <v>6</v>
      </c>
      <c r="AC53" s="273">
        <f>IF(('Score Sheet (ENTER DATA)'!AC76=0),"",'Score Sheet (ENTER DATA)'!AC76)</f>
        <v>49</v>
      </c>
      <c r="AD53" s="273">
        <f>IF(('Score Sheet (ENTER DATA)'!AD76=0),"",'Score Sheet (ENTER DATA)'!AD76)</f>
        <v>33</v>
      </c>
      <c r="AE53" s="273">
        <f>IF(('Score Sheet (ENTER DATA)'!AE76=0),"",'Score Sheet (ENTER DATA)'!AE76)</f>
        <v>16</v>
      </c>
      <c r="AF53" s="273">
        <f>IF(('Score Sheet (ENTER DATA)'!AF76=0),"",'Score Sheet (ENTER DATA)'!AF76)</f>
        <v>6</v>
      </c>
      <c r="AG53" s="86"/>
    </row>
    <row r="54" spans="1:33" s="59" customFormat="1" x14ac:dyDescent="0.2">
      <c r="A54" s="359" t="str">
        <f>IF(ISBLANK('Score Sheet (ENTER DATA)'!C41),"",'Score Sheet (ENTER DATA)'!A41)</f>
        <v>HART</v>
      </c>
      <c r="B54" s="185">
        <f>IF(ISBLANK('Score Sheet (ENTER DATA)'!C41),"",'Score Sheet (ENTER DATA)'!B41)</f>
        <v>4</v>
      </c>
      <c r="C54" s="83" t="str">
        <f>IF(ISBLANK('Score Sheet (ENTER DATA)'!C41),"",'Score Sheet (ENTER DATA)'!C41)</f>
        <v>Betsy Werner</v>
      </c>
      <c r="D54" s="185">
        <f>IF(ISBLANK('Score Sheet (ENTER DATA)'!D41),"",'Score Sheet (ENTER DATA)'!D41)</f>
        <v>6</v>
      </c>
      <c r="E54" s="185">
        <f>IF(ISBLANK('Score Sheet (ENTER DATA)'!E41),"",'Score Sheet (ENTER DATA)'!E41)</f>
        <v>5</v>
      </c>
      <c r="F54" s="185">
        <f>IF(ISBLANK('Score Sheet (ENTER DATA)'!F41),"",'Score Sheet (ENTER DATA)'!F41)</f>
        <v>4</v>
      </c>
      <c r="G54" s="185">
        <f>IF(ISBLANK('Score Sheet (ENTER DATA)'!G41),"",'Score Sheet (ENTER DATA)'!G41)</f>
        <v>5</v>
      </c>
      <c r="H54" s="185">
        <f>IF(ISBLANK('Score Sheet (ENTER DATA)'!H41),"",'Score Sheet (ENTER DATA)'!H41)</f>
        <v>6</v>
      </c>
      <c r="I54" s="185">
        <f>IF(ISBLANK('Score Sheet (ENTER DATA)'!I41),"",'Score Sheet (ENTER DATA)'!I41)</f>
        <v>5</v>
      </c>
      <c r="J54" s="185">
        <f>IF(ISBLANK('Score Sheet (ENTER DATA)'!J41),"",'Score Sheet (ENTER DATA)'!J41)</f>
        <v>6</v>
      </c>
      <c r="K54" s="185">
        <f>IF(ISBLANK('Score Sheet (ENTER DATA)'!K41),"",'Score Sheet (ENTER DATA)'!K41)</f>
        <v>4</v>
      </c>
      <c r="L54" s="185">
        <f>IF(ISBLANK('Score Sheet (ENTER DATA)'!L41),"",'Score Sheet (ENTER DATA)'!L41)</f>
        <v>6</v>
      </c>
      <c r="M54" s="49">
        <f>IF(('Score Sheet (ENTER DATA)'!M41=0),"",'Score Sheet (ENTER DATA)'!M41)</f>
        <v>47</v>
      </c>
      <c r="N54" s="185">
        <f>IF(ISBLANK('Score Sheet (ENTER DATA)'!N41),"",'Score Sheet (ENTER DATA)'!N41)</f>
        <v>6</v>
      </c>
      <c r="O54" s="185">
        <f>IF(ISBLANK('Score Sheet (ENTER DATA)'!O41),"",'Score Sheet (ENTER DATA)'!O41)</f>
        <v>5</v>
      </c>
      <c r="P54" s="185">
        <f>IF(ISBLANK('Score Sheet (ENTER DATA)'!P41),"",'Score Sheet (ENTER DATA)'!P41)</f>
        <v>6</v>
      </c>
      <c r="Q54" s="185">
        <f>IF(ISBLANK('Score Sheet (ENTER DATA)'!Q41),"",'Score Sheet (ENTER DATA)'!Q41)</f>
        <v>4</v>
      </c>
      <c r="R54" s="185">
        <f>IF(ISBLANK('Score Sheet (ENTER DATA)'!R41),"",'Score Sheet (ENTER DATA)'!R41)</f>
        <v>8</v>
      </c>
      <c r="S54" s="185">
        <f>IF(ISBLANK('Score Sheet (ENTER DATA)'!S41),"",'Score Sheet (ENTER DATA)'!S41)</f>
        <v>7</v>
      </c>
      <c r="T54" s="185">
        <f>IF(ISBLANK('Score Sheet (ENTER DATA)'!T41),"",'Score Sheet (ENTER DATA)'!T41)</f>
        <v>4</v>
      </c>
      <c r="U54" s="185">
        <f>IF(ISBLANK('Score Sheet (ENTER DATA)'!U41),"",'Score Sheet (ENTER DATA)'!U41)</f>
        <v>6</v>
      </c>
      <c r="V54" s="185">
        <f>IF(ISBLANK('Score Sheet (ENTER DATA)'!V41),"",'Score Sheet (ENTER DATA)'!V41)</f>
        <v>6</v>
      </c>
      <c r="W54" s="236">
        <f>IF(('Score Sheet (ENTER DATA)'!W41=0),"",'Score Sheet (ENTER DATA)'!W41)</f>
        <v>52</v>
      </c>
      <c r="X54" s="123">
        <f>IF(('Score Sheet (ENTER DATA)'!X41=0),"",'Score Sheet (ENTER DATA)'!X41)</f>
        <v>99</v>
      </c>
      <c r="Y54" s="185">
        <f>IF(('Score Sheet (ENTER DATA)'!Y41=0),"",'Score Sheet (ENTER DATA)'!Y41)</f>
        <v>52</v>
      </c>
      <c r="Z54" s="185">
        <f>IF(('Score Sheet (ENTER DATA)'!Z41=0),"",'Score Sheet (ENTER DATA)'!Z41)</f>
        <v>35</v>
      </c>
      <c r="AA54" s="185">
        <f>IF(('Score Sheet (ENTER DATA)'!AA41=0),"",'Score Sheet (ENTER DATA)'!AA41)</f>
        <v>16</v>
      </c>
      <c r="AB54" s="185">
        <f>IF(('Score Sheet (ENTER DATA)'!AB41=0),"",'Score Sheet (ENTER DATA)'!AB41)</f>
        <v>6</v>
      </c>
      <c r="AC54" s="185">
        <f>IF(('Score Sheet (ENTER DATA)'!AC41=0),"",'Score Sheet (ENTER DATA)'!AC41)</f>
        <v>47</v>
      </c>
      <c r="AD54" s="185">
        <f>IF(('Score Sheet (ENTER DATA)'!AD41=0),"",'Score Sheet (ENTER DATA)'!AD41)</f>
        <v>32</v>
      </c>
      <c r="AE54" s="185">
        <f>IF(('Score Sheet (ENTER DATA)'!AE41=0),"",'Score Sheet (ENTER DATA)'!AE41)</f>
        <v>16</v>
      </c>
      <c r="AF54" s="185">
        <f>IF(('Score Sheet (ENTER DATA)'!AF41=0),"",'Score Sheet (ENTER DATA)'!AF41)</f>
        <v>6</v>
      </c>
      <c r="AG54" s="86"/>
    </row>
    <row r="55" spans="1:33" s="59" customFormat="1" x14ac:dyDescent="0.2">
      <c r="A55" s="316" t="str">
        <f>IF(ISBLANK('Score Sheet (ENTER DATA)'!C77),"",'Score Sheet (ENTER DATA)'!A77)</f>
        <v>NEW</v>
      </c>
      <c r="B55" s="185">
        <f>IF(ISBLANK('Score Sheet (ENTER DATA)'!C77),"",'Score Sheet (ENTER DATA)'!B77)</f>
        <v>4</v>
      </c>
      <c r="C55" s="83" t="str">
        <f>IF(ISBLANK('Score Sheet (ENTER DATA)'!C77),"",'Score Sheet (ENTER DATA)'!C77)</f>
        <v>Stacey Grabowski</v>
      </c>
      <c r="D55" s="185">
        <f>IF(ISBLANK('Score Sheet (ENTER DATA)'!D77),"",'Score Sheet (ENTER DATA)'!D77)</f>
        <v>4</v>
      </c>
      <c r="E55" s="185">
        <f>IF(ISBLANK('Score Sheet (ENTER DATA)'!E77),"",'Score Sheet (ENTER DATA)'!E77)</f>
        <v>6</v>
      </c>
      <c r="F55" s="185">
        <f>IF(ISBLANK('Score Sheet (ENTER DATA)'!F77),"",'Score Sheet (ENTER DATA)'!F77)</f>
        <v>4</v>
      </c>
      <c r="G55" s="185">
        <f>IF(ISBLANK('Score Sheet (ENTER DATA)'!G77),"",'Score Sheet (ENTER DATA)'!G77)</f>
        <v>5</v>
      </c>
      <c r="H55" s="185">
        <f>IF(ISBLANK('Score Sheet (ENTER DATA)'!H77),"",'Score Sheet (ENTER DATA)'!H77)</f>
        <v>6</v>
      </c>
      <c r="I55" s="185">
        <f>IF(ISBLANK('Score Sheet (ENTER DATA)'!I77),"",'Score Sheet (ENTER DATA)'!I77)</f>
        <v>7</v>
      </c>
      <c r="J55" s="185">
        <f>IF(ISBLANK('Score Sheet (ENTER DATA)'!J77),"",'Score Sheet (ENTER DATA)'!J77)</f>
        <v>6</v>
      </c>
      <c r="K55" s="185">
        <f>IF(ISBLANK('Score Sheet (ENTER DATA)'!K77),"",'Score Sheet (ENTER DATA)'!K77)</f>
        <v>4</v>
      </c>
      <c r="L55" s="185">
        <f>IF(ISBLANK('Score Sheet (ENTER DATA)'!L77),"",'Score Sheet (ENTER DATA)'!L77)</f>
        <v>5</v>
      </c>
      <c r="M55" s="49">
        <f>IF(('Score Sheet (ENTER DATA)'!M77=0),"",'Score Sheet (ENTER DATA)'!M77)</f>
        <v>47</v>
      </c>
      <c r="N55" s="185">
        <f>IF(ISBLANK('Score Sheet (ENTER DATA)'!N77),"",'Score Sheet (ENTER DATA)'!N77)</f>
        <v>3</v>
      </c>
      <c r="O55" s="185">
        <f>IF(ISBLANK('Score Sheet (ENTER DATA)'!O77),"",'Score Sheet (ENTER DATA)'!O77)</f>
        <v>5</v>
      </c>
      <c r="P55" s="185">
        <f>IF(ISBLANK('Score Sheet (ENTER DATA)'!P77),"",'Score Sheet (ENTER DATA)'!P77)</f>
        <v>7</v>
      </c>
      <c r="Q55" s="185">
        <f>IF(ISBLANK('Score Sheet (ENTER DATA)'!Q77),"",'Score Sheet (ENTER DATA)'!Q77)</f>
        <v>7</v>
      </c>
      <c r="R55" s="185">
        <f>IF(ISBLANK('Score Sheet (ENTER DATA)'!R77),"",'Score Sheet (ENTER DATA)'!R77)</f>
        <v>7</v>
      </c>
      <c r="S55" s="185">
        <f>IF(ISBLANK('Score Sheet (ENTER DATA)'!S77),"",'Score Sheet (ENTER DATA)'!S77)</f>
        <v>6</v>
      </c>
      <c r="T55" s="185">
        <f>IF(ISBLANK('Score Sheet (ENTER DATA)'!T77),"",'Score Sheet (ENTER DATA)'!T77)</f>
        <v>4</v>
      </c>
      <c r="U55" s="185">
        <f>IF(ISBLANK('Score Sheet (ENTER DATA)'!U77),"",'Score Sheet (ENTER DATA)'!U77)</f>
        <v>6</v>
      </c>
      <c r="V55" s="185">
        <f>IF(ISBLANK('Score Sheet (ENTER DATA)'!V77),"",'Score Sheet (ENTER DATA)'!V77)</f>
        <v>7</v>
      </c>
      <c r="W55" s="236">
        <f>IF(('Score Sheet (ENTER DATA)'!W77=0),"",'Score Sheet (ENTER DATA)'!W77)</f>
        <v>52</v>
      </c>
      <c r="X55" s="123">
        <f>IF(('Score Sheet (ENTER DATA)'!X77=0),"",'Score Sheet (ENTER DATA)'!X77)</f>
        <v>99</v>
      </c>
      <c r="Y55" s="185">
        <f>IF(('Score Sheet (ENTER DATA)'!Y77=0),"",'Score Sheet (ENTER DATA)'!Y77)</f>
        <v>52</v>
      </c>
      <c r="Z55" s="185">
        <f>IF(('Score Sheet (ENTER DATA)'!Z77=0),"",'Score Sheet (ENTER DATA)'!Z77)</f>
        <v>37</v>
      </c>
      <c r="AA55" s="185">
        <f>IF(('Score Sheet (ENTER DATA)'!AA77=0),"",'Score Sheet (ENTER DATA)'!AA77)</f>
        <v>17</v>
      </c>
      <c r="AB55" s="185">
        <f>IF(('Score Sheet (ENTER DATA)'!AB77=0),"",'Score Sheet (ENTER DATA)'!AB77)</f>
        <v>7</v>
      </c>
      <c r="AC55" s="185">
        <f>IF(('Score Sheet (ENTER DATA)'!AC77=0),"",'Score Sheet (ENTER DATA)'!AC77)</f>
        <v>47</v>
      </c>
      <c r="AD55" s="185">
        <f>IF(('Score Sheet (ENTER DATA)'!AD77=0),"",'Score Sheet (ENTER DATA)'!AD77)</f>
        <v>33</v>
      </c>
      <c r="AE55" s="185">
        <f>IF(('Score Sheet (ENTER DATA)'!AE77=0),"",'Score Sheet (ENTER DATA)'!AE77)</f>
        <v>15</v>
      </c>
      <c r="AF55" s="185">
        <f>IF(('Score Sheet (ENTER DATA)'!AF77=0),"",'Score Sheet (ENTER DATA)'!AF77)</f>
        <v>5</v>
      </c>
      <c r="AG55" s="86"/>
    </row>
    <row r="56" spans="1:33" s="59" customFormat="1" x14ac:dyDescent="0.2">
      <c r="A56" s="18" t="str">
        <f>IF(ISBLANK('Score Sheet (ENTER DATA)'!C166),"",'Score Sheet (ENTER DATA)'!A166)</f>
        <v>WAT</v>
      </c>
      <c r="B56" s="185">
        <f>IF(ISBLANK('Score Sheet (ENTER DATA)'!C166),"",'Score Sheet (ENTER DATA)'!B166)</f>
        <v>3</v>
      </c>
      <c r="C56" s="83" t="str">
        <f>IF(ISBLANK('Score Sheet (ENTER DATA)'!C166),"",'Score Sheet (ENTER DATA)'!C166)</f>
        <v>Anna  Turner</v>
      </c>
      <c r="D56" s="185">
        <f>IF(ISBLANK('Score Sheet (ENTER DATA)'!D166),"",'Score Sheet (ENTER DATA)'!D166)</f>
        <v>4</v>
      </c>
      <c r="E56" s="185">
        <f>IF(ISBLANK('Score Sheet (ENTER DATA)'!E166),"",'Score Sheet (ENTER DATA)'!E166)</f>
        <v>7</v>
      </c>
      <c r="F56" s="185">
        <f>IF(ISBLANK('Score Sheet (ENTER DATA)'!F166),"",'Score Sheet (ENTER DATA)'!F166)</f>
        <v>4</v>
      </c>
      <c r="G56" s="185">
        <f>IF(ISBLANK('Score Sheet (ENTER DATA)'!G166),"",'Score Sheet (ENTER DATA)'!G166)</f>
        <v>5</v>
      </c>
      <c r="H56" s="185">
        <f>IF(ISBLANK('Score Sheet (ENTER DATA)'!H166),"",'Score Sheet (ENTER DATA)'!H166)</f>
        <v>6</v>
      </c>
      <c r="I56" s="185">
        <f>IF(ISBLANK('Score Sheet (ENTER DATA)'!I166),"",'Score Sheet (ENTER DATA)'!I166)</f>
        <v>7</v>
      </c>
      <c r="J56" s="185">
        <f>IF(ISBLANK('Score Sheet (ENTER DATA)'!J166),"",'Score Sheet (ENTER DATA)'!J166)</f>
        <v>5</v>
      </c>
      <c r="K56" s="185">
        <f>IF(ISBLANK('Score Sheet (ENTER DATA)'!K166),"",'Score Sheet (ENTER DATA)'!K166)</f>
        <v>7</v>
      </c>
      <c r="L56" s="185">
        <f>IF(ISBLANK('Score Sheet (ENTER DATA)'!L166),"",'Score Sheet (ENTER DATA)'!L166)</f>
        <v>5</v>
      </c>
      <c r="M56" s="49">
        <f>IF(('Score Sheet (ENTER DATA)'!M166=0),"",'Score Sheet (ENTER DATA)'!M166)</f>
        <v>53</v>
      </c>
      <c r="N56" s="185">
        <f>IF(ISBLANK('Score Sheet (ENTER DATA)'!N166),"",'Score Sheet (ENTER DATA)'!N166)</f>
        <v>5</v>
      </c>
      <c r="O56" s="185">
        <f>IF(ISBLANK('Score Sheet (ENTER DATA)'!O166),"",'Score Sheet (ENTER DATA)'!O166)</f>
        <v>3</v>
      </c>
      <c r="P56" s="185">
        <f>IF(ISBLANK('Score Sheet (ENTER DATA)'!P166),"",'Score Sheet (ENTER DATA)'!P166)</f>
        <v>6</v>
      </c>
      <c r="Q56" s="185">
        <f>IF(ISBLANK('Score Sheet (ENTER DATA)'!Q166),"",'Score Sheet (ENTER DATA)'!Q166)</f>
        <v>3</v>
      </c>
      <c r="R56" s="185">
        <f>IF(ISBLANK('Score Sheet (ENTER DATA)'!R166),"",'Score Sheet (ENTER DATA)'!R166)</f>
        <v>7</v>
      </c>
      <c r="S56" s="185">
        <f>IF(ISBLANK('Score Sheet (ENTER DATA)'!S166),"",'Score Sheet (ENTER DATA)'!S166)</f>
        <v>5</v>
      </c>
      <c r="T56" s="185">
        <f>IF(ISBLANK('Score Sheet (ENTER DATA)'!T166),"",'Score Sheet (ENTER DATA)'!T166)</f>
        <v>3</v>
      </c>
      <c r="U56" s="185">
        <f>IF(ISBLANK('Score Sheet (ENTER DATA)'!U166),"",'Score Sheet (ENTER DATA)'!U166)</f>
        <v>9</v>
      </c>
      <c r="V56" s="185">
        <f>IF(ISBLANK('Score Sheet (ENTER DATA)'!V166),"",'Score Sheet (ENTER DATA)'!V166)</f>
        <v>6</v>
      </c>
      <c r="W56" s="236">
        <f>IF(('Score Sheet (ENTER DATA)'!W166=0),"",'Score Sheet (ENTER DATA)'!W166)</f>
        <v>47</v>
      </c>
      <c r="X56" s="123">
        <f>IF(('Score Sheet (ENTER DATA)'!X166=0),"",'Score Sheet (ENTER DATA)'!X166)</f>
        <v>100</v>
      </c>
      <c r="Y56" s="185">
        <f>IF(('Score Sheet (ENTER DATA)'!Y166=0),"",'Score Sheet (ENTER DATA)'!Y166)</f>
        <v>47</v>
      </c>
      <c r="Z56" s="185">
        <f>IF(('Score Sheet (ENTER DATA)'!Z166=0),"",'Score Sheet (ENTER DATA)'!Z166)</f>
        <v>33</v>
      </c>
      <c r="AA56" s="185">
        <f>IF(('Score Sheet (ENTER DATA)'!AA166=0),"",'Score Sheet (ENTER DATA)'!AA166)</f>
        <v>18</v>
      </c>
      <c r="AB56" s="185">
        <f>IF(('Score Sheet (ENTER DATA)'!AB166=0),"",'Score Sheet (ENTER DATA)'!AB166)</f>
        <v>6</v>
      </c>
      <c r="AC56" s="185">
        <f>IF(('Score Sheet (ENTER DATA)'!AC166=0),"",'Score Sheet (ENTER DATA)'!AC166)</f>
        <v>53</v>
      </c>
      <c r="AD56" s="185">
        <f>IF(('Score Sheet (ENTER DATA)'!AD166=0),"",'Score Sheet (ENTER DATA)'!AD166)</f>
        <v>35</v>
      </c>
      <c r="AE56" s="185">
        <f>IF(('Score Sheet (ENTER DATA)'!AE166=0),"",'Score Sheet (ENTER DATA)'!AE166)</f>
        <v>17</v>
      </c>
      <c r="AF56" s="185">
        <f>IF(('Score Sheet (ENTER DATA)'!AF166=0),"",'Score Sheet (ENTER DATA)'!AF166)</f>
        <v>5</v>
      </c>
      <c r="AG56" s="86"/>
    </row>
    <row r="57" spans="1:33" s="59" customFormat="1" x14ac:dyDescent="0.2">
      <c r="A57" s="381" t="str">
        <f>IF(ISBLANK('Score Sheet (ENTER DATA)'!C204),"",'Score Sheet (ENTER DATA)'!A204)</f>
        <v>WBW</v>
      </c>
      <c r="B57" s="185">
        <f>IF(ISBLANK('Score Sheet (ENTER DATA)'!C204),"",'Score Sheet (ENTER DATA)'!B204)</f>
        <v>5</v>
      </c>
      <c r="C57" s="83" t="str">
        <f>IF(ISBLANK('Score Sheet (ENTER DATA)'!C204),"",'Score Sheet (ENTER DATA)'!C204)</f>
        <v>Sam Kreis</v>
      </c>
      <c r="D57" s="185">
        <f>IF(ISBLANK('Score Sheet (ENTER DATA)'!D204),"",'Score Sheet (ENTER DATA)'!D204)</f>
        <v>8</v>
      </c>
      <c r="E57" s="185">
        <f>IF(ISBLANK('Score Sheet (ENTER DATA)'!E204),"",'Score Sheet (ENTER DATA)'!E204)</f>
        <v>7</v>
      </c>
      <c r="F57" s="185">
        <f>IF(ISBLANK('Score Sheet (ENTER DATA)'!F204),"",'Score Sheet (ENTER DATA)'!F204)</f>
        <v>3</v>
      </c>
      <c r="G57" s="185">
        <f>IF(ISBLANK('Score Sheet (ENTER DATA)'!G204),"",'Score Sheet (ENTER DATA)'!G204)</f>
        <v>8</v>
      </c>
      <c r="H57" s="185">
        <f>IF(ISBLANK('Score Sheet (ENTER DATA)'!H204),"",'Score Sheet (ENTER DATA)'!H204)</f>
        <v>5</v>
      </c>
      <c r="I57" s="185">
        <f>IF(ISBLANK('Score Sheet (ENTER DATA)'!I204),"",'Score Sheet (ENTER DATA)'!I204)</f>
        <v>6</v>
      </c>
      <c r="J57" s="185">
        <f>IF(ISBLANK('Score Sheet (ENTER DATA)'!J204),"",'Score Sheet (ENTER DATA)'!J204)</f>
        <v>6</v>
      </c>
      <c r="K57" s="185">
        <f>IF(ISBLANK('Score Sheet (ENTER DATA)'!K204),"",'Score Sheet (ENTER DATA)'!K204)</f>
        <v>3</v>
      </c>
      <c r="L57" s="185">
        <f>IF(ISBLANK('Score Sheet (ENTER DATA)'!L204),"",'Score Sheet (ENTER DATA)'!L204)</f>
        <v>6</v>
      </c>
      <c r="M57" s="49">
        <f>IF(('Score Sheet (ENTER DATA)'!M204=0),"",'Score Sheet (ENTER DATA)'!M204)</f>
        <v>52</v>
      </c>
      <c r="N57" s="185">
        <f>IF(ISBLANK('Score Sheet (ENTER DATA)'!N204),"",'Score Sheet (ENTER DATA)'!N204)</f>
        <v>7</v>
      </c>
      <c r="O57" s="185">
        <f>IF(ISBLANK('Score Sheet (ENTER DATA)'!O204),"",'Score Sheet (ENTER DATA)'!O204)</f>
        <v>5</v>
      </c>
      <c r="P57" s="185">
        <f>IF(ISBLANK('Score Sheet (ENTER DATA)'!P204),"",'Score Sheet (ENTER DATA)'!P204)</f>
        <v>5</v>
      </c>
      <c r="Q57" s="185">
        <f>IF(ISBLANK('Score Sheet (ENTER DATA)'!Q204),"",'Score Sheet (ENTER DATA)'!Q204)</f>
        <v>5</v>
      </c>
      <c r="R57" s="185">
        <f>IF(ISBLANK('Score Sheet (ENTER DATA)'!R204),"",'Score Sheet (ENTER DATA)'!R204)</f>
        <v>6</v>
      </c>
      <c r="S57" s="185">
        <f>IF(ISBLANK('Score Sheet (ENTER DATA)'!S204),"",'Score Sheet (ENTER DATA)'!S204)</f>
        <v>5</v>
      </c>
      <c r="T57" s="185">
        <f>IF(ISBLANK('Score Sheet (ENTER DATA)'!T204),"",'Score Sheet (ENTER DATA)'!T204)</f>
        <v>3</v>
      </c>
      <c r="U57" s="185">
        <f>IF(ISBLANK('Score Sheet (ENTER DATA)'!U204),"",'Score Sheet (ENTER DATA)'!U204)</f>
        <v>5</v>
      </c>
      <c r="V57" s="185">
        <f>IF(ISBLANK('Score Sheet (ENTER DATA)'!V204),"",'Score Sheet (ENTER DATA)'!V204)</f>
        <v>7</v>
      </c>
      <c r="W57" s="236">
        <f>IF(('Score Sheet (ENTER DATA)'!W204=0),"",'Score Sheet (ENTER DATA)'!W204)</f>
        <v>48</v>
      </c>
      <c r="X57" s="123">
        <f>IF(('Score Sheet (ENTER DATA)'!X204=0),"",'Score Sheet (ENTER DATA)'!X204)</f>
        <v>100</v>
      </c>
      <c r="Y57" s="185">
        <f>IF(('Score Sheet (ENTER DATA)'!Y204=0),"",'Score Sheet (ENTER DATA)'!Y204)</f>
        <v>48</v>
      </c>
      <c r="Z57" s="185">
        <f>IF(('Score Sheet (ENTER DATA)'!Z204=0),"",'Score Sheet (ENTER DATA)'!Z204)</f>
        <v>31</v>
      </c>
      <c r="AA57" s="185">
        <f>IF(('Score Sheet (ENTER DATA)'!AA204=0),"",'Score Sheet (ENTER DATA)'!AA204)</f>
        <v>15</v>
      </c>
      <c r="AB57" s="185">
        <f>IF(('Score Sheet (ENTER DATA)'!AB204=0),"",'Score Sheet (ENTER DATA)'!AB204)</f>
        <v>7</v>
      </c>
      <c r="AC57" s="185">
        <f>IF(('Score Sheet (ENTER DATA)'!AC204=0),"",'Score Sheet (ENTER DATA)'!AC204)</f>
        <v>52</v>
      </c>
      <c r="AD57" s="185">
        <f>IF(('Score Sheet (ENTER DATA)'!AD204=0),"",'Score Sheet (ENTER DATA)'!AD204)</f>
        <v>34</v>
      </c>
      <c r="AE57" s="185">
        <f>IF(('Score Sheet (ENTER DATA)'!AE204=0),"",'Score Sheet (ENTER DATA)'!AE204)</f>
        <v>15</v>
      </c>
      <c r="AF57" s="185">
        <f>IF(('Score Sheet (ENTER DATA)'!AF204=0),"",'Score Sheet (ENTER DATA)'!AF204)</f>
        <v>6</v>
      </c>
      <c r="AG57" s="86"/>
    </row>
    <row r="58" spans="1:33" s="59" customFormat="1" x14ac:dyDescent="0.2">
      <c r="A58" s="368">
        <f>IF(ISBLANK('Score Sheet (ENTER DATA)'!C210),"",'Score Sheet (ENTER DATA)'!A210)</f>
        <v>0</v>
      </c>
      <c r="B58" s="185">
        <f>IF(ISBLANK('Score Sheet (ENTER DATA)'!C210),"",'Score Sheet (ENTER DATA)'!B210)</f>
        <v>2</v>
      </c>
      <c r="C58" s="83" t="str">
        <f>IF(ISBLANK('Score Sheet (ENTER DATA)'!C210),"",'Score Sheet (ENTER DATA)'!C210)</f>
        <v>Emma Whitfield</v>
      </c>
      <c r="D58" s="185">
        <f>IF(ISBLANK('Score Sheet (ENTER DATA)'!D210),"",'Score Sheet (ENTER DATA)'!D210)</f>
        <v>5</v>
      </c>
      <c r="E58" s="185">
        <f>IF(ISBLANK('Score Sheet (ENTER DATA)'!E210),"",'Score Sheet (ENTER DATA)'!E210)</f>
        <v>9</v>
      </c>
      <c r="F58" s="185">
        <f>IF(ISBLANK('Score Sheet (ENTER DATA)'!F210),"",'Score Sheet (ENTER DATA)'!F210)</f>
        <v>5</v>
      </c>
      <c r="G58" s="185">
        <f>IF(ISBLANK('Score Sheet (ENTER DATA)'!G210),"",'Score Sheet (ENTER DATA)'!G210)</f>
        <v>5</v>
      </c>
      <c r="H58" s="185">
        <f>IF(ISBLANK('Score Sheet (ENTER DATA)'!H210),"",'Score Sheet (ENTER DATA)'!H210)</f>
        <v>6</v>
      </c>
      <c r="I58" s="185">
        <f>IF(ISBLANK('Score Sheet (ENTER DATA)'!I210),"",'Score Sheet (ENTER DATA)'!I210)</f>
        <v>6</v>
      </c>
      <c r="J58" s="185">
        <f>IF(ISBLANK('Score Sheet (ENTER DATA)'!J210),"",'Score Sheet (ENTER DATA)'!J210)</f>
        <v>6</v>
      </c>
      <c r="K58" s="185">
        <f>IF(ISBLANK('Score Sheet (ENTER DATA)'!K210),"",'Score Sheet (ENTER DATA)'!K210)</f>
        <v>3</v>
      </c>
      <c r="L58" s="185">
        <f>IF(ISBLANK('Score Sheet (ENTER DATA)'!L210),"",'Score Sheet (ENTER DATA)'!L210)</f>
        <v>6</v>
      </c>
      <c r="M58" s="49">
        <f>IF(('Score Sheet (ENTER DATA)'!M210=0),"",'Score Sheet (ENTER DATA)'!M210)</f>
        <v>51</v>
      </c>
      <c r="N58" s="185">
        <f>IF(ISBLANK('Score Sheet (ENTER DATA)'!N210),"",'Score Sheet (ENTER DATA)'!N210)</f>
        <v>4</v>
      </c>
      <c r="O58" s="185">
        <f>IF(ISBLANK('Score Sheet (ENTER DATA)'!O210),"",'Score Sheet (ENTER DATA)'!O210)</f>
        <v>5</v>
      </c>
      <c r="P58" s="185">
        <f>IF(ISBLANK('Score Sheet (ENTER DATA)'!P210),"",'Score Sheet (ENTER DATA)'!P210)</f>
        <v>7</v>
      </c>
      <c r="Q58" s="185">
        <f>IF(ISBLANK('Score Sheet (ENTER DATA)'!Q210),"",'Score Sheet (ENTER DATA)'!Q210)</f>
        <v>3</v>
      </c>
      <c r="R58" s="185">
        <f>IF(ISBLANK('Score Sheet (ENTER DATA)'!R210),"",'Score Sheet (ENTER DATA)'!R210)</f>
        <v>9</v>
      </c>
      <c r="S58" s="185">
        <f>IF(ISBLANK('Score Sheet (ENTER DATA)'!S210),"",'Score Sheet (ENTER DATA)'!S210)</f>
        <v>7</v>
      </c>
      <c r="T58" s="185">
        <f>IF(ISBLANK('Score Sheet (ENTER DATA)'!T210),"",'Score Sheet (ENTER DATA)'!T210)</f>
        <v>5</v>
      </c>
      <c r="U58" s="185">
        <f>IF(ISBLANK('Score Sheet (ENTER DATA)'!U210),"",'Score Sheet (ENTER DATA)'!U210)</f>
        <v>5</v>
      </c>
      <c r="V58" s="185">
        <f>IF(ISBLANK('Score Sheet (ENTER DATA)'!V210),"",'Score Sheet (ENTER DATA)'!V210)</f>
        <v>5</v>
      </c>
      <c r="W58" s="236">
        <f>IF(('Score Sheet (ENTER DATA)'!W210=0),"",'Score Sheet (ENTER DATA)'!W210)</f>
        <v>50</v>
      </c>
      <c r="X58" s="123">
        <f>IF(('Score Sheet (ENTER DATA)'!X210=0),"",'Score Sheet (ENTER DATA)'!X210)</f>
        <v>101</v>
      </c>
      <c r="Y58" s="185">
        <f>IF(('Score Sheet (ENTER DATA)'!Y210=0),"",'Score Sheet (ENTER DATA)'!Y210)</f>
        <v>50</v>
      </c>
      <c r="Z58" s="185">
        <f>IF(('Score Sheet (ENTER DATA)'!Z210=0),"",'Score Sheet (ENTER DATA)'!Z210)</f>
        <v>34</v>
      </c>
      <c r="AA58" s="185">
        <f>IF(('Score Sheet (ENTER DATA)'!AA210=0),"",'Score Sheet (ENTER DATA)'!AA210)</f>
        <v>15</v>
      </c>
      <c r="AB58" s="185">
        <f>IF(('Score Sheet (ENTER DATA)'!AB210=0),"",'Score Sheet (ENTER DATA)'!AB210)</f>
        <v>5</v>
      </c>
      <c r="AC58" s="185">
        <f>IF(('Score Sheet (ENTER DATA)'!AC210=0),"",'Score Sheet (ENTER DATA)'!AC210)</f>
        <v>51</v>
      </c>
      <c r="AD58" s="185">
        <f>IF(('Score Sheet (ENTER DATA)'!AD210=0),"",'Score Sheet (ENTER DATA)'!AD210)</f>
        <v>32</v>
      </c>
      <c r="AE58" s="185">
        <f>IF(('Score Sheet (ENTER DATA)'!AE210=0),"",'Score Sheet (ENTER DATA)'!AE210)</f>
        <v>15</v>
      </c>
      <c r="AF58" s="185">
        <f>IF(('Score Sheet (ENTER DATA)'!AF210=0),"",'Score Sheet (ENTER DATA)'!AF210)</f>
        <v>6</v>
      </c>
      <c r="AG58" s="86"/>
    </row>
    <row r="59" spans="1:33" s="59" customFormat="1" x14ac:dyDescent="0.2">
      <c r="A59" s="265" t="str">
        <f>IF(ISBLANK('Score Sheet (ENTER DATA)'!C14),"",'Score Sheet (ENTER DATA)'!A14)</f>
        <v>ARR</v>
      </c>
      <c r="B59" s="185">
        <f>IF(ISBLANK('Score Sheet (ENTER DATA)'!C14),"",'Score Sheet (ENTER DATA)'!B14)</f>
        <v>4</v>
      </c>
      <c r="C59" s="83" t="str">
        <f>IF(ISBLANK('Score Sheet (ENTER DATA)'!C14),"",'Score Sheet (ENTER DATA)'!C14)</f>
        <v>Ashley Banazak</v>
      </c>
      <c r="D59" s="185">
        <f>IF(ISBLANK('Score Sheet (ENTER DATA)'!D14),"",'Score Sheet (ENTER DATA)'!D14)</f>
        <v>6</v>
      </c>
      <c r="E59" s="185">
        <f>IF(ISBLANK('Score Sheet (ENTER DATA)'!E14),"",'Score Sheet (ENTER DATA)'!E14)</f>
        <v>7</v>
      </c>
      <c r="F59" s="185">
        <f>IF(ISBLANK('Score Sheet (ENTER DATA)'!F14),"",'Score Sheet (ENTER DATA)'!F14)</f>
        <v>3</v>
      </c>
      <c r="G59" s="185">
        <f>IF(ISBLANK('Score Sheet (ENTER DATA)'!G14),"",'Score Sheet (ENTER DATA)'!G14)</f>
        <v>5</v>
      </c>
      <c r="H59" s="185">
        <f>IF(ISBLANK('Score Sheet (ENTER DATA)'!H14),"",'Score Sheet (ENTER DATA)'!H14)</f>
        <v>4</v>
      </c>
      <c r="I59" s="185">
        <f>IF(ISBLANK('Score Sheet (ENTER DATA)'!I14),"",'Score Sheet (ENTER DATA)'!I14)</f>
        <v>7</v>
      </c>
      <c r="J59" s="185">
        <f>IF(ISBLANK('Score Sheet (ENTER DATA)'!J14),"",'Score Sheet (ENTER DATA)'!J14)</f>
        <v>5</v>
      </c>
      <c r="K59" s="185">
        <f>IF(ISBLANK('Score Sheet (ENTER DATA)'!K14),"",'Score Sheet (ENTER DATA)'!K14)</f>
        <v>3</v>
      </c>
      <c r="L59" s="185">
        <f>IF(ISBLANK('Score Sheet (ENTER DATA)'!L14),"",'Score Sheet (ENTER DATA)'!L14)</f>
        <v>6</v>
      </c>
      <c r="M59" s="49">
        <f>IF(('Score Sheet (ENTER DATA)'!M14=0),"",'Score Sheet (ENTER DATA)'!M14)</f>
        <v>46</v>
      </c>
      <c r="N59" s="185">
        <f>IF(ISBLANK('Score Sheet (ENTER DATA)'!N14),"",'Score Sheet (ENTER DATA)'!N14)</f>
        <v>4</v>
      </c>
      <c r="O59" s="185">
        <f>IF(ISBLANK('Score Sheet (ENTER DATA)'!O14),"",'Score Sheet (ENTER DATA)'!O14)</f>
        <v>6</v>
      </c>
      <c r="P59" s="185">
        <f>IF(ISBLANK('Score Sheet (ENTER DATA)'!P14),"",'Score Sheet (ENTER DATA)'!P14)</f>
        <v>5</v>
      </c>
      <c r="Q59" s="185">
        <f>IF(ISBLANK('Score Sheet (ENTER DATA)'!Q14),"",'Score Sheet (ENTER DATA)'!Q14)</f>
        <v>5</v>
      </c>
      <c r="R59" s="185">
        <f>IF(ISBLANK('Score Sheet (ENTER DATA)'!R14),"",'Score Sheet (ENTER DATA)'!R14)</f>
        <v>12</v>
      </c>
      <c r="S59" s="185">
        <f>IF(ISBLANK('Score Sheet (ENTER DATA)'!S14),"",'Score Sheet (ENTER DATA)'!S14)</f>
        <v>6</v>
      </c>
      <c r="T59" s="185">
        <f>IF(ISBLANK('Score Sheet (ENTER DATA)'!T14),"",'Score Sheet (ENTER DATA)'!T14)</f>
        <v>4</v>
      </c>
      <c r="U59" s="185">
        <f>IF(ISBLANK('Score Sheet (ENTER DATA)'!U14),"",'Score Sheet (ENTER DATA)'!U14)</f>
        <v>7</v>
      </c>
      <c r="V59" s="185">
        <f>IF(ISBLANK('Score Sheet (ENTER DATA)'!V14),"",'Score Sheet (ENTER DATA)'!V14)</f>
        <v>6</v>
      </c>
      <c r="W59" s="236">
        <f>IF(('Score Sheet (ENTER DATA)'!W14=0),"",'Score Sheet (ENTER DATA)'!W14)</f>
        <v>55</v>
      </c>
      <c r="X59" s="123">
        <f>IF(('Score Sheet (ENTER DATA)'!X14=0),"",'Score Sheet (ENTER DATA)'!X14)</f>
        <v>101</v>
      </c>
      <c r="Y59" s="185">
        <f>IF(('Score Sheet (ENTER DATA)'!Y14=0),"",'Score Sheet (ENTER DATA)'!Y14)</f>
        <v>55</v>
      </c>
      <c r="Z59" s="185">
        <f>IF(('Score Sheet (ENTER DATA)'!Z14=0),"",'Score Sheet (ENTER DATA)'!Z14)</f>
        <v>40</v>
      </c>
      <c r="AA59" s="185">
        <f>IF(('Score Sheet (ENTER DATA)'!AA14=0),"",'Score Sheet (ENTER DATA)'!AA14)</f>
        <v>17</v>
      </c>
      <c r="AB59" s="185">
        <f>IF(('Score Sheet (ENTER DATA)'!AB14=0),"",'Score Sheet (ENTER DATA)'!AB14)</f>
        <v>6</v>
      </c>
      <c r="AC59" s="185">
        <f>IF(('Score Sheet (ENTER DATA)'!AC14=0),"",'Score Sheet (ENTER DATA)'!AC14)</f>
        <v>46</v>
      </c>
      <c r="AD59" s="185">
        <f>IF(('Score Sheet (ENTER DATA)'!AD14=0),"",'Score Sheet (ENTER DATA)'!AD14)</f>
        <v>30</v>
      </c>
      <c r="AE59" s="185">
        <f>IF(('Score Sheet (ENTER DATA)'!AE14=0),"",'Score Sheet (ENTER DATA)'!AE14)</f>
        <v>14</v>
      </c>
      <c r="AF59" s="185">
        <f>IF(('Score Sheet (ENTER DATA)'!AF14=0),"",'Score Sheet (ENTER DATA)'!AF14)</f>
        <v>6</v>
      </c>
      <c r="AG59" s="86"/>
    </row>
    <row r="60" spans="1:33" s="59" customFormat="1" x14ac:dyDescent="0.2">
      <c r="A60" s="349" t="str">
        <f>IF(ISBLANK('Score Sheet (ENTER DATA)'!C40),"",'Score Sheet (ENTER DATA)'!A40)</f>
        <v>HART</v>
      </c>
      <c r="B60" s="185">
        <f>IF(ISBLANK('Score Sheet (ENTER DATA)'!C40),"",'Score Sheet (ENTER DATA)'!B40)</f>
        <v>3</v>
      </c>
      <c r="C60" s="83" t="str">
        <f>IF(ISBLANK('Score Sheet (ENTER DATA)'!C40),"",'Score Sheet (ENTER DATA)'!C40)</f>
        <v>Sam Mueller</v>
      </c>
      <c r="D60" s="185">
        <f>IF(ISBLANK('Score Sheet (ENTER DATA)'!D40),"",'Score Sheet (ENTER DATA)'!D40)</f>
        <v>5</v>
      </c>
      <c r="E60" s="185">
        <f>IF(ISBLANK('Score Sheet (ENTER DATA)'!E40),"",'Score Sheet (ENTER DATA)'!E40)</f>
        <v>8</v>
      </c>
      <c r="F60" s="185">
        <f>IF(ISBLANK('Score Sheet (ENTER DATA)'!F40),"",'Score Sheet (ENTER DATA)'!F40)</f>
        <v>6</v>
      </c>
      <c r="G60" s="185">
        <f>IF(ISBLANK('Score Sheet (ENTER DATA)'!G40),"",'Score Sheet (ENTER DATA)'!G40)</f>
        <v>7</v>
      </c>
      <c r="H60" s="185">
        <f>IF(ISBLANK('Score Sheet (ENTER DATA)'!H40),"",'Score Sheet (ENTER DATA)'!H40)</f>
        <v>5</v>
      </c>
      <c r="I60" s="185">
        <f>IF(ISBLANK('Score Sheet (ENTER DATA)'!I40),"",'Score Sheet (ENTER DATA)'!I40)</f>
        <v>6</v>
      </c>
      <c r="J60" s="185">
        <f>IF(ISBLANK('Score Sheet (ENTER DATA)'!J40),"",'Score Sheet (ENTER DATA)'!J40)</f>
        <v>7</v>
      </c>
      <c r="K60" s="185">
        <f>IF(ISBLANK('Score Sheet (ENTER DATA)'!K40),"",'Score Sheet (ENTER DATA)'!K40)</f>
        <v>6</v>
      </c>
      <c r="L60" s="185">
        <f>IF(ISBLANK('Score Sheet (ENTER DATA)'!L40),"",'Score Sheet (ENTER DATA)'!L40)</f>
        <v>5</v>
      </c>
      <c r="M60" s="49">
        <f>IF(('Score Sheet (ENTER DATA)'!M40=0),"",'Score Sheet (ENTER DATA)'!M40)</f>
        <v>55</v>
      </c>
      <c r="N60" s="185">
        <f>IF(ISBLANK('Score Sheet (ENTER DATA)'!N40),"",'Score Sheet (ENTER DATA)'!N40)</f>
        <v>5</v>
      </c>
      <c r="O60" s="185">
        <f>IF(ISBLANK('Score Sheet (ENTER DATA)'!O40),"",'Score Sheet (ENTER DATA)'!O40)</f>
        <v>4</v>
      </c>
      <c r="P60" s="185">
        <f>IF(ISBLANK('Score Sheet (ENTER DATA)'!P40),"",'Score Sheet (ENTER DATA)'!P40)</f>
        <v>6</v>
      </c>
      <c r="Q60" s="185">
        <f>IF(ISBLANK('Score Sheet (ENTER DATA)'!Q40),"",'Score Sheet (ENTER DATA)'!Q40)</f>
        <v>7</v>
      </c>
      <c r="R60" s="185">
        <f>IF(ISBLANK('Score Sheet (ENTER DATA)'!R40),"",'Score Sheet (ENTER DATA)'!R40)</f>
        <v>7</v>
      </c>
      <c r="S60" s="185">
        <f>IF(ISBLANK('Score Sheet (ENTER DATA)'!S40),"",'Score Sheet (ENTER DATA)'!S40)</f>
        <v>5</v>
      </c>
      <c r="T60" s="185">
        <f>IF(ISBLANK('Score Sheet (ENTER DATA)'!T40),"",'Score Sheet (ENTER DATA)'!T40)</f>
        <v>2</v>
      </c>
      <c r="U60" s="185">
        <f>IF(ISBLANK('Score Sheet (ENTER DATA)'!U40),"",'Score Sheet (ENTER DATA)'!U40)</f>
        <v>5</v>
      </c>
      <c r="V60" s="185">
        <f>IF(ISBLANK('Score Sheet (ENTER DATA)'!V40),"",'Score Sheet (ENTER DATA)'!V40)</f>
        <v>6</v>
      </c>
      <c r="W60" s="236">
        <f>IF(('Score Sheet (ENTER DATA)'!W40=0),"",'Score Sheet (ENTER DATA)'!W40)</f>
        <v>47</v>
      </c>
      <c r="X60" s="123">
        <f>IF(('Score Sheet (ENTER DATA)'!X40=0),"",'Score Sheet (ENTER DATA)'!X40)</f>
        <v>102</v>
      </c>
      <c r="Y60" s="185">
        <f>IF(('Score Sheet (ENTER DATA)'!Y40=0),"",'Score Sheet (ENTER DATA)'!Y40)</f>
        <v>47</v>
      </c>
      <c r="Z60" s="185">
        <f>IF(('Score Sheet (ENTER DATA)'!Z40=0),"",'Score Sheet (ENTER DATA)'!Z40)</f>
        <v>32</v>
      </c>
      <c r="AA60" s="185">
        <f>IF(('Score Sheet (ENTER DATA)'!AA40=0),"",'Score Sheet (ENTER DATA)'!AA40)</f>
        <v>13</v>
      </c>
      <c r="AB60" s="185">
        <f>IF(('Score Sheet (ENTER DATA)'!AB40=0),"",'Score Sheet (ENTER DATA)'!AB40)</f>
        <v>6</v>
      </c>
      <c r="AC60" s="185">
        <f>IF(('Score Sheet (ENTER DATA)'!AC40=0),"",'Score Sheet (ENTER DATA)'!AC40)</f>
        <v>55</v>
      </c>
      <c r="AD60" s="185">
        <f>IF(('Score Sheet (ENTER DATA)'!AD40=0),"",'Score Sheet (ENTER DATA)'!AD40)</f>
        <v>36</v>
      </c>
      <c r="AE60" s="185">
        <f>IF(('Score Sheet (ENTER DATA)'!AE40=0),"",'Score Sheet (ENTER DATA)'!AE40)</f>
        <v>18</v>
      </c>
      <c r="AF60" s="185">
        <f>IF(('Score Sheet (ENTER DATA)'!AF40=0),"",'Score Sheet (ENTER DATA)'!AF40)</f>
        <v>5</v>
      </c>
      <c r="AG60" s="86"/>
    </row>
    <row r="61" spans="1:33" x14ac:dyDescent="0.2">
      <c r="A61" s="344" t="str">
        <f>IF(ISBLANK('Score Sheet (ENTER DATA)'!C202),"",'Score Sheet (ENTER DATA)'!A202)</f>
        <v>WBW</v>
      </c>
      <c r="B61" s="185">
        <f>IF(ISBLANK('Score Sheet (ENTER DATA)'!C202),"",'Score Sheet (ENTER DATA)'!B202)</f>
        <v>3</v>
      </c>
      <c r="C61" s="83" t="str">
        <f>IF(ISBLANK('Score Sheet (ENTER DATA)'!C202),"",'Score Sheet (ENTER DATA)'!C202)</f>
        <v>Kenzie Tighe</v>
      </c>
      <c r="D61" s="185">
        <f>IF(ISBLANK('Score Sheet (ENTER DATA)'!D202),"",'Score Sheet (ENTER DATA)'!D202)</f>
        <v>6</v>
      </c>
      <c r="E61" s="185">
        <f>IF(ISBLANK('Score Sheet (ENTER DATA)'!E202),"",'Score Sheet (ENTER DATA)'!E202)</f>
        <v>7</v>
      </c>
      <c r="F61" s="185">
        <f>IF(ISBLANK('Score Sheet (ENTER DATA)'!F202),"",'Score Sheet (ENTER DATA)'!F202)</f>
        <v>4</v>
      </c>
      <c r="G61" s="185">
        <f>IF(ISBLANK('Score Sheet (ENTER DATA)'!G202),"",'Score Sheet (ENTER DATA)'!G202)</f>
        <v>6</v>
      </c>
      <c r="H61" s="185">
        <f>IF(ISBLANK('Score Sheet (ENTER DATA)'!H202),"",'Score Sheet (ENTER DATA)'!H202)</f>
        <v>5</v>
      </c>
      <c r="I61" s="185">
        <f>IF(ISBLANK('Score Sheet (ENTER DATA)'!I202),"",'Score Sheet (ENTER DATA)'!I202)</f>
        <v>8</v>
      </c>
      <c r="J61" s="185">
        <f>IF(ISBLANK('Score Sheet (ENTER DATA)'!J202),"",'Score Sheet (ENTER DATA)'!J202)</f>
        <v>5</v>
      </c>
      <c r="K61" s="185">
        <f>IF(ISBLANK('Score Sheet (ENTER DATA)'!K202),"",'Score Sheet (ENTER DATA)'!K202)</f>
        <v>5</v>
      </c>
      <c r="L61" s="185">
        <f>IF(ISBLANK('Score Sheet (ENTER DATA)'!L202),"",'Score Sheet (ENTER DATA)'!L202)</f>
        <v>5</v>
      </c>
      <c r="M61" s="49">
        <f>IF(('Score Sheet (ENTER DATA)'!M202=0),"",'Score Sheet (ENTER DATA)'!M202)</f>
        <v>51</v>
      </c>
      <c r="N61" s="185">
        <f>IF(ISBLANK('Score Sheet (ENTER DATA)'!N202),"",'Score Sheet (ENTER DATA)'!N202)</f>
        <v>6</v>
      </c>
      <c r="O61" s="185">
        <f>IF(ISBLANK('Score Sheet (ENTER DATA)'!O202),"",'Score Sheet (ENTER DATA)'!O202)</f>
        <v>5</v>
      </c>
      <c r="P61" s="185">
        <f>IF(ISBLANK('Score Sheet (ENTER DATA)'!P202),"",'Score Sheet (ENTER DATA)'!P202)</f>
        <v>6</v>
      </c>
      <c r="Q61" s="185">
        <f>IF(ISBLANK('Score Sheet (ENTER DATA)'!Q202),"",'Score Sheet (ENTER DATA)'!Q202)</f>
        <v>4</v>
      </c>
      <c r="R61" s="185">
        <f>IF(ISBLANK('Score Sheet (ENTER DATA)'!R202),"",'Score Sheet (ENTER DATA)'!R202)</f>
        <v>6</v>
      </c>
      <c r="S61" s="185">
        <f>IF(ISBLANK('Score Sheet (ENTER DATA)'!S202),"",'Score Sheet (ENTER DATA)'!S202)</f>
        <v>8</v>
      </c>
      <c r="T61" s="185">
        <f>IF(ISBLANK('Score Sheet (ENTER DATA)'!T202),"",'Score Sheet (ENTER DATA)'!T202)</f>
        <v>5</v>
      </c>
      <c r="U61" s="185">
        <f>IF(ISBLANK('Score Sheet (ENTER DATA)'!U202),"",'Score Sheet (ENTER DATA)'!U202)</f>
        <v>5</v>
      </c>
      <c r="V61" s="185">
        <f>IF(ISBLANK('Score Sheet (ENTER DATA)'!V202),"",'Score Sheet (ENTER DATA)'!V202)</f>
        <v>6</v>
      </c>
      <c r="W61" s="236">
        <f>IF(('Score Sheet (ENTER DATA)'!W202=0),"",'Score Sheet (ENTER DATA)'!W202)</f>
        <v>51</v>
      </c>
      <c r="X61" s="123">
        <f>IF(('Score Sheet (ENTER DATA)'!X202=0),"",'Score Sheet (ENTER DATA)'!X202)</f>
        <v>102</v>
      </c>
      <c r="Y61" s="185">
        <f>IF(('Score Sheet (ENTER DATA)'!Y202=0),"",'Score Sheet (ENTER DATA)'!Y202)</f>
        <v>51</v>
      </c>
      <c r="Z61" s="185">
        <f>IF(('Score Sheet (ENTER DATA)'!Z202=0),"",'Score Sheet (ENTER DATA)'!Z202)</f>
        <v>34</v>
      </c>
      <c r="AA61" s="185">
        <f>IF(('Score Sheet (ENTER DATA)'!AA202=0),"",'Score Sheet (ENTER DATA)'!AA202)</f>
        <v>16</v>
      </c>
      <c r="AB61" s="185">
        <f>IF(('Score Sheet (ENTER DATA)'!AB202=0),"",'Score Sheet (ENTER DATA)'!AB202)</f>
        <v>6</v>
      </c>
      <c r="AC61" s="185">
        <f>IF(('Score Sheet (ENTER DATA)'!AC202=0),"",'Score Sheet (ENTER DATA)'!AC202)</f>
        <v>51</v>
      </c>
      <c r="AD61" s="185">
        <f>IF(('Score Sheet (ENTER DATA)'!AD202=0),"",'Score Sheet (ENTER DATA)'!AD202)</f>
        <v>34</v>
      </c>
      <c r="AE61" s="185">
        <f>IF(('Score Sheet (ENTER DATA)'!AE202=0),"",'Score Sheet (ENTER DATA)'!AE202)</f>
        <v>15</v>
      </c>
      <c r="AF61" s="185">
        <f>IF(('Score Sheet (ENTER DATA)'!AF202=0),"",'Score Sheet (ENTER DATA)'!AF202)</f>
        <v>5</v>
      </c>
      <c r="AG61" s="25"/>
    </row>
    <row r="62" spans="1:33" x14ac:dyDescent="0.2">
      <c r="A62" s="326" t="str">
        <f>IF(ISBLANK('Score Sheet (ENTER DATA)'!C39),"",'Score Sheet (ENTER DATA)'!A39)</f>
        <v>HART</v>
      </c>
      <c r="B62" s="185">
        <f>IF(ISBLANK('Score Sheet (ENTER DATA)'!C39),"",'Score Sheet (ENTER DATA)'!B39)</f>
        <v>2</v>
      </c>
      <c r="C62" s="83" t="str">
        <f>IF(ISBLANK('Score Sheet (ENTER DATA)'!C39),"",'Score Sheet (ENTER DATA)'!C39)</f>
        <v>Ashely Kellicut</v>
      </c>
      <c r="D62" s="185">
        <f>IF(ISBLANK('Score Sheet (ENTER DATA)'!D39),"",'Score Sheet (ENTER DATA)'!D39)</f>
        <v>6</v>
      </c>
      <c r="E62" s="185">
        <f>IF(ISBLANK('Score Sheet (ENTER DATA)'!E39),"",'Score Sheet (ENTER DATA)'!E39)</f>
        <v>6</v>
      </c>
      <c r="F62" s="185">
        <f>IF(ISBLANK('Score Sheet (ENTER DATA)'!F39),"",'Score Sheet (ENTER DATA)'!F39)</f>
        <v>4</v>
      </c>
      <c r="G62" s="185">
        <f>IF(ISBLANK('Score Sheet (ENTER DATA)'!G39),"",'Score Sheet (ENTER DATA)'!G39)</f>
        <v>5</v>
      </c>
      <c r="H62" s="185">
        <f>IF(ISBLANK('Score Sheet (ENTER DATA)'!H39),"",'Score Sheet (ENTER DATA)'!H39)</f>
        <v>5</v>
      </c>
      <c r="I62" s="185">
        <f>IF(ISBLANK('Score Sheet (ENTER DATA)'!I39),"",'Score Sheet (ENTER DATA)'!I39)</f>
        <v>6</v>
      </c>
      <c r="J62" s="185">
        <f>IF(ISBLANK('Score Sheet (ENTER DATA)'!J39),"",'Score Sheet (ENTER DATA)'!J39)</f>
        <v>7</v>
      </c>
      <c r="K62" s="185">
        <f>IF(ISBLANK('Score Sheet (ENTER DATA)'!K39),"",'Score Sheet (ENTER DATA)'!K39)</f>
        <v>4</v>
      </c>
      <c r="L62" s="185">
        <f>IF(ISBLANK('Score Sheet (ENTER DATA)'!L39),"",'Score Sheet (ENTER DATA)'!L39)</f>
        <v>5</v>
      </c>
      <c r="M62" s="49">
        <f>IF(('Score Sheet (ENTER DATA)'!M39=0),"",'Score Sheet (ENTER DATA)'!M39)</f>
        <v>48</v>
      </c>
      <c r="N62" s="185">
        <f>IF(ISBLANK('Score Sheet (ENTER DATA)'!N39),"",'Score Sheet (ENTER DATA)'!N39)</f>
        <v>9</v>
      </c>
      <c r="O62" s="185">
        <f>IF(ISBLANK('Score Sheet (ENTER DATA)'!O39),"",'Score Sheet (ENTER DATA)'!O39)</f>
        <v>5</v>
      </c>
      <c r="P62" s="185">
        <f>IF(ISBLANK('Score Sheet (ENTER DATA)'!P39),"",'Score Sheet (ENTER DATA)'!P39)</f>
        <v>7</v>
      </c>
      <c r="Q62" s="185">
        <f>IF(ISBLANK('Score Sheet (ENTER DATA)'!Q39),"",'Score Sheet (ENTER DATA)'!Q39)</f>
        <v>7</v>
      </c>
      <c r="R62" s="185">
        <f>IF(ISBLANK('Score Sheet (ENTER DATA)'!R39),"",'Score Sheet (ENTER DATA)'!R39)</f>
        <v>7</v>
      </c>
      <c r="S62" s="185">
        <f>IF(ISBLANK('Score Sheet (ENTER DATA)'!S39),"",'Score Sheet (ENTER DATA)'!S39)</f>
        <v>5</v>
      </c>
      <c r="T62" s="185">
        <f>IF(ISBLANK('Score Sheet (ENTER DATA)'!T39),"",'Score Sheet (ENTER DATA)'!T39)</f>
        <v>5</v>
      </c>
      <c r="U62" s="185">
        <f>IF(ISBLANK('Score Sheet (ENTER DATA)'!U39),"",'Score Sheet (ENTER DATA)'!U39)</f>
        <v>4</v>
      </c>
      <c r="V62" s="185">
        <f>IF(ISBLANK('Score Sheet (ENTER DATA)'!V39),"",'Score Sheet (ENTER DATA)'!V39)</f>
        <v>5</v>
      </c>
      <c r="W62" s="236">
        <f>IF(('Score Sheet (ENTER DATA)'!W39=0),"",'Score Sheet (ENTER DATA)'!W39)</f>
        <v>54</v>
      </c>
      <c r="X62" s="123">
        <f>IF(('Score Sheet (ENTER DATA)'!X39=0),"",'Score Sheet (ENTER DATA)'!X39)</f>
        <v>102</v>
      </c>
      <c r="Y62" s="185">
        <f>IF(('Score Sheet (ENTER DATA)'!Y39=0),"",'Score Sheet (ENTER DATA)'!Y39)</f>
        <v>54</v>
      </c>
      <c r="Z62" s="185">
        <f>IF(('Score Sheet (ENTER DATA)'!Z39=0),"",'Score Sheet (ENTER DATA)'!Z39)</f>
        <v>33</v>
      </c>
      <c r="AA62" s="185">
        <f>IF(('Score Sheet (ENTER DATA)'!AA39=0),"",'Score Sheet (ENTER DATA)'!AA39)</f>
        <v>14</v>
      </c>
      <c r="AB62" s="185">
        <f>IF(('Score Sheet (ENTER DATA)'!AB39=0),"",'Score Sheet (ENTER DATA)'!AB39)</f>
        <v>5</v>
      </c>
      <c r="AC62" s="185">
        <f>IF(('Score Sheet (ENTER DATA)'!AC39=0),"",'Score Sheet (ENTER DATA)'!AC39)</f>
        <v>48</v>
      </c>
      <c r="AD62" s="185">
        <f>IF(('Score Sheet (ENTER DATA)'!AD39=0),"",'Score Sheet (ENTER DATA)'!AD39)</f>
        <v>32</v>
      </c>
      <c r="AE62" s="185">
        <f>IF(('Score Sheet (ENTER DATA)'!AE39=0),"",'Score Sheet (ENTER DATA)'!AE39)</f>
        <v>16</v>
      </c>
      <c r="AF62" s="185">
        <f>IF(('Score Sheet (ENTER DATA)'!AF39=0),"",'Score Sheet (ENTER DATA)'!AF39)</f>
        <v>5</v>
      </c>
      <c r="AG62" s="25"/>
    </row>
    <row r="63" spans="1:33" x14ac:dyDescent="0.2">
      <c r="A63" s="371" t="str">
        <f>IF(ISBLANK('Score Sheet (ENTER DATA)'!C56),"",'Score Sheet (ENTER DATA)'!A56)</f>
        <v>HOM</v>
      </c>
      <c r="B63" s="185">
        <f>IF(ISBLANK('Score Sheet (ENTER DATA)'!C56),"",'Score Sheet (ENTER DATA)'!B56)</f>
        <v>1</v>
      </c>
      <c r="C63" s="83" t="str">
        <f>IF(ISBLANK('Score Sheet (ENTER DATA)'!C56),"",'Score Sheet (ENTER DATA)'!C56)</f>
        <v>Kathleen Cullen</v>
      </c>
      <c r="D63" s="185">
        <f>IF(ISBLANK('Score Sheet (ENTER DATA)'!D56),"",'Score Sheet (ENTER DATA)'!D56)</f>
        <v>7</v>
      </c>
      <c r="E63" s="185">
        <f>IF(ISBLANK('Score Sheet (ENTER DATA)'!E56),"",'Score Sheet (ENTER DATA)'!E56)</f>
        <v>6</v>
      </c>
      <c r="F63" s="185">
        <f>IF(ISBLANK('Score Sheet (ENTER DATA)'!F56),"",'Score Sheet (ENTER DATA)'!F56)</f>
        <v>9</v>
      </c>
      <c r="G63" s="185">
        <f>IF(ISBLANK('Score Sheet (ENTER DATA)'!G56),"",'Score Sheet (ENTER DATA)'!G56)</f>
        <v>6</v>
      </c>
      <c r="H63" s="185">
        <f>IF(ISBLANK('Score Sheet (ENTER DATA)'!H56),"",'Score Sheet (ENTER DATA)'!H56)</f>
        <v>4</v>
      </c>
      <c r="I63" s="185">
        <f>IF(ISBLANK('Score Sheet (ENTER DATA)'!I56),"",'Score Sheet (ENTER DATA)'!I56)</f>
        <v>5</v>
      </c>
      <c r="J63" s="185">
        <f>IF(ISBLANK('Score Sheet (ENTER DATA)'!J56),"",'Score Sheet (ENTER DATA)'!J56)</f>
        <v>7</v>
      </c>
      <c r="K63" s="185">
        <f>IF(ISBLANK('Score Sheet (ENTER DATA)'!K56),"",'Score Sheet (ENTER DATA)'!K56)</f>
        <v>5</v>
      </c>
      <c r="L63" s="185">
        <f>IF(ISBLANK('Score Sheet (ENTER DATA)'!L56),"",'Score Sheet (ENTER DATA)'!L56)</f>
        <v>6</v>
      </c>
      <c r="M63" s="49">
        <f>IF(('Score Sheet (ENTER DATA)'!M56=0),"",'Score Sheet (ENTER DATA)'!M56)</f>
        <v>55</v>
      </c>
      <c r="N63" s="185">
        <f>IF(ISBLANK('Score Sheet (ENTER DATA)'!N56),"",'Score Sheet (ENTER DATA)'!N56)</f>
        <v>4</v>
      </c>
      <c r="O63" s="185">
        <f>IF(ISBLANK('Score Sheet (ENTER DATA)'!O56),"",'Score Sheet (ENTER DATA)'!O56)</f>
        <v>6</v>
      </c>
      <c r="P63" s="185">
        <f>IF(ISBLANK('Score Sheet (ENTER DATA)'!P56),"",'Score Sheet (ENTER DATA)'!P56)</f>
        <v>6</v>
      </c>
      <c r="Q63" s="185">
        <f>IF(ISBLANK('Score Sheet (ENTER DATA)'!Q56),"",'Score Sheet (ENTER DATA)'!Q56)</f>
        <v>5</v>
      </c>
      <c r="R63" s="185">
        <f>IF(ISBLANK('Score Sheet (ENTER DATA)'!R56),"",'Score Sheet (ENTER DATA)'!R56)</f>
        <v>8</v>
      </c>
      <c r="S63" s="185">
        <f>IF(ISBLANK('Score Sheet (ENTER DATA)'!S56),"",'Score Sheet (ENTER DATA)'!S56)</f>
        <v>6</v>
      </c>
      <c r="T63" s="185">
        <f>IF(ISBLANK('Score Sheet (ENTER DATA)'!T56),"",'Score Sheet (ENTER DATA)'!T56)</f>
        <v>4</v>
      </c>
      <c r="U63" s="185">
        <f>IF(ISBLANK('Score Sheet (ENTER DATA)'!U56),"",'Score Sheet (ENTER DATA)'!U56)</f>
        <v>6</v>
      </c>
      <c r="V63" s="185">
        <f>IF(ISBLANK('Score Sheet (ENTER DATA)'!V56),"",'Score Sheet (ENTER DATA)'!V56)</f>
        <v>4</v>
      </c>
      <c r="W63" s="236">
        <f>IF(('Score Sheet (ENTER DATA)'!W56=0),"",'Score Sheet (ENTER DATA)'!W56)</f>
        <v>49</v>
      </c>
      <c r="X63" s="123">
        <f>IF(('Score Sheet (ENTER DATA)'!X56=0),"",'Score Sheet (ENTER DATA)'!X56)</f>
        <v>104</v>
      </c>
      <c r="Y63" s="185">
        <f>IF(('Score Sheet (ENTER DATA)'!Y56=0),"",'Score Sheet (ENTER DATA)'!Y56)</f>
        <v>49</v>
      </c>
      <c r="Z63" s="185">
        <f>IF(('Score Sheet (ENTER DATA)'!Z56=0),"",'Score Sheet (ENTER DATA)'!Z56)</f>
        <v>33</v>
      </c>
      <c r="AA63" s="185">
        <f>IF(('Score Sheet (ENTER DATA)'!AA56=0),"",'Score Sheet (ENTER DATA)'!AA56)</f>
        <v>14</v>
      </c>
      <c r="AB63" s="185">
        <f>IF(('Score Sheet (ENTER DATA)'!AB56=0),"",'Score Sheet (ENTER DATA)'!AB56)</f>
        <v>4</v>
      </c>
      <c r="AC63" s="185">
        <f>IF(('Score Sheet (ENTER DATA)'!AC56=0),"",'Score Sheet (ENTER DATA)'!AC56)</f>
        <v>55</v>
      </c>
      <c r="AD63" s="185">
        <f>IF(('Score Sheet (ENTER DATA)'!AD56=0),"",'Score Sheet (ENTER DATA)'!AD56)</f>
        <v>33</v>
      </c>
      <c r="AE63" s="185">
        <f>IF(('Score Sheet (ENTER DATA)'!AE56=0),"",'Score Sheet (ENTER DATA)'!AE56)</f>
        <v>18</v>
      </c>
      <c r="AF63" s="185">
        <f>IF(('Score Sheet (ENTER DATA)'!AF56=0),"",'Score Sheet (ENTER DATA)'!AF56)</f>
        <v>6</v>
      </c>
      <c r="AG63" s="25"/>
    </row>
    <row r="64" spans="1:33" x14ac:dyDescent="0.2">
      <c r="A64" s="347" t="str">
        <f>IF(ISBLANK('Score Sheet (ENTER DATA)'!C112),"",'Score Sheet (ENTER DATA)'!A112)</f>
        <v>OCC</v>
      </c>
      <c r="B64" s="185">
        <f>IF(ISBLANK('Score Sheet (ENTER DATA)'!C112),"",'Score Sheet (ENTER DATA)'!B112)</f>
        <v>3</v>
      </c>
      <c r="C64" s="83" t="str">
        <f>IF(ISBLANK('Score Sheet (ENTER DATA)'!C112),"",'Score Sheet (ENTER DATA)'!C112)</f>
        <v>Shea Hill</v>
      </c>
      <c r="D64" s="185">
        <f>IF(ISBLANK('Score Sheet (ENTER DATA)'!D112),"",'Score Sheet (ENTER DATA)'!D112)</f>
        <v>5</v>
      </c>
      <c r="E64" s="185">
        <f>IF(ISBLANK('Score Sheet (ENTER DATA)'!E112),"",'Score Sheet (ENTER DATA)'!E112)</f>
        <v>6</v>
      </c>
      <c r="F64" s="185">
        <f>IF(ISBLANK('Score Sheet (ENTER DATA)'!F112),"",'Score Sheet (ENTER DATA)'!F112)</f>
        <v>5</v>
      </c>
      <c r="G64" s="185">
        <f>IF(ISBLANK('Score Sheet (ENTER DATA)'!G112),"",'Score Sheet (ENTER DATA)'!G112)</f>
        <v>6</v>
      </c>
      <c r="H64" s="185">
        <f>IF(ISBLANK('Score Sheet (ENTER DATA)'!H112),"",'Score Sheet (ENTER DATA)'!H112)</f>
        <v>7</v>
      </c>
      <c r="I64" s="185">
        <f>IF(ISBLANK('Score Sheet (ENTER DATA)'!I112),"",'Score Sheet (ENTER DATA)'!I112)</f>
        <v>7</v>
      </c>
      <c r="J64" s="185">
        <f>IF(ISBLANK('Score Sheet (ENTER DATA)'!J112),"",'Score Sheet (ENTER DATA)'!J112)</f>
        <v>8</v>
      </c>
      <c r="K64" s="185">
        <f>IF(ISBLANK('Score Sheet (ENTER DATA)'!K112),"",'Score Sheet (ENTER DATA)'!K112)</f>
        <v>6</v>
      </c>
      <c r="L64" s="185">
        <f>IF(ISBLANK('Score Sheet (ENTER DATA)'!L112),"",'Score Sheet (ENTER DATA)'!L112)</f>
        <v>4</v>
      </c>
      <c r="M64" s="49">
        <f>IF(('Score Sheet (ENTER DATA)'!M112=0),"",'Score Sheet (ENTER DATA)'!M112)</f>
        <v>54</v>
      </c>
      <c r="N64" s="185">
        <f>IF(ISBLANK('Score Sheet (ENTER DATA)'!N112),"",'Score Sheet (ENTER DATA)'!N112)</f>
        <v>5</v>
      </c>
      <c r="O64" s="185">
        <f>IF(ISBLANK('Score Sheet (ENTER DATA)'!O112),"",'Score Sheet (ENTER DATA)'!O112)</f>
        <v>5</v>
      </c>
      <c r="P64" s="185">
        <f>IF(ISBLANK('Score Sheet (ENTER DATA)'!P112),"",'Score Sheet (ENTER DATA)'!P112)</f>
        <v>9</v>
      </c>
      <c r="Q64" s="185">
        <f>IF(ISBLANK('Score Sheet (ENTER DATA)'!Q112),"",'Score Sheet (ENTER DATA)'!Q112)</f>
        <v>5</v>
      </c>
      <c r="R64" s="185">
        <f>IF(ISBLANK('Score Sheet (ENTER DATA)'!R112),"",'Score Sheet (ENTER DATA)'!R112)</f>
        <v>6</v>
      </c>
      <c r="S64" s="185">
        <f>IF(ISBLANK('Score Sheet (ENTER DATA)'!S112),"",'Score Sheet (ENTER DATA)'!S112)</f>
        <v>5</v>
      </c>
      <c r="T64" s="185">
        <f>IF(ISBLANK('Score Sheet (ENTER DATA)'!T112),"",'Score Sheet (ENTER DATA)'!T112)</f>
        <v>5</v>
      </c>
      <c r="U64" s="185">
        <f>IF(ISBLANK('Score Sheet (ENTER DATA)'!U112),"",'Score Sheet (ENTER DATA)'!U112)</f>
        <v>5</v>
      </c>
      <c r="V64" s="185">
        <f>IF(ISBLANK('Score Sheet (ENTER DATA)'!V112),"",'Score Sheet (ENTER DATA)'!V112)</f>
        <v>6</v>
      </c>
      <c r="W64" s="236">
        <f>IF(('Score Sheet (ENTER DATA)'!W112=0),"",'Score Sheet (ENTER DATA)'!W112)</f>
        <v>51</v>
      </c>
      <c r="X64" s="123">
        <f>IF(('Score Sheet (ENTER DATA)'!X112=0),"",'Score Sheet (ENTER DATA)'!X112)</f>
        <v>105</v>
      </c>
      <c r="Y64" s="185">
        <f>IF(('Score Sheet (ENTER DATA)'!Y112=0),"",'Score Sheet (ENTER DATA)'!Y112)</f>
        <v>51</v>
      </c>
      <c r="Z64" s="185">
        <f>IF(('Score Sheet (ENTER DATA)'!Z112=0),"",'Score Sheet (ENTER DATA)'!Z112)</f>
        <v>32</v>
      </c>
      <c r="AA64" s="185">
        <f>IF(('Score Sheet (ENTER DATA)'!AA112=0),"",'Score Sheet (ENTER DATA)'!AA112)</f>
        <v>16</v>
      </c>
      <c r="AB64" s="185">
        <f>IF(('Score Sheet (ENTER DATA)'!AB112=0),"",'Score Sheet (ENTER DATA)'!AB112)</f>
        <v>6</v>
      </c>
      <c r="AC64" s="185">
        <f>IF(('Score Sheet (ENTER DATA)'!AC112=0),"",'Score Sheet (ENTER DATA)'!AC112)</f>
        <v>54</v>
      </c>
      <c r="AD64" s="185">
        <f>IF(('Score Sheet (ENTER DATA)'!AD112=0),"",'Score Sheet (ENTER DATA)'!AD112)</f>
        <v>38</v>
      </c>
      <c r="AE64" s="185">
        <f>IF(('Score Sheet (ENTER DATA)'!AE112=0),"",'Score Sheet (ENTER DATA)'!AE112)</f>
        <v>18</v>
      </c>
      <c r="AF64" s="185">
        <f>IF(('Score Sheet (ENTER DATA)'!AF112=0),"",'Score Sheet (ENTER DATA)'!AF112)</f>
        <v>4</v>
      </c>
      <c r="AG64" s="25"/>
    </row>
    <row r="65" spans="1:33" x14ac:dyDescent="0.2">
      <c r="A65" s="341" t="str">
        <f>IF(ISBLANK('Score Sheet (ENTER DATA)'!C195),"",'Score Sheet (ENTER DATA)'!A195)</f>
        <v>WAUVR</v>
      </c>
      <c r="B65" s="185">
        <f>IF(ISBLANK('Score Sheet (ENTER DATA)'!C195),"",'Score Sheet (ENTER DATA)'!B195)</f>
        <v>5</v>
      </c>
      <c r="C65" s="83" t="str">
        <f>IF(ISBLANK('Score Sheet (ENTER DATA)'!C195),"",'Score Sheet (ENTER DATA)'!C195)</f>
        <v>Maggie Johnson</v>
      </c>
      <c r="D65" s="185">
        <f>IF(ISBLANK('Score Sheet (ENTER DATA)'!D195),"",'Score Sheet (ENTER DATA)'!D195)</f>
        <v>7</v>
      </c>
      <c r="E65" s="185">
        <f>IF(ISBLANK('Score Sheet (ENTER DATA)'!E195),"",'Score Sheet (ENTER DATA)'!E195)</f>
        <v>5</v>
      </c>
      <c r="F65" s="185">
        <f>IF(ISBLANK('Score Sheet (ENTER DATA)'!F195),"",'Score Sheet (ENTER DATA)'!F195)</f>
        <v>4</v>
      </c>
      <c r="G65" s="185">
        <f>IF(ISBLANK('Score Sheet (ENTER DATA)'!G195),"",'Score Sheet (ENTER DATA)'!G195)</f>
        <v>6</v>
      </c>
      <c r="H65" s="185">
        <f>IF(ISBLANK('Score Sheet (ENTER DATA)'!H195),"",'Score Sheet (ENTER DATA)'!H195)</f>
        <v>7</v>
      </c>
      <c r="I65" s="185">
        <f>IF(ISBLANK('Score Sheet (ENTER DATA)'!I195),"",'Score Sheet (ENTER DATA)'!I195)</f>
        <v>7</v>
      </c>
      <c r="J65" s="185">
        <f>IF(ISBLANK('Score Sheet (ENTER DATA)'!J195),"",'Score Sheet (ENTER DATA)'!J195)</f>
        <v>7</v>
      </c>
      <c r="K65" s="185">
        <f>IF(ISBLANK('Score Sheet (ENTER DATA)'!K195),"",'Score Sheet (ENTER DATA)'!K195)</f>
        <v>5</v>
      </c>
      <c r="L65" s="185">
        <f>IF(ISBLANK('Score Sheet (ENTER DATA)'!L195),"",'Score Sheet (ENTER DATA)'!L195)</f>
        <v>6</v>
      </c>
      <c r="M65" s="49">
        <f>IF(('Score Sheet (ENTER DATA)'!M195=0),"",'Score Sheet (ENTER DATA)'!M195)</f>
        <v>54</v>
      </c>
      <c r="N65" s="185">
        <f>IF(ISBLANK('Score Sheet (ENTER DATA)'!N195),"",'Score Sheet (ENTER DATA)'!N195)</f>
        <v>5</v>
      </c>
      <c r="O65" s="185">
        <f>IF(ISBLANK('Score Sheet (ENTER DATA)'!O195),"",'Score Sheet (ENTER DATA)'!O195)</f>
        <v>5</v>
      </c>
      <c r="P65" s="185">
        <f>IF(ISBLANK('Score Sheet (ENTER DATA)'!P195),"",'Score Sheet (ENTER DATA)'!P195)</f>
        <v>5</v>
      </c>
      <c r="Q65" s="185">
        <f>IF(ISBLANK('Score Sheet (ENTER DATA)'!Q195),"",'Score Sheet (ENTER DATA)'!Q195)</f>
        <v>6</v>
      </c>
      <c r="R65" s="185">
        <f>IF(ISBLANK('Score Sheet (ENTER DATA)'!R195),"",'Score Sheet (ENTER DATA)'!R195)</f>
        <v>9</v>
      </c>
      <c r="S65" s="185">
        <f>IF(ISBLANK('Score Sheet (ENTER DATA)'!S195),"",'Score Sheet (ENTER DATA)'!S195)</f>
        <v>6</v>
      </c>
      <c r="T65" s="185">
        <f>IF(ISBLANK('Score Sheet (ENTER DATA)'!T195),"",'Score Sheet (ENTER DATA)'!T195)</f>
        <v>4</v>
      </c>
      <c r="U65" s="185">
        <f>IF(ISBLANK('Score Sheet (ENTER DATA)'!U195),"",'Score Sheet (ENTER DATA)'!U195)</f>
        <v>5</v>
      </c>
      <c r="V65" s="185">
        <f>IF(ISBLANK('Score Sheet (ENTER DATA)'!V195),"",'Score Sheet (ENTER DATA)'!V195)</f>
        <v>6</v>
      </c>
      <c r="W65" s="236">
        <f>IF(('Score Sheet (ENTER DATA)'!W195=0),"",'Score Sheet (ENTER DATA)'!W195)</f>
        <v>51</v>
      </c>
      <c r="X65" s="123">
        <f>IF(('Score Sheet (ENTER DATA)'!X195=0),"",'Score Sheet (ENTER DATA)'!X195)</f>
        <v>105</v>
      </c>
      <c r="Y65" s="185">
        <f>IF(('Score Sheet (ENTER DATA)'!Y195=0),"",'Score Sheet (ENTER DATA)'!Y195)</f>
        <v>51</v>
      </c>
      <c r="Z65" s="185">
        <f>IF(('Score Sheet (ENTER DATA)'!Z195=0),"",'Score Sheet (ENTER DATA)'!Z195)</f>
        <v>36</v>
      </c>
      <c r="AA65" s="185">
        <f>IF(('Score Sheet (ENTER DATA)'!AA195=0),"",'Score Sheet (ENTER DATA)'!AA195)</f>
        <v>15</v>
      </c>
      <c r="AB65" s="185">
        <f>IF(('Score Sheet (ENTER DATA)'!AB195=0),"",'Score Sheet (ENTER DATA)'!AB195)</f>
        <v>6</v>
      </c>
      <c r="AC65" s="185">
        <f>IF(('Score Sheet (ENTER DATA)'!AC195=0),"",'Score Sheet (ENTER DATA)'!AC195)</f>
        <v>54</v>
      </c>
      <c r="AD65" s="185">
        <f>IF(('Score Sheet (ENTER DATA)'!AD195=0),"",'Score Sheet (ENTER DATA)'!AD195)</f>
        <v>38</v>
      </c>
      <c r="AE65" s="185">
        <f>IF(('Score Sheet (ENTER DATA)'!AE195=0),"",'Score Sheet (ENTER DATA)'!AE195)</f>
        <v>18</v>
      </c>
      <c r="AF65" s="185">
        <f>IF(('Score Sheet (ENTER DATA)'!AF195=0),"",'Score Sheet (ENTER DATA)'!AF195)</f>
        <v>6</v>
      </c>
      <c r="AG65" s="25"/>
    </row>
    <row r="66" spans="1:33" x14ac:dyDescent="0.2">
      <c r="A66" s="311" t="str">
        <f>IF(ISBLANK('Score Sheet (ENTER DATA)'!C167),"",'Score Sheet (ENTER DATA)'!A167)</f>
        <v>WAT</v>
      </c>
      <c r="B66" s="185">
        <f>IF(ISBLANK('Score Sheet (ENTER DATA)'!C167),"",'Score Sheet (ENTER DATA)'!B167)</f>
        <v>4</v>
      </c>
      <c r="C66" s="83" t="str">
        <f>IF(ISBLANK('Score Sheet (ENTER DATA)'!C167),"",'Score Sheet (ENTER DATA)'!C167)</f>
        <v>Carlee Peters</v>
      </c>
      <c r="D66" s="185">
        <f>IF(ISBLANK('Score Sheet (ENTER DATA)'!D167),"",'Score Sheet (ENTER DATA)'!D167)</f>
        <v>6</v>
      </c>
      <c r="E66" s="185">
        <f>IF(ISBLANK('Score Sheet (ENTER DATA)'!E167),"",'Score Sheet (ENTER DATA)'!E167)</f>
        <v>7</v>
      </c>
      <c r="F66" s="185">
        <f>IF(ISBLANK('Score Sheet (ENTER DATA)'!F167),"",'Score Sheet (ENTER DATA)'!F167)</f>
        <v>4</v>
      </c>
      <c r="G66" s="185">
        <f>IF(ISBLANK('Score Sheet (ENTER DATA)'!G167),"",'Score Sheet (ENTER DATA)'!G167)</f>
        <v>6</v>
      </c>
      <c r="H66" s="185">
        <f>IF(ISBLANK('Score Sheet (ENTER DATA)'!H167),"",'Score Sheet (ENTER DATA)'!H167)</f>
        <v>5</v>
      </c>
      <c r="I66" s="185">
        <f>IF(ISBLANK('Score Sheet (ENTER DATA)'!I167),"",'Score Sheet (ENTER DATA)'!I167)</f>
        <v>5</v>
      </c>
      <c r="J66" s="185">
        <f>IF(ISBLANK('Score Sheet (ENTER DATA)'!J167),"",'Score Sheet (ENTER DATA)'!J167)</f>
        <v>5</v>
      </c>
      <c r="K66" s="185">
        <f>IF(ISBLANK('Score Sheet (ENTER DATA)'!K167),"",'Score Sheet (ENTER DATA)'!K167)</f>
        <v>4</v>
      </c>
      <c r="L66" s="185">
        <f>IF(ISBLANK('Score Sheet (ENTER DATA)'!L167),"",'Score Sheet (ENTER DATA)'!L167)</f>
        <v>10</v>
      </c>
      <c r="M66" s="49">
        <f>IF(('Score Sheet (ENTER DATA)'!M167=0),"",'Score Sheet (ENTER DATA)'!M167)</f>
        <v>52</v>
      </c>
      <c r="N66" s="185">
        <f>IF(ISBLANK('Score Sheet (ENTER DATA)'!N167),"",'Score Sheet (ENTER DATA)'!N167)</f>
        <v>6</v>
      </c>
      <c r="O66" s="185">
        <f>IF(ISBLANK('Score Sheet (ENTER DATA)'!O167),"",'Score Sheet (ENTER DATA)'!O167)</f>
        <v>5</v>
      </c>
      <c r="P66" s="185">
        <f>IF(ISBLANK('Score Sheet (ENTER DATA)'!P167),"",'Score Sheet (ENTER DATA)'!P167)</f>
        <v>6</v>
      </c>
      <c r="Q66" s="185">
        <f>IF(ISBLANK('Score Sheet (ENTER DATA)'!Q167),"",'Score Sheet (ENTER DATA)'!Q167)</f>
        <v>4</v>
      </c>
      <c r="R66" s="185">
        <f>IF(ISBLANK('Score Sheet (ENTER DATA)'!R167),"",'Score Sheet (ENTER DATA)'!R167)</f>
        <v>6</v>
      </c>
      <c r="S66" s="185">
        <f>IF(ISBLANK('Score Sheet (ENTER DATA)'!S167),"",'Score Sheet (ENTER DATA)'!S167)</f>
        <v>5</v>
      </c>
      <c r="T66" s="185">
        <f>IF(ISBLANK('Score Sheet (ENTER DATA)'!T167),"",'Score Sheet (ENTER DATA)'!T167)</f>
        <v>5</v>
      </c>
      <c r="U66" s="185">
        <f>IF(ISBLANK('Score Sheet (ENTER DATA)'!U167),"",'Score Sheet (ENTER DATA)'!U167)</f>
        <v>8</v>
      </c>
      <c r="V66" s="185">
        <f>IF(ISBLANK('Score Sheet (ENTER DATA)'!V167),"",'Score Sheet (ENTER DATA)'!V167)</f>
        <v>8</v>
      </c>
      <c r="W66" s="236">
        <f>IF(('Score Sheet (ENTER DATA)'!W167=0),"",'Score Sheet (ENTER DATA)'!W167)</f>
        <v>53</v>
      </c>
      <c r="X66" s="123">
        <f>IF(('Score Sheet (ENTER DATA)'!X167=0),"",'Score Sheet (ENTER DATA)'!X167)</f>
        <v>105</v>
      </c>
      <c r="Y66" s="185">
        <f>IF(('Score Sheet (ENTER DATA)'!Y167=0),"",'Score Sheet (ENTER DATA)'!Y167)</f>
        <v>53</v>
      </c>
      <c r="Z66" s="185">
        <f>IF(('Score Sheet (ENTER DATA)'!Z167=0),"",'Score Sheet (ENTER DATA)'!Z167)</f>
        <v>36</v>
      </c>
      <c r="AA66" s="185">
        <f>IF(('Score Sheet (ENTER DATA)'!AA167=0),"",'Score Sheet (ENTER DATA)'!AA167)</f>
        <v>21</v>
      </c>
      <c r="AB66" s="185">
        <f>IF(('Score Sheet (ENTER DATA)'!AB167=0),"",'Score Sheet (ENTER DATA)'!AB167)</f>
        <v>8</v>
      </c>
      <c r="AC66" s="185">
        <f>IF(('Score Sheet (ENTER DATA)'!AC167=0),"",'Score Sheet (ENTER DATA)'!AC167)</f>
        <v>52</v>
      </c>
      <c r="AD66" s="185">
        <f>IF(('Score Sheet (ENTER DATA)'!AD167=0),"",'Score Sheet (ENTER DATA)'!AD167)</f>
        <v>35</v>
      </c>
      <c r="AE66" s="185">
        <f>IF(('Score Sheet (ENTER DATA)'!AE167=0),"",'Score Sheet (ENTER DATA)'!AE167)</f>
        <v>19</v>
      </c>
      <c r="AF66" s="185">
        <f>IF(('Score Sheet (ENTER DATA)'!AF167=0),"",'Score Sheet (ENTER DATA)'!AF167)</f>
        <v>10</v>
      </c>
      <c r="AG66" s="25"/>
    </row>
    <row r="67" spans="1:33" x14ac:dyDescent="0.2">
      <c r="A67" s="357" t="str">
        <f>IF(ISBLANK('Score Sheet (ENTER DATA)'!C38),"",'Score Sheet (ENTER DATA)'!A38)</f>
        <v>HART</v>
      </c>
      <c r="B67" s="185">
        <f>IF(ISBLANK('Score Sheet (ENTER DATA)'!C38),"",'Score Sheet (ENTER DATA)'!B38)</f>
        <v>1</v>
      </c>
      <c r="C67" s="83" t="str">
        <f>IF(ISBLANK('Score Sheet (ENTER DATA)'!C38),"",'Score Sheet (ENTER DATA)'!C38)</f>
        <v>Haley Hart</v>
      </c>
      <c r="D67" s="185">
        <f>IF(ISBLANK('Score Sheet (ENTER DATA)'!D38),"",'Score Sheet (ENTER DATA)'!D38)</f>
        <v>6</v>
      </c>
      <c r="E67" s="185">
        <f>IF(ISBLANK('Score Sheet (ENTER DATA)'!E38),"",'Score Sheet (ENTER DATA)'!E38)</f>
        <v>7</v>
      </c>
      <c r="F67" s="185">
        <f>IF(ISBLANK('Score Sheet (ENTER DATA)'!F38),"",'Score Sheet (ENTER DATA)'!F38)</f>
        <v>4</v>
      </c>
      <c r="G67" s="185">
        <f>IF(ISBLANK('Score Sheet (ENTER DATA)'!G38),"",'Score Sheet (ENTER DATA)'!G38)</f>
        <v>7</v>
      </c>
      <c r="H67" s="185">
        <f>IF(ISBLANK('Score Sheet (ENTER DATA)'!H38),"",'Score Sheet (ENTER DATA)'!H38)</f>
        <v>4</v>
      </c>
      <c r="I67" s="185">
        <f>IF(ISBLANK('Score Sheet (ENTER DATA)'!I38),"",'Score Sheet (ENTER DATA)'!I38)</f>
        <v>7</v>
      </c>
      <c r="J67" s="185">
        <f>IF(ISBLANK('Score Sheet (ENTER DATA)'!J38),"",'Score Sheet (ENTER DATA)'!J38)</f>
        <v>5</v>
      </c>
      <c r="K67" s="185">
        <f>IF(ISBLANK('Score Sheet (ENTER DATA)'!K38),"",'Score Sheet (ENTER DATA)'!K38)</f>
        <v>4</v>
      </c>
      <c r="L67" s="185">
        <f>IF(ISBLANK('Score Sheet (ENTER DATA)'!L38),"",'Score Sheet (ENTER DATA)'!L38)</f>
        <v>6</v>
      </c>
      <c r="M67" s="49">
        <f>IF(('Score Sheet (ENTER DATA)'!M38=0),"",'Score Sheet (ENTER DATA)'!M38)</f>
        <v>50</v>
      </c>
      <c r="N67" s="185">
        <f>IF(ISBLANK('Score Sheet (ENTER DATA)'!N38),"",'Score Sheet (ENTER DATA)'!N38)</f>
        <v>6</v>
      </c>
      <c r="O67" s="185">
        <f>IF(ISBLANK('Score Sheet (ENTER DATA)'!O38),"",'Score Sheet (ENTER DATA)'!O38)</f>
        <v>4</v>
      </c>
      <c r="P67" s="185">
        <f>IF(ISBLANK('Score Sheet (ENTER DATA)'!P38),"",'Score Sheet (ENTER DATA)'!P38)</f>
        <v>6</v>
      </c>
      <c r="Q67" s="185">
        <f>IF(ISBLANK('Score Sheet (ENTER DATA)'!Q38),"",'Score Sheet (ENTER DATA)'!Q38)</f>
        <v>5</v>
      </c>
      <c r="R67" s="185">
        <f>IF(ISBLANK('Score Sheet (ENTER DATA)'!R38),"",'Score Sheet (ENTER DATA)'!R38)</f>
        <v>8</v>
      </c>
      <c r="S67" s="185">
        <f>IF(ISBLANK('Score Sheet (ENTER DATA)'!S38),"",'Score Sheet (ENTER DATA)'!S38)</f>
        <v>6</v>
      </c>
      <c r="T67" s="185">
        <f>IF(ISBLANK('Score Sheet (ENTER DATA)'!T38),"",'Score Sheet (ENTER DATA)'!T38)</f>
        <v>5</v>
      </c>
      <c r="U67" s="185">
        <f>IF(ISBLANK('Score Sheet (ENTER DATA)'!U38),"",'Score Sheet (ENTER DATA)'!U38)</f>
        <v>8</v>
      </c>
      <c r="V67" s="185">
        <f>IF(ISBLANK('Score Sheet (ENTER DATA)'!V38),"",'Score Sheet (ENTER DATA)'!V38)</f>
        <v>7</v>
      </c>
      <c r="W67" s="236">
        <f>IF(('Score Sheet (ENTER DATA)'!W38=0),"",'Score Sheet (ENTER DATA)'!W38)</f>
        <v>55</v>
      </c>
      <c r="X67" s="123">
        <f>IF(('Score Sheet (ENTER DATA)'!X38=0),"",'Score Sheet (ENTER DATA)'!X38)</f>
        <v>105</v>
      </c>
      <c r="Y67" s="185">
        <f>IF(('Score Sheet (ENTER DATA)'!Y38=0),"",'Score Sheet (ENTER DATA)'!Y38)</f>
        <v>55</v>
      </c>
      <c r="Z67" s="185">
        <f>IF(('Score Sheet (ENTER DATA)'!Z38=0),"",'Score Sheet (ENTER DATA)'!Z38)</f>
        <v>39</v>
      </c>
      <c r="AA67" s="185">
        <f>IF(('Score Sheet (ENTER DATA)'!AA38=0),"",'Score Sheet (ENTER DATA)'!AA38)</f>
        <v>20</v>
      </c>
      <c r="AB67" s="185">
        <f>IF(('Score Sheet (ENTER DATA)'!AB38=0),"",'Score Sheet (ENTER DATA)'!AB38)</f>
        <v>7</v>
      </c>
      <c r="AC67" s="185">
        <f>IF(('Score Sheet (ENTER DATA)'!AC38=0),"",'Score Sheet (ENTER DATA)'!AC38)</f>
        <v>50</v>
      </c>
      <c r="AD67" s="185">
        <f>IF(('Score Sheet (ENTER DATA)'!AD38=0),"",'Score Sheet (ENTER DATA)'!AD38)</f>
        <v>33</v>
      </c>
      <c r="AE67" s="185">
        <f>IF(('Score Sheet (ENTER DATA)'!AE38=0),"",'Score Sheet (ENTER DATA)'!AE38)</f>
        <v>15</v>
      </c>
      <c r="AF67" s="185">
        <f>IF(('Score Sheet (ENTER DATA)'!AF38=0),"",'Score Sheet (ENTER DATA)'!AF38)</f>
        <v>6</v>
      </c>
      <c r="AG67" s="25"/>
    </row>
    <row r="68" spans="1:33" x14ac:dyDescent="0.2">
      <c r="A68" s="343" t="str">
        <f>IF(ISBLANK('Score Sheet (ENTER DATA)'!C75),"",'Score Sheet (ENTER DATA)'!A75)</f>
        <v>NEW</v>
      </c>
      <c r="B68" s="185">
        <f>IF(ISBLANK('Score Sheet (ENTER DATA)'!C75),"",'Score Sheet (ENTER DATA)'!B75)</f>
        <v>2</v>
      </c>
      <c r="C68" s="83" t="str">
        <f>IF(ISBLANK('Score Sheet (ENTER DATA)'!C75),"",'Score Sheet (ENTER DATA)'!C75)</f>
        <v>Kailey Vogel</v>
      </c>
      <c r="D68" s="185">
        <f>IF(ISBLANK('Score Sheet (ENTER DATA)'!D75),"",'Score Sheet (ENTER DATA)'!D75)</f>
        <v>8</v>
      </c>
      <c r="E68" s="185">
        <f>IF(ISBLANK('Score Sheet (ENTER DATA)'!E75),"",'Score Sheet (ENTER DATA)'!E75)</f>
        <v>7</v>
      </c>
      <c r="F68" s="185">
        <f>IF(ISBLANK('Score Sheet (ENTER DATA)'!F75),"",'Score Sheet (ENTER DATA)'!F75)</f>
        <v>5</v>
      </c>
      <c r="G68" s="185">
        <f>IF(ISBLANK('Score Sheet (ENTER DATA)'!G75),"",'Score Sheet (ENTER DATA)'!G75)</f>
        <v>6</v>
      </c>
      <c r="H68" s="185">
        <f>IF(ISBLANK('Score Sheet (ENTER DATA)'!H75),"",'Score Sheet (ENTER DATA)'!H75)</f>
        <v>5</v>
      </c>
      <c r="I68" s="185">
        <f>IF(ISBLANK('Score Sheet (ENTER DATA)'!I75),"",'Score Sheet (ENTER DATA)'!I75)</f>
        <v>7</v>
      </c>
      <c r="J68" s="185">
        <f>IF(ISBLANK('Score Sheet (ENTER DATA)'!J75),"",'Score Sheet (ENTER DATA)'!J75)</f>
        <v>6</v>
      </c>
      <c r="K68" s="185">
        <f>IF(ISBLANK('Score Sheet (ENTER DATA)'!K75),"",'Score Sheet (ENTER DATA)'!K75)</f>
        <v>4</v>
      </c>
      <c r="L68" s="185">
        <f>IF(ISBLANK('Score Sheet (ENTER DATA)'!L75),"",'Score Sheet (ENTER DATA)'!L75)</f>
        <v>7</v>
      </c>
      <c r="M68" s="49">
        <f>IF(('Score Sheet (ENTER DATA)'!M75=0),"",'Score Sheet (ENTER DATA)'!M75)</f>
        <v>55</v>
      </c>
      <c r="N68" s="185">
        <f>IF(ISBLANK('Score Sheet (ENTER DATA)'!N75),"",'Score Sheet (ENTER DATA)'!N75)</f>
        <v>6</v>
      </c>
      <c r="O68" s="185">
        <f>IF(ISBLANK('Score Sheet (ENTER DATA)'!O75),"",'Score Sheet (ENTER DATA)'!O75)</f>
        <v>5</v>
      </c>
      <c r="P68" s="185">
        <f>IF(ISBLANK('Score Sheet (ENTER DATA)'!P75),"",'Score Sheet (ENTER DATA)'!P75)</f>
        <v>5</v>
      </c>
      <c r="Q68" s="185">
        <f>IF(ISBLANK('Score Sheet (ENTER DATA)'!Q75),"",'Score Sheet (ENTER DATA)'!Q75)</f>
        <v>5</v>
      </c>
      <c r="R68" s="185">
        <f>IF(ISBLANK('Score Sheet (ENTER DATA)'!R75),"",'Score Sheet (ENTER DATA)'!R75)</f>
        <v>7</v>
      </c>
      <c r="S68" s="185">
        <f>IF(ISBLANK('Score Sheet (ENTER DATA)'!S75),"",'Score Sheet (ENTER DATA)'!S75)</f>
        <v>5</v>
      </c>
      <c r="T68" s="185">
        <f>IF(ISBLANK('Score Sheet (ENTER DATA)'!T75),"",'Score Sheet (ENTER DATA)'!T75)</f>
        <v>5</v>
      </c>
      <c r="U68" s="185">
        <f>IF(ISBLANK('Score Sheet (ENTER DATA)'!U75),"",'Score Sheet (ENTER DATA)'!U75)</f>
        <v>5</v>
      </c>
      <c r="V68" s="185">
        <f>IF(ISBLANK('Score Sheet (ENTER DATA)'!V75),"",'Score Sheet (ENTER DATA)'!V75)</f>
        <v>9</v>
      </c>
      <c r="W68" s="236">
        <f>IF(('Score Sheet (ENTER DATA)'!W75=0),"",'Score Sheet (ENTER DATA)'!W75)</f>
        <v>52</v>
      </c>
      <c r="X68" s="123">
        <f>IF(('Score Sheet (ENTER DATA)'!X75=0),"",'Score Sheet (ENTER DATA)'!X75)</f>
        <v>107</v>
      </c>
      <c r="Y68" s="185">
        <f>IF(('Score Sheet (ENTER DATA)'!Y75=0),"",'Score Sheet (ENTER DATA)'!Y75)</f>
        <v>52</v>
      </c>
      <c r="Z68" s="185">
        <f>IF(('Score Sheet (ENTER DATA)'!Z75=0),"",'Score Sheet (ENTER DATA)'!Z75)</f>
        <v>36</v>
      </c>
      <c r="AA68" s="185">
        <f>IF(('Score Sheet (ENTER DATA)'!AA75=0),"",'Score Sheet (ENTER DATA)'!AA75)</f>
        <v>19</v>
      </c>
      <c r="AB68" s="185">
        <f>IF(('Score Sheet (ENTER DATA)'!AB75=0),"",'Score Sheet (ENTER DATA)'!AB75)</f>
        <v>9</v>
      </c>
      <c r="AC68" s="185">
        <f>IF(('Score Sheet (ENTER DATA)'!AC75=0),"",'Score Sheet (ENTER DATA)'!AC75)</f>
        <v>55</v>
      </c>
      <c r="AD68" s="185">
        <f>IF(('Score Sheet (ENTER DATA)'!AD75=0),"",'Score Sheet (ENTER DATA)'!AD75)</f>
        <v>35</v>
      </c>
      <c r="AE68" s="185">
        <f>IF(('Score Sheet (ENTER DATA)'!AE75=0),"",'Score Sheet (ENTER DATA)'!AE75)</f>
        <v>17</v>
      </c>
      <c r="AF68" s="185">
        <f>IF(('Score Sheet (ENTER DATA)'!AF75=0),"",'Score Sheet (ENTER DATA)'!AF75)</f>
        <v>7</v>
      </c>
      <c r="AG68" s="25"/>
    </row>
    <row r="69" spans="1:33" x14ac:dyDescent="0.2">
      <c r="A69" s="314" t="str">
        <f>IF(ISBLANK('Score Sheet (ENTER DATA)'!C159),"",'Score Sheet (ENTER DATA)'!A159)</f>
        <v>RAC</v>
      </c>
      <c r="B69" s="185">
        <f>IF(ISBLANK('Score Sheet (ENTER DATA)'!C159),"",'Score Sheet (ENTER DATA)'!B159)</f>
        <v>5</v>
      </c>
      <c r="C69" s="83" t="str">
        <f>IF(ISBLANK('Score Sheet (ENTER DATA)'!C159),"",'Score Sheet (ENTER DATA)'!C159)</f>
        <v>Delaney Nielsen</v>
      </c>
      <c r="D69" s="185">
        <f>IF(ISBLANK('Score Sheet (ENTER DATA)'!D159),"",'Score Sheet (ENTER DATA)'!D159)</f>
        <v>6</v>
      </c>
      <c r="E69" s="185">
        <f>IF(ISBLANK('Score Sheet (ENTER DATA)'!E159),"",'Score Sheet (ENTER DATA)'!E159)</f>
        <v>8</v>
      </c>
      <c r="F69" s="185">
        <f>IF(ISBLANK('Score Sheet (ENTER DATA)'!F159),"",'Score Sheet (ENTER DATA)'!F159)</f>
        <v>4</v>
      </c>
      <c r="G69" s="185">
        <f>IF(ISBLANK('Score Sheet (ENTER DATA)'!G159),"",'Score Sheet (ENTER DATA)'!G159)</f>
        <v>6</v>
      </c>
      <c r="H69" s="185">
        <f>IF(ISBLANK('Score Sheet (ENTER DATA)'!H159),"",'Score Sheet (ENTER DATA)'!H159)</f>
        <v>5</v>
      </c>
      <c r="I69" s="185">
        <f>IF(ISBLANK('Score Sheet (ENTER DATA)'!I159),"",'Score Sheet (ENTER DATA)'!I159)</f>
        <v>7</v>
      </c>
      <c r="J69" s="185">
        <f>IF(ISBLANK('Score Sheet (ENTER DATA)'!J159),"",'Score Sheet (ENTER DATA)'!J159)</f>
        <v>7</v>
      </c>
      <c r="K69" s="185">
        <f>IF(ISBLANK('Score Sheet (ENTER DATA)'!K159),"",'Score Sheet (ENTER DATA)'!K159)</f>
        <v>5</v>
      </c>
      <c r="L69" s="185">
        <f>IF(ISBLANK('Score Sheet (ENTER DATA)'!L159),"",'Score Sheet (ENTER DATA)'!L159)</f>
        <v>7</v>
      </c>
      <c r="M69" s="49">
        <f>IF(('Score Sheet (ENTER DATA)'!M159=0),"",'Score Sheet (ENTER DATA)'!M159)</f>
        <v>55</v>
      </c>
      <c r="N69" s="185">
        <f>IF(ISBLANK('Score Sheet (ENTER DATA)'!N159),"",'Score Sheet (ENTER DATA)'!N159)</f>
        <v>4</v>
      </c>
      <c r="O69" s="185">
        <f>IF(ISBLANK('Score Sheet (ENTER DATA)'!O159),"",'Score Sheet (ENTER DATA)'!O159)</f>
        <v>5</v>
      </c>
      <c r="P69" s="185">
        <f>IF(ISBLANK('Score Sheet (ENTER DATA)'!P159),"",'Score Sheet (ENTER DATA)'!P159)</f>
        <v>5</v>
      </c>
      <c r="Q69" s="185">
        <f>IF(ISBLANK('Score Sheet (ENTER DATA)'!Q159),"",'Score Sheet (ENTER DATA)'!Q159)</f>
        <v>7</v>
      </c>
      <c r="R69" s="185">
        <f>IF(ISBLANK('Score Sheet (ENTER DATA)'!R159),"",'Score Sheet (ENTER DATA)'!R159)</f>
        <v>7</v>
      </c>
      <c r="S69" s="185">
        <f>IF(ISBLANK('Score Sheet (ENTER DATA)'!S159),"",'Score Sheet (ENTER DATA)'!S159)</f>
        <v>5</v>
      </c>
      <c r="T69" s="185">
        <f>IF(ISBLANK('Score Sheet (ENTER DATA)'!T159),"",'Score Sheet (ENTER DATA)'!T159)</f>
        <v>4</v>
      </c>
      <c r="U69" s="185">
        <f>IF(ISBLANK('Score Sheet (ENTER DATA)'!U159),"",'Score Sheet (ENTER DATA)'!U159)</f>
        <v>8</v>
      </c>
      <c r="V69" s="185">
        <f>IF(ISBLANK('Score Sheet (ENTER DATA)'!V159),"",'Score Sheet (ENTER DATA)'!V159)</f>
        <v>7</v>
      </c>
      <c r="W69" s="236">
        <f>IF(('Score Sheet (ENTER DATA)'!W159=0),"",'Score Sheet (ENTER DATA)'!W159)</f>
        <v>52</v>
      </c>
      <c r="X69" s="123">
        <f>IF(('Score Sheet (ENTER DATA)'!X159=0),"",'Score Sheet (ENTER DATA)'!X159)</f>
        <v>107</v>
      </c>
      <c r="Y69" s="185">
        <f>IF(('Score Sheet (ENTER DATA)'!Y159=0),"",'Score Sheet (ENTER DATA)'!Y159)</f>
        <v>52</v>
      </c>
      <c r="Z69" s="185">
        <f>IF(('Score Sheet (ENTER DATA)'!Z159=0),"",'Score Sheet (ENTER DATA)'!Z159)</f>
        <v>38</v>
      </c>
      <c r="AA69" s="185">
        <f>IF(('Score Sheet (ENTER DATA)'!AA159=0),"",'Score Sheet (ENTER DATA)'!AA159)</f>
        <v>19</v>
      </c>
      <c r="AB69" s="185">
        <f>IF(('Score Sheet (ENTER DATA)'!AB159=0),"",'Score Sheet (ENTER DATA)'!AB159)</f>
        <v>7</v>
      </c>
      <c r="AC69" s="185">
        <f>IF(('Score Sheet (ENTER DATA)'!AC159=0),"",'Score Sheet (ENTER DATA)'!AC159)</f>
        <v>55</v>
      </c>
      <c r="AD69" s="185">
        <f>IF(('Score Sheet (ENTER DATA)'!AD159=0),"",'Score Sheet (ENTER DATA)'!AD159)</f>
        <v>37</v>
      </c>
      <c r="AE69" s="185">
        <f>IF(('Score Sheet (ENTER DATA)'!AE159=0),"",'Score Sheet (ENTER DATA)'!AE159)</f>
        <v>19</v>
      </c>
      <c r="AF69" s="185">
        <f>IF(('Score Sheet (ENTER DATA)'!AF159=0),"",'Score Sheet (ENTER DATA)'!AF159)</f>
        <v>7</v>
      </c>
      <c r="AG69" s="25"/>
    </row>
    <row r="70" spans="1:33" x14ac:dyDescent="0.2">
      <c r="A70" s="306" t="str">
        <f>IF(ISBLANK('Score Sheet (ENTER DATA)'!C66),"",'Score Sheet (ENTER DATA)'!A66)</f>
        <v>KM</v>
      </c>
      <c r="B70" s="185">
        <f>IF(ISBLANK('Score Sheet (ENTER DATA)'!C66),"",'Score Sheet (ENTER DATA)'!B66)</f>
        <v>2</v>
      </c>
      <c r="C70" s="83" t="str">
        <f>IF(ISBLANK('Score Sheet (ENTER DATA)'!C66),"",'Score Sheet (ENTER DATA)'!C66)</f>
        <v>Peyton Frohna</v>
      </c>
      <c r="D70" s="185">
        <f>IF(ISBLANK('Score Sheet (ENTER DATA)'!D66),"",'Score Sheet (ENTER DATA)'!D66)</f>
        <v>7</v>
      </c>
      <c r="E70" s="185">
        <f>IF(ISBLANK('Score Sheet (ENTER DATA)'!E66),"",'Score Sheet (ENTER DATA)'!E66)</f>
        <v>9</v>
      </c>
      <c r="F70" s="185">
        <f>IF(ISBLANK('Score Sheet (ENTER DATA)'!F66),"",'Score Sheet (ENTER DATA)'!F66)</f>
        <v>4</v>
      </c>
      <c r="G70" s="185">
        <f>IF(ISBLANK('Score Sheet (ENTER DATA)'!G66),"",'Score Sheet (ENTER DATA)'!G66)</f>
        <v>6</v>
      </c>
      <c r="H70" s="185">
        <f>IF(ISBLANK('Score Sheet (ENTER DATA)'!H66),"",'Score Sheet (ENTER DATA)'!H66)</f>
        <v>6</v>
      </c>
      <c r="I70" s="185">
        <f>IF(ISBLANK('Score Sheet (ENTER DATA)'!I66),"",'Score Sheet (ENTER DATA)'!I66)</f>
        <v>6</v>
      </c>
      <c r="J70" s="185">
        <f>IF(ISBLANK('Score Sheet (ENTER DATA)'!J66),"",'Score Sheet (ENTER DATA)'!J66)</f>
        <v>6</v>
      </c>
      <c r="K70" s="185">
        <f>IF(ISBLANK('Score Sheet (ENTER DATA)'!K66),"",'Score Sheet (ENTER DATA)'!K66)</f>
        <v>4</v>
      </c>
      <c r="L70" s="185">
        <f>IF(ISBLANK('Score Sheet (ENTER DATA)'!L66),"",'Score Sheet (ENTER DATA)'!L66)</f>
        <v>5</v>
      </c>
      <c r="M70" s="49">
        <f>IF(('Score Sheet (ENTER DATA)'!M66=0),"",'Score Sheet (ENTER DATA)'!M66)</f>
        <v>53</v>
      </c>
      <c r="N70" s="185">
        <f>IF(ISBLANK('Score Sheet (ENTER DATA)'!N66),"",'Score Sheet (ENTER DATA)'!N66)</f>
        <v>6</v>
      </c>
      <c r="O70" s="185">
        <f>IF(ISBLANK('Score Sheet (ENTER DATA)'!O66),"",'Score Sheet (ENTER DATA)'!O66)</f>
        <v>5</v>
      </c>
      <c r="P70" s="185">
        <f>IF(ISBLANK('Score Sheet (ENTER DATA)'!P66),"",'Score Sheet (ENTER DATA)'!P66)</f>
        <v>8</v>
      </c>
      <c r="Q70" s="185">
        <f>IF(ISBLANK('Score Sheet (ENTER DATA)'!Q66),"",'Score Sheet (ENTER DATA)'!Q66)</f>
        <v>6</v>
      </c>
      <c r="R70" s="185">
        <f>IF(ISBLANK('Score Sheet (ENTER DATA)'!R66),"",'Score Sheet (ENTER DATA)'!R66)</f>
        <v>8</v>
      </c>
      <c r="S70" s="185">
        <f>IF(ISBLANK('Score Sheet (ENTER DATA)'!S66),"",'Score Sheet (ENTER DATA)'!S66)</f>
        <v>6</v>
      </c>
      <c r="T70" s="185">
        <f>IF(ISBLANK('Score Sheet (ENTER DATA)'!T66),"",'Score Sheet (ENTER DATA)'!T66)</f>
        <v>4</v>
      </c>
      <c r="U70" s="185">
        <f>IF(ISBLANK('Score Sheet (ENTER DATA)'!U66),"",'Score Sheet (ENTER DATA)'!U66)</f>
        <v>6</v>
      </c>
      <c r="V70" s="185">
        <f>IF(ISBLANK('Score Sheet (ENTER DATA)'!V66),"",'Score Sheet (ENTER DATA)'!V66)</f>
        <v>5</v>
      </c>
      <c r="W70" s="236">
        <f>IF(('Score Sheet (ENTER DATA)'!W66=0),"",'Score Sheet (ENTER DATA)'!W66)</f>
        <v>54</v>
      </c>
      <c r="X70" s="123">
        <f>IF(('Score Sheet (ENTER DATA)'!X66=0),"",'Score Sheet (ENTER DATA)'!X66)</f>
        <v>107</v>
      </c>
      <c r="Y70" s="185">
        <f>IF(('Score Sheet (ENTER DATA)'!Y66=0),"",'Score Sheet (ENTER DATA)'!Y66)</f>
        <v>54</v>
      </c>
      <c r="Z70" s="185">
        <f>IF(('Score Sheet (ENTER DATA)'!Z66=0),"",'Score Sheet (ENTER DATA)'!Z66)</f>
        <v>35</v>
      </c>
      <c r="AA70" s="185">
        <f>IF(('Score Sheet (ENTER DATA)'!AA66=0),"",'Score Sheet (ENTER DATA)'!AA66)</f>
        <v>15</v>
      </c>
      <c r="AB70" s="185">
        <f>IF(('Score Sheet (ENTER DATA)'!AB66=0),"",'Score Sheet (ENTER DATA)'!AB66)</f>
        <v>5</v>
      </c>
      <c r="AC70" s="185">
        <f>IF(('Score Sheet (ENTER DATA)'!AC66=0),"",'Score Sheet (ENTER DATA)'!AC66)</f>
        <v>53</v>
      </c>
      <c r="AD70" s="185">
        <f>IF(('Score Sheet (ENTER DATA)'!AD66=0),"",'Score Sheet (ENTER DATA)'!AD66)</f>
        <v>33</v>
      </c>
      <c r="AE70" s="185">
        <f>IF(('Score Sheet (ENTER DATA)'!AE66=0),"",'Score Sheet (ENTER DATA)'!AE66)</f>
        <v>15</v>
      </c>
      <c r="AF70" s="185">
        <f>IF(('Score Sheet (ENTER DATA)'!AF66=0),"",'Score Sheet (ENTER DATA)'!AF66)</f>
        <v>5</v>
      </c>
      <c r="AG70" s="25"/>
    </row>
    <row r="71" spans="1:33" x14ac:dyDescent="0.2">
      <c r="A71" s="271" t="str">
        <f>IF(ISBLANK('Score Sheet (ENTER DATA)'!C60),"",'Score Sheet (ENTER DATA)'!A60)</f>
        <v>HOM</v>
      </c>
      <c r="B71" s="185">
        <f>IF(ISBLANK('Score Sheet (ENTER DATA)'!C60),"",'Score Sheet (ENTER DATA)'!B60)</f>
        <v>5</v>
      </c>
      <c r="C71" s="83" t="str">
        <f>IF(ISBLANK('Score Sheet (ENTER DATA)'!C60),"",'Score Sheet (ENTER DATA)'!C60)</f>
        <v>Abbey Schneeberger</v>
      </c>
      <c r="D71" s="185">
        <f>IF(ISBLANK('Score Sheet (ENTER DATA)'!D60),"",'Score Sheet (ENTER DATA)'!D60)</f>
        <v>5</v>
      </c>
      <c r="E71" s="185">
        <f>IF(ISBLANK('Score Sheet (ENTER DATA)'!E60),"",'Score Sheet (ENTER DATA)'!E60)</f>
        <v>7</v>
      </c>
      <c r="F71" s="185">
        <f>IF(ISBLANK('Score Sheet (ENTER DATA)'!F60),"",'Score Sheet (ENTER DATA)'!F60)</f>
        <v>4</v>
      </c>
      <c r="G71" s="185">
        <f>IF(ISBLANK('Score Sheet (ENTER DATA)'!G60),"",'Score Sheet (ENTER DATA)'!G60)</f>
        <v>6</v>
      </c>
      <c r="H71" s="185">
        <f>IF(ISBLANK('Score Sheet (ENTER DATA)'!H60),"",'Score Sheet (ENTER DATA)'!H60)</f>
        <v>5</v>
      </c>
      <c r="I71" s="185">
        <f>IF(ISBLANK('Score Sheet (ENTER DATA)'!I60),"",'Score Sheet (ENTER DATA)'!I60)</f>
        <v>6</v>
      </c>
      <c r="J71" s="185">
        <f>IF(ISBLANK('Score Sheet (ENTER DATA)'!J60),"",'Score Sheet (ENTER DATA)'!J60)</f>
        <v>6</v>
      </c>
      <c r="K71" s="185">
        <f>IF(ISBLANK('Score Sheet (ENTER DATA)'!K60),"",'Score Sheet (ENTER DATA)'!K60)</f>
        <v>6</v>
      </c>
      <c r="L71" s="185">
        <f>IF(ISBLANK('Score Sheet (ENTER DATA)'!L60),"",'Score Sheet (ENTER DATA)'!L60)</f>
        <v>7</v>
      </c>
      <c r="M71" s="49">
        <f>IF(('Score Sheet (ENTER DATA)'!M60=0),"",'Score Sheet (ENTER DATA)'!M60)</f>
        <v>52</v>
      </c>
      <c r="N71" s="185">
        <f>IF(ISBLANK('Score Sheet (ENTER DATA)'!N60),"",'Score Sheet (ENTER DATA)'!N60)</f>
        <v>6</v>
      </c>
      <c r="O71" s="185">
        <f>IF(ISBLANK('Score Sheet (ENTER DATA)'!O60),"",'Score Sheet (ENTER DATA)'!O60)</f>
        <v>5</v>
      </c>
      <c r="P71" s="185">
        <f>IF(ISBLANK('Score Sheet (ENTER DATA)'!P60),"",'Score Sheet (ENTER DATA)'!P60)</f>
        <v>7</v>
      </c>
      <c r="Q71" s="185">
        <f>IF(ISBLANK('Score Sheet (ENTER DATA)'!Q60),"",'Score Sheet (ENTER DATA)'!Q60)</f>
        <v>5</v>
      </c>
      <c r="R71" s="185">
        <f>IF(ISBLANK('Score Sheet (ENTER DATA)'!R60),"",'Score Sheet (ENTER DATA)'!R60)</f>
        <v>6</v>
      </c>
      <c r="S71" s="185">
        <f>IF(ISBLANK('Score Sheet (ENTER DATA)'!S60),"",'Score Sheet (ENTER DATA)'!S60)</f>
        <v>6</v>
      </c>
      <c r="T71" s="185">
        <f>IF(ISBLANK('Score Sheet (ENTER DATA)'!T60),"",'Score Sheet (ENTER DATA)'!T60)</f>
        <v>4</v>
      </c>
      <c r="U71" s="185">
        <f>IF(ISBLANK('Score Sheet (ENTER DATA)'!U60),"",'Score Sheet (ENTER DATA)'!U60)</f>
        <v>9</v>
      </c>
      <c r="V71" s="185">
        <f>IF(ISBLANK('Score Sheet (ENTER DATA)'!V60),"",'Score Sheet (ENTER DATA)'!V60)</f>
        <v>7</v>
      </c>
      <c r="W71" s="236">
        <f>IF(('Score Sheet (ENTER DATA)'!W60=0),"",'Score Sheet (ENTER DATA)'!W60)</f>
        <v>55</v>
      </c>
      <c r="X71" s="123">
        <f>IF(('Score Sheet (ENTER DATA)'!X60=0),"",'Score Sheet (ENTER DATA)'!X60)</f>
        <v>107</v>
      </c>
      <c r="Y71" s="185">
        <f>IF(('Score Sheet (ENTER DATA)'!Y60=0),"",'Score Sheet (ENTER DATA)'!Y60)</f>
        <v>55</v>
      </c>
      <c r="Z71" s="185">
        <f>IF(('Score Sheet (ENTER DATA)'!Z60=0),"",'Score Sheet (ENTER DATA)'!Z60)</f>
        <v>37</v>
      </c>
      <c r="AA71" s="185">
        <f>IF(('Score Sheet (ENTER DATA)'!AA60=0),"",'Score Sheet (ENTER DATA)'!AA60)</f>
        <v>20</v>
      </c>
      <c r="AB71" s="185">
        <f>IF(('Score Sheet (ENTER DATA)'!AB60=0),"",'Score Sheet (ENTER DATA)'!AB60)</f>
        <v>7</v>
      </c>
      <c r="AC71" s="185">
        <f>IF(('Score Sheet (ENTER DATA)'!AC60=0),"",'Score Sheet (ENTER DATA)'!AC60)</f>
        <v>52</v>
      </c>
      <c r="AD71" s="185">
        <f>IF(('Score Sheet (ENTER DATA)'!AD60=0),"",'Score Sheet (ENTER DATA)'!AD60)</f>
        <v>36</v>
      </c>
      <c r="AE71" s="185">
        <f>IF(('Score Sheet (ENTER DATA)'!AE60=0),"",'Score Sheet (ENTER DATA)'!AE60)</f>
        <v>19</v>
      </c>
      <c r="AF71" s="185">
        <f>IF(('Score Sheet (ENTER DATA)'!AF60=0),"",'Score Sheet (ENTER DATA)'!AF60)</f>
        <v>7</v>
      </c>
      <c r="AG71" s="25"/>
    </row>
    <row r="72" spans="1:33" x14ac:dyDescent="0.2">
      <c r="A72" s="352" t="str">
        <f>IF(ISBLANK('Score Sheet (ENTER DATA)'!C158),"",'Score Sheet (ENTER DATA)'!A158)</f>
        <v>RAC</v>
      </c>
      <c r="B72" s="185">
        <f>IF(ISBLANK('Score Sheet (ENTER DATA)'!C158),"",'Score Sheet (ENTER DATA)'!B158)</f>
        <v>4</v>
      </c>
      <c r="C72" s="83" t="str">
        <f>IF(ISBLANK('Score Sheet (ENTER DATA)'!C158),"",'Score Sheet (ENTER DATA)'!C158)</f>
        <v>Emma Madden</v>
      </c>
      <c r="D72" s="185">
        <f>IF(ISBLANK('Score Sheet (ENTER DATA)'!D158),"",'Score Sheet (ENTER DATA)'!D158)</f>
        <v>6</v>
      </c>
      <c r="E72" s="185">
        <f>IF(ISBLANK('Score Sheet (ENTER DATA)'!E158),"",'Score Sheet (ENTER DATA)'!E158)</f>
        <v>10</v>
      </c>
      <c r="F72" s="185">
        <f>IF(ISBLANK('Score Sheet (ENTER DATA)'!F158),"",'Score Sheet (ENTER DATA)'!F158)</f>
        <v>5</v>
      </c>
      <c r="G72" s="185">
        <f>IF(ISBLANK('Score Sheet (ENTER DATA)'!G158),"",'Score Sheet (ENTER DATA)'!G158)</f>
        <v>8</v>
      </c>
      <c r="H72" s="185">
        <f>IF(ISBLANK('Score Sheet (ENTER DATA)'!H158),"",'Score Sheet (ENTER DATA)'!H158)</f>
        <v>5</v>
      </c>
      <c r="I72" s="185">
        <f>IF(ISBLANK('Score Sheet (ENTER DATA)'!I158),"",'Score Sheet (ENTER DATA)'!I158)</f>
        <v>5</v>
      </c>
      <c r="J72" s="185">
        <f>IF(ISBLANK('Score Sheet (ENTER DATA)'!J158),"",'Score Sheet (ENTER DATA)'!J158)</f>
        <v>5</v>
      </c>
      <c r="K72" s="185">
        <f>IF(ISBLANK('Score Sheet (ENTER DATA)'!K158),"",'Score Sheet (ENTER DATA)'!K158)</f>
        <v>7</v>
      </c>
      <c r="L72" s="185">
        <f>IF(ISBLANK('Score Sheet (ENTER DATA)'!L158),"",'Score Sheet (ENTER DATA)'!L158)</f>
        <v>7</v>
      </c>
      <c r="M72" s="49">
        <f>IF(('Score Sheet (ENTER DATA)'!M158=0),"",'Score Sheet (ENTER DATA)'!M158)</f>
        <v>58</v>
      </c>
      <c r="N72" s="185">
        <f>IF(ISBLANK('Score Sheet (ENTER DATA)'!N158),"",'Score Sheet (ENTER DATA)'!N158)</f>
        <v>6</v>
      </c>
      <c r="O72" s="185">
        <f>IF(ISBLANK('Score Sheet (ENTER DATA)'!O158),"",'Score Sheet (ENTER DATA)'!O158)</f>
        <v>5</v>
      </c>
      <c r="P72" s="185">
        <f>IF(ISBLANK('Score Sheet (ENTER DATA)'!P158),"",'Score Sheet (ENTER DATA)'!P158)</f>
        <v>6</v>
      </c>
      <c r="Q72" s="185">
        <f>IF(ISBLANK('Score Sheet (ENTER DATA)'!Q158),"",'Score Sheet (ENTER DATA)'!Q158)</f>
        <v>5</v>
      </c>
      <c r="R72" s="185">
        <f>IF(ISBLANK('Score Sheet (ENTER DATA)'!R158),"",'Score Sheet (ENTER DATA)'!R158)</f>
        <v>7</v>
      </c>
      <c r="S72" s="185">
        <f>IF(ISBLANK('Score Sheet (ENTER DATA)'!S158),"",'Score Sheet (ENTER DATA)'!S158)</f>
        <v>6</v>
      </c>
      <c r="T72" s="185">
        <f>IF(ISBLANK('Score Sheet (ENTER DATA)'!T158),"",'Score Sheet (ENTER DATA)'!T158)</f>
        <v>4</v>
      </c>
      <c r="U72" s="185">
        <f>IF(ISBLANK('Score Sheet (ENTER DATA)'!U158),"",'Score Sheet (ENTER DATA)'!U158)</f>
        <v>5</v>
      </c>
      <c r="V72" s="185">
        <f>IF(ISBLANK('Score Sheet (ENTER DATA)'!V158),"",'Score Sheet (ENTER DATA)'!V158)</f>
        <v>6</v>
      </c>
      <c r="W72" s="236">
        <f>IF(('Score Sheet (ENTER DATA)'!W158=0),"",'Score Sheet (ENTER DATA)'!W158)</f>
        <v>50</v>
      </c>
      <c r="X72" s="123">
        <f>IF(('Score Sheet (ENTER DATA)'!X158=0),"",'Score Sheet (ENTER DATA)'!X158)</f>
        <v>108</v>
      </c>
      <c r="Y72" s="185">
        <f>IF(('Score Sheet (ENTER DATA)'!Y158=0),"",'Score Sheet (ENTER DATA)'!Y158)</f>
        <v>50</v>
      </c>
      <c r="Z72" s="185">
        <f>IF(('Score Sheet (ENTER DATA)'!Z158=0),"",'Score Sheet (ENTER DATA)'!Z158)</f>
        <v>33</v>
      </c>
      <c r="AA72" s="185">
        <f>IF(('Score Sheet (ENTER DATA)'!AA158=0),"",'Score Sheet (ENTER DATA)'!AA158)</f>
        <v>15</v>
      </c>
      <c r="AB72" s="185">
        <f>IF(('Score Sheet (ENTER DATA)'!AB158=0),"",'Score Sheet (ENTER DATA)'!AB158)</f>
        <v>6</v>
      </c>
      <c r="AC72" s="185">
        <f>IF(('Score Sheet (ENTER DATA)'!AC158=0),"",'Score Sheet (ENTER DATA)'!AC158)</f>
        <v>58</v>
      </c>
      <c r="AD72" s="185">
        <f>IF(('Score Sheet (ENTER DATA)'!AD158=0),"",'Score Sheet (ENTER DATA)'!AD158)</f>
        <v>37</v>
      </c>
      <c r="AE72" s="185">
        <f>IF(('Score Sheet (ENTER DATA)'!AE158=0),"",'Score Sheet (ENTER DATA)'!AE158)</f>
        <v>19</v>
      </c>
      <c r="AF72" s="185">
        <f>IF(('Score Sheet (ENTER DATA)'!AF158=0),"",'Score Sheet (ENTER DATA)'!AF158)</f>
        <v>7</v>
      </c>
      <c r="AG72" s="25"/>
    </row>
    <row r="73" spans="1:33" x14ac:dyDescent="0.2">
      <c r="A73" s="307" t="str">
        <f>IF(ISBLANK('Score Sheet (ENTER DATA)'!C168),"",'Score Sheet (ENTER DATA)'!A168)</f>
        <v>WAT</v>
      </c>
      <c r="B73" s="185">
        <f>IF(ISBLANK('Score Sheet (ENTER DATA)'!C168),"",'Score Sheet (ENTER DATA)'!B168)</f>
        <v>5</v>
      </c>
      <c r="C73" s="83" t="str">
        <f>IF(ISBLANK('Score Sheet (ENTER DATA)'!C168),"",'Score Sheet (ENTER DATA)'!C168)</f>
        <v>Frankie Poff</v>
      </c>
      <c r="D73" s="185">
        <f>IF(ISBLANK('Score Sheet (ENTER DATA)'!D168),"",'Score Sheet (ENTER DATA)'!D168)</f>
        <v>7</v>
      </c>
      <c r="E73" s="185">
        <f>IF(ISBLANK('Score Sheet (ENTER DATA)'!E168),"",'Score Sheet (ENTER DATA)'!E168)</f>
        <v>6</v>
      </c>
      <c r="F73" s="185">
        <f>IF(ISBLANK('Score Sheet (ENTER DATA)'!F168),"",'Score Sheet (ENTER DATA)'!F168)</f>
        <v>7</v>
      </c>
      <c r="G73" s="185">
        <f>IF(ISBLANK('Score Sheet (ENTER DATA)'!G168),"",'Score Sheet (ENTER DATA)'!G168)</f>
        <v>7</v>
      </c>
      <c r="H73" s="185">
        <f>IF(ISBLANK('Score Sheet (ENTER DATA)'!H168),"",'Score Sheet (ENTER DATA)'!H168)</f>
        <v>5</v>
      </c>
      <c r="I73" s="185">
        <f>IF(ISBLANK('Score Sheet (ENTER DATA)'!I168),"",'Score Sheet (ENTER DATA)'!I168)</f>
        <v>6</v>
      </c>
      <c r="J73" s="185">
        <f>IF(ISBLANK('Score Sheet (ENTER DATA)'!J168),"",'Score Sheet (ENTER DATA)'!J168)</f>
        <v>5</v>
      </c>
      <c r="K73" s="185">
        <f>IF(ISBLANK('Score Sheet (ENTER DATA)'!K168),"",'Score Sheet (ENTER DATA)'!K168)</f>
        <v>6</v>
      </c>
      <c r="L73" s="185">
        <f>IF(ISBLANK('Score Sheet (ENTER DATA)'!L168),"",'Score Sheet (ENTER DATA)'!L168)</f>
        <v>7</v>
      </c>
      <c r="M73" s="49">
        <f>IF(('Score Sheet (ENTER DATA)'!M168=0),"",'Score Sheet (ENTER DATA)'!M168)</f>
        <v>56</v>
      </c>
      <c r="N73" s="185">
        <f>IF(ISBLANK('Score Sheet (ENTER DATA)'!N168),"",'Score Sheet (ENTER DATA)'!N168)</f>
        <v>5</v>
      </c>
      <c r="O73" s="185">
        <f>IF(ISBLANK('Score Sheet (ENTER DATA)'!O168),"",'Score Sheet (ENTER DATA)'!O168)</f>
        <v>6</v>
      </c>
      <c r="P73" s="185">
        <f>IF(ISBLANK('Score Sheet (ENTER DATA)'!P168),"",'Score Sheet (ENTER DATA)'!P168)</f>
        <v>5</v>
      </c>
      <c r="Q73" s="185">
        <f>IF(ISBLANK('Score Sheet (ENTER DATA)'!Q168),"",'Score Sheet (ENTER DATA)'!Q168)</f>
        <v>5</v>
      </c>
      <c r="R73" s="185">
        <f>IF(ISBLANK('Score Sheet (ENTER DATA)'!R168),"",'Score Sheet (ENTER DATA)'!R168)</f>
        <v>7</v>
      </c>
      <c r="S73" s="185">
        <f>IF(ISBLANK('Score Sheet (ENTER DATA)'!S168),"",'Score Sheet (ENTER DATA)'!S168)</f>
        <v>6</v>
      </c>
      <c r="T73" s="185">
        <f>IF(ISBLANK('Score Sheet (ENTER DATA)'!T168),"",'Score Sheet (ENTER DATA)'!T168)</f>
        <v>6</v>
      </c>
      <c r="U73" s="185">
        <f>IF(ISBLANK('Score Sheet (ENTER DATA)'!U168),"",'Score Sheet (ENTER DATA)'!U168)</f>
        <v>6</v>
      </c>
      <c r="V73" s="185">
        <f>IF(ISBLANK('Score Sheet (ENTER DATA)'!V168),"",'Score Sheet (ENTER DATA)'!V168)</f>
        <v>6</v>
      </c>
      <c r="W73" s="236">
        <f>IF(('Score Sheet (ENTER DATA)'!W168=0),"",'Score Sheet (ENTER DATA)'!W168)</f>
        <v>52</v>
      </c>
      <c r="X73" s="123">
        <f>IF(('Score Sheet (ENTER DATA)'!X168=0),"",'Score Sheet (ENTER DATA)'!X168)</f>
        <v>108</v>
      </c>
      <c r="Y73" s="185">
        <f>IF(('Score Sheet (ENTER DATA)'!Y168=0),"",'Score Sheet (ENTER DATA)'!Y168)</f>
        <v>52</v>
      </c>
      <c r="Z73" s="185">
        <f>IF(('Score Sheet (ENTER DATA)'!Z168=0),"",'Score Sheet (ENTER DATA)'!Z168)</f>
        <v>36</v>
      </c>
      <c r="AA73" s="185">
        <f>IF(('Score Sheet (ENTER DATA)'!AA168=0),"",'Score Sheet (ENTER DATA)'!AA168)</f>
        <v>18</v>
      </c>
      <c r="AB73" s="185">
        <f>IF(('Score Sheet (ENTER DATA)'!AB168=0),"",'Score Sheet (ENTER DATA)'!AB168)</f>
        <v>6</v>
      </c>
      <c r="AC73" s="185">
        <f>IF(('Score Sheet (ENTER DATA)'!AC168=0),"",'Score Sheet (ENTER DATA)'!AC168)</f>
        <v>56</v>
      </c>
      <c r="AD73" s="185">
        <f>IF(('Score Sheet (ENTER DATA)'!AD168=0),"",'Score Sheet (ENTER DATA)'!AD168)</f>
        <v>36</v>
      </c>
      <c r="AE73" s="185">
        <f>IF(('Score Sheet (ENTER DATA)'!AE168=0),"",'Score Sheet (ENTER DATA)'!AE168)</f>
        <v>18</v>
      </c>
      <c r="AF73" s="185">
        <f>IF(('Score Sheet (ENTER DATA)'!AF168=0),"",'Score Sheet (ENTER DATA)'!AF168)</f>
        <v>7</v>
      </c>
      <c r="AG73" s="25"/>
    </row>
    <row r="74" spans="1:33" x14ac:dyDescent="0.2">
      <c r="A74" s="365" t="str">
        <f>IF(ISBLANK('Score Sheet (ENTER DATA)'!C165),"",'Score Sheet (ENTER DATA)'!A165)</f>
        <v>WAT</v>
      </c>
      <c r="B74" s="185">
        <f>IF(ISBLANK('Score Sheet (ENTER DATA)'!C165),"",'Score Sheet (ENTER DATA)'!B165)</f>
        <v>2</v>
      </c>
      <c r="C74" s="83" t="str">
        <f>IF(ISBLANK('Score Sheet (ENTER DATA)'!C165),"",'Score Sheet (ENTER DATA)'!C165)</f>
        <v>Maggie Lang</v>
      </c>
      <c r="D74" s="185">
        <f>IF(ISBLANK('Score Sheet (ENTER DATA)'!D165),"",'Score Sheet (ENTER DATA)'!D165)</f>
        <v>6</v>
      </c>
      <c r="E74" s="185">
        <f>IF(ISBLANK('Score Sheet (ENTER DATA)'!E165),"",'Score Sheet (ENTER DATA)'!E165)</f>
        <v>8</v>
      </c>
      <c r="F74" s="185">
        <f>IF(ISBLANK('Score Sheet (ENTER DATA)'!F165),"",'Score Sheet (ENTER DATA)'!F165)</f>
        <v>5</v>
      </c>
      <c r="G74" s="185">
        <f>IF(ISBLANK('Score Sheet (ENTER DATA)'!G165),"",'Score Sheet (ENTER DATA)'!G165)</f>
        <v>7</v>
      </c>
      <c r="H74" s="185">
        <f>IF(ISBLANK('Score Sheet (ENTER DATA)'!H165),"",'Score Sheet (ENTER DATA)'!H165)</f>
        <v>5</v>
      </c>
      <c r="I74" s="185">
        <f>IF(ISBLANK('Score Sheet (ENTER DATA)'!I165),"",'Score Sheet (ENTER DATA)'!I165)</f>
        <v>7</v>
      </c>
      <c r="J74" s="185">
        <f>IF(ISBLANK('Score Sheet (ENTER DATA)'!J165),"",'Score Sheet (ENTER DATA)'!J165)</f>
        <v>4</v>
      </c>
      <c r="K74" s="185">
        <f>IF(ISBLANK('Score Sheet (ENTER DATA)'!K165),"",'Score Sheet (ENTER DATA)'!K165)</f>
        <v>4</v>
      </c>
      <c r="L74" s="185">
        <f>IF(ISBLANK('Score Sheet (ENTER DATA)'!L165),"",'Score Sheet (ENTER DATA)'!L165)</f>
        <v>6</v>
      </c>
      <c r="M74" s="49">
        <f>IF(('Score Sheet (ENTER DATA)'!M165=0),"",'Score Sheet (ENTER DATA)'!M165)</f>
        <v>52</v>
      </c>
      <c r="N74" s="185">
        <f>IF(ISBLANK('Score Sheet (ENTER DATA)'!N165),"",'Score Sheet (ENTER DATA)'!N165)</f>
        <v>9</v>
      </c>
      <c r="O74" s="185">
        <f>IF(ISBLANK('Score Sheet (ENTER DATA)'!O165),"",'Score Sheet (ENTER DATA)'!O165)</f>
        <v>6</v>
      </c>
      <c r="P74" s="185">
        <f>IF(ISBLANK('Score Sheet (ENTER DATA)'!P165),"",'Score Sheet (ENTER DATA)'!P165)</f>
        <v>6</v>
      </c>
      <c r="Q74" s="185">
        <f>IF(ISBLANK('Score Sheet (ENTER DATA)'!Q165),"",'Score Sheet (ENTER DATA)'!Q165)</f>
        <v>3</v>
      </c>
      <c r="R74" s="185">
        <f>IF(ISBLANK('Score Sheet (ENTER DATA)'!R165),"",'Score Sheet (ENTER DATA)'!R165)</f>
        <v>7</v>
      </c>
      <c r="S74" s="185">
        <f>IF(ISBLANK('Score Sheet (ENTER DATA)'!S165),"",'Score Sheet (ENTER DATA)'!S165)</f>
        <v>7</v>
      </c>
      <c r="T74" s="185">
        <f>IF(ISBLANK('Score Sheet (ENTER DATA)'!T165),"",'Score Sheet (ENTER DATA)'!T165)</f>
        <v>6</v>
      </c>
      <c r="U74" s="185">
        <f>IF(ISBLANK('Score Sheet (ENTER DATA)'!U165),"",'Score Sheet (ENTER DATA)'!U165)</f>
        <v>6</v>
      </c>
      <c r="V74" s="185">
        <f>IF(ISBLANK('Score Sheet (ENTER DATA)'!V165),"",'Score Sheet (ENTER DATA)'!V165)</f>
        <v>6</v>
      </c>
      <c r="W74" s="236">
        <f>IF(('Score Sheet (ENTER DATA)'!W165=0),"",'Score Sheet (ENTER DATA)'!W165)</f>
        <v>56</v>
      </c>
      <c r="X74" s="123">
        <f>IF(('Score Sheet (ENTER DATA)'!X165=0),"",'Score Sheet (ENTER DATA)'!X165)</f>
        <v>108</v>
      </c>
      <c r="Y74" s="185">
        <f>IF(('Score Sheet (ENTER DATA)'!Y165=0),"",'Score Sheet (ENTER DATA)'!Y165)</f>
        <v>56</v>
      </c>
      <c r="Z74" s="185">
        <f>IF(('Score Sheet (ENTER DATA)'!Z165=0),"",'Score Sheet (ENTER DATA)'!Z165)</f>
        <v>35</v>
      </c>
      <c r="AA74" s="185">
        <f>IF(('Score Sheet (ENTER DATA)'!AA165=0),"",'Score Sheet (ENTER DATA)'!AA165)</f>
        <v>18</v>
      </c>
      <c r="AB74" s="185">
        <f>IF(('Score Sheet (ENTER DATA)'!AB165=0),"",'Score Sheet (ENTER DATA)'!AB165)</f>
        <v>6</v>
      </c>
      <c r="AC74" s="185">
        <f>IF(('Score Sheet (ENTER DATA)'!AC165=0),"",'Score Sheet (ENTER DATA)'!AC165)</f>
        <v>52</v>
      </c>
      <c r="AD74" s="185">
        <f>IF(('Score Sheet (ENTER DATA)'!AD165=0),"",'Score Sheet (ENTER DATA)'!AD165)</f>
        <v>33</v>
      </c>
      <c r="AE74" s="185">
        <f>IF(('Score Sheet (ENTER DATA)'!AE165=0),"",'Score Sheet (ENTER DATA)'!AE165)</f>
        <v>14</v>
      </c>
      <c r="AF74" s="185">
        <f>IF(('Score Sheet (ENTER DATA)'!AF165=0),"",'Score Sheet (ENTER DATA)'!AF165)</f>
        <v>6</v>
      </c>
      <c r="AG74" s="25"/>
    </row>
    <row r="75" spans="1:33" x14ac:dyDescent="0.2">
      <c r="A75" s="320">
        <f>IF(ISBLANK('Score Sheet (ENTER DATA)'!C209),"",'Score Sheet (ENTER DATA)'!A209)</f>
        <v>0</v>
      </c>
      <c r="B75" s="185">
        <f>IF(ISBLANK('Score Sheet (ENTER DATA)'!C209),"",'Score Sheet (ENTER DATA)'!B209)</f>
        <v>1</v>
      </c>
      <c r="C75" s="83" t="str">
        <f>IF(ISBLANK('Score Sheet (ENTER DATA)'!C209),"",'Score Sheet (ENTER DATA)'!C209)</f>
        <v>Emily Oberst</v>
      </c>
      <c r="D75" s="185">
        <f>IF(ISBLANK('Score Sheet (ENTER DATA)'!D209),"",'Score Sheet (ENTER DATA)'!D209)</f>
        <v>6</v>
      </c>
      <c r="E75" s="185">
        <f>IF(ISBLANK('Score Sheet (ENTER DATA)'!E209),"",'Score Sheet (ENTER DATA)'!E209)</f>
        <v>6</v>
      </c>
      <c r="F75" s="185">
        <f>IF(ISBLANK('Score Sheet (ENTER DATA)'!F209),"",'Score Sheet (ENTER DATA)'!F209)</f>
        <v>4</v>
      </c>
      <c r="G75" s="185">
        <f>IF(ISBLANK('Score Sheet (ENTER DATA)'!G209),"",'Score Sheet (ENTER DATA)'!G209)</f>
        <v>5</v>
      </c>
      <c r="H75" s="185">
        <f>IF(ISBLANK('Score Sheet (ENTER DATA)'!H209),"",'Score Sheet (ENTER DATA)'!H209)</f>
        <v>5</v>
      </c>
      <c r="I75" s="185">
        <f>IF(ISBLANK('Score Sheet (ENTER DATA)'!I209),"",'Score Sheet (ENTER DATA)'!I209)</f>
        <v>7</v>
      </c>
      <c r="J75" s="185">
        <f>IF(ISBLANK('Score Sheet (ENTER DATA)'!J209),"",'Score Sheet (ENTER DATA)'!J209)</f>
        <v>5</v>
      </c>
      <c r="K75" s="185">
        <f>IF(ISBLANK('Score Sheet (ENTER DATA)'!K209),"",'Score Sheet (ENTER DATA)'!K209)</f>
        <v>5</v>
      </c>
      <c r="L75" s="185">
        <f>IF(ISBLANK('Score Sheet (ENTER DATA)'!L209),"",'Score Sheet (ENTER DATA)'!L209)</f>
        <v>7</v>
      </c>
      <c r="M75" s="49">
        <f>IF(('Score Sheet (ENTER DATA)'!M209=0),"",'Score Sheet (ENTER DATA)'!M209)</f>
        <v>50</v>
      </c>
      <c r="N75" s="185">
        <f>IF(ISBLANK('Score Sheet (ENTER DATA)'!N209),"",'Score Sheet (ENTER DATA)'!N209)</f>
        <v>7</v>
      </c>
      <c r="O75" s="185">
        <f>IF(ISBLANK('Score Sheet (ENTER DATA)'!O209),"",'Score Sheet (ENTER DATA)'!O209)</f>
        <v>7</v>
      </c>
      <c r="P75" s="185">
        <f>IF(ISBLANK('Score Sheet (ENTER DATA)'!P209),"",'Score Sheet (ENTER DATA)'!P209)</f>
        <v>6</v>
      </c>
      <c r="Q75" s="185">
        <f>IF(ISBLANK('Score Sheet (ENTER DATA)'!Q209),"",'Score Sheet (ENTER DATA)'!Q209)</f>
        <v>6</v>
      </c>
      <c r="R75" s="185">
        <f>IF(ISBLANK('Score Sheet (ENTER DATA)'!R209),"",'Score Sheet (ENTER DATA)'!R209)</f>
        <v>7</v>
      </c>
      <c r="S75" s="185">
        <f>IF(ISBLANK('Score Sheet (ENTER DATA)'!S209),"",'Score Sheet (ENTER DATA)'!S209)</f>
        <v>6</v>
      </c>
      <c r="T75" s="185">
        <f>IF(ISBLANK('Score Sheet (ENTER DATA)'!T209),"",'Score Sheet (ENTER DATA)'!T209)</f>
        <v>6</v>
      </c>
      <c r="U75" s="185">
        <f>IF(ISBLANK('Score Sheet (ENTER DATA)'!U209),"",'Score Sheet (ENTER DATA)'!U209)</f>
        <v>8</v>
      </c>
      <c r="V75" s="185">
        <f>IF(ISBLANK('Score Sheet (ENTER DATA)'!V209),"",'Score Sheet (ENTER DATA)'!V209)</f>
        <v>5</v>
      </c>
      <c r="W75" s="236">
        <f>IF(('Score Sheet (ENTER DATA)'!W209=0),"",'Score Sheet (ENTER DATA)'!W209)</f>
        <v>58</v>
      </c>
      <c r="X75" s="123">
        <f>IF(('Score Sheet (ENTER DATA)'!X209=0),"",'Score Sheet (ENTER DATA)'!X209)</f>
        <v>108</v>
      </c>
      <c r="Y75" s="185">
        <f>IF(('Score Sheet (ENTER DATA)'!Y209=0),"",'Score Sheet (ENTER DATA)'!Y209)</f>
        <v>58</v>
      </c>
      <c r="Z75" s="185">
        <f>IF(('Score Sheet (ENTER DATA)'!Z209=0),"",'Score Sheet (ENTER DATA)'!Z209)</f>
        <v>38</v>
      </c>
      <c r="AA75" s="185">
        <f>IF(('Score Sheet (ENTER DATA)'!AA209=0),"",'Score Sheet (ENTER DATA)'!AA209)</f>
        <v>19</v>
      </c>
      <c r="AB75" s="185">
        <f>IF(('Score Sheet (ENTER DATA)'!AB209=0),"",'Score Sheet (ENTER DATA)'!AB209)</f>
        <v>5</v>
      </c>
      <c r="AC75" s="185">
        <f>IF(('Score Sheet (ENTER DATA)'!AC209=0),"",'Score Sheet (ENTER DATA)'!AC209)</f>
        <v>50</v>
      </c>
      <c r="AD75" s="185">
        <f>IF(('Score Sheet (ENTER DATA)'!AD209=0),"",'Score Sheet (ENTER DATA)'!AD209)</f>
        <v>34</v>
      </c>
      <c r="AE75" s="185">
        <f>IF(('Score Sheet (ENTER DATA)'!AE209=0),"",'Score Sheet (ENTER DATA)'!AE209)</f>
        <v>17</v>
      </c>
      <c r="AF75" s="185">
        <f>IF(('Score Sheet (ENTER DATA)'!AF209=0),"",'Score Sheet (ENTER DATA)'!AF209)</f>
        <v>7</v>
      </c>
      <c r="AG75" s="25"/>
    </row>
    <row r="76" spans="1:33" x14ac:dyDescent="0.2">
      <c r="A76" s="330">
        <f>IF(ISBLANK('Score Sheet (ENTER DATA)'!C212),"",'Score Sheet (ENTER DATA)'!A212)</f>
        <v>0</v>
      </c>
      <c r="B76" s="185">
        <f>IF(ISBLANK('Score Sheet (ENTER DATA)'!C212),"",'Score Sheet (ENTER DATA)'!B212)</f>
        <v>4</v>
      </c>
      <c r="C76" s="83" t="str">
        <f>IF(ISBLANK('Score Sheet (ENTER DATA)'!C212),"",'Score Sheet (ENTER DATA)'!C212)</f>
        <v>Taylor Latona</v>
      </c>
      <c r="D76" s="185">
        <f>IF(ISBLANK('Score Sheet (ENTER DATA)'!D212),"",'Score Sheet (ENTER DATA)'!D212)</f>
        <v>8</v>
      </c>
      <c r="E76" s="185">
        <f>IF(ISBLANK('Score Sheet (ENTER DATA)'!E212),"",'Score Sheet (ENTER DATA)'!E212)</f>
        <v>6</v>
      </c>
      <c r="F76" s="185">
        <f>IF(ISBLANK('Score Sheet (ENTER DATA)'!F212),"",'Score Sheet (ENTER DATA)'!F212)</f>
        <v>4</v>
      </c>
      <c r="G76" s="185">
        <f>IF(ISBLANK('Score Sheet (ENTER DATA)'!G212),"",'Score Sheet (ENTER DATA)'!G212)</f>
        <v>5</v>
      </c>
      <c r="H76" s="185">
        <f>IF(ISBLANK('Score Sheet (ENTER DATA)'!H212),"",'Score Sheet (ENTER DATA)'!H212)</f>
        <v>7</v>
      </c>
      <c r="I76" s="185">
        <f>IF(ISBLANK('Score Sheet (ENTER DATA)'!I212),"",'Score Sheet (ENTER DATA)'!I212)</f>
        <v>7</v>
      </c>
      <c r="J76" s="185">
        <f>IF(ISBLANK('Score Sheet (ENTER DATA)'!J212),"",'Score Sheet (ENTER DATA)'!J212)</f>
        <v>7</v>
      </c>
      <c r="K76" s="185">
        <f>IF(ISBLANK('Score Sheet (ENTER DATA)'!K212),"",'Score Sheet (ENTER DATA)'!K212)</f>
        <v>5</v>
      </c>
      <c r="L76" s="185">
        <f>IF(ISBLANK('Score Sheet (ENTER DATA)'!L212),"",'Score Sheet (ENTER DATA)'!L212)</f>
        <v>4</v>
      </c>
      <c r="M76" s="49">
        <f>IF(('Score Sheet (ENTER DATA)'!M212=0),"",'Score Sheet (ENTER DATA)'!M212)</f>
        <v>53</v>
      </c>
      <c r="N76" s="185">
        <f>IF(ISBLANK('Score Sheet (ENTER DATA)'!N212),"",'Score Sheet (ENTER DATA)'!N212)</f>
        <v>9</v>
      </c>
      <c r="O76" s="185">
        <f>IF(ISBLANK('Score Sheet (ENTER DATA)'!O212),"",'Score Sheet (ENTER DATA)'!O212)</f>
        <v>7</v>
      </c>
      <c r="P76" s="185">
        <f>IF(ISBLANK('Score Sheet (ENTER DATA)'!P212),"",'Score Sheet (ENTER DATA)'!P212)</f>
        <v>6</v>
      </c>
      <c r="Q76" s="185">
        <f>IF(ISBLANK('Score Sheet (ENTER DATA)'!Q212),"",'Score Sheet (ENTER DATA)'!Q212)</f>
        <v>4</v>
      </c>
      <c r="R76" s="185">
        <f>IF(ISBLANK('Score Sheet (ENTER DATA)'!R212),"",'Score Sheet (ENTER DATA)'!R212)</f>
        <v>7</v>
      </c>
      <c r="S76" s="185">
        <f>IF(ISBLANK('Score Sheet (ENTER DATA)'!S212),"",'Score Sheet (ENTER DATA)'!S212)</f>
        <v>5</v>
      </c>
      <c r="T76" s="185">
        <f>IF(ISBLANK('Score Sheet (ENTER DATA)'!T212),"",'Score Sheet (ENTER DATA)'!T212)</f>
        <v>5</v>
      </c>
      <c r="U76" s="185">
        <f>IF(ISBLANK('Score Sheet (ENTER DATA)'!U212),"",'Score Sheet (ENTER DATA)'!U212)</f>
        <v>8</v>
      </c>
      <c r="V76" s="185">
        <f>IF(ISBLANK('Score Sheet (ENTER DATA)'!V212),"",'Score Sheet (ENTER DATA)'!V212)</f>
        <v>5</v>
      </c>
      <c r="W76" s="236">
        <f>IF(('Score Sheet (ENTER DATA)'!W212=0),"",'Score Sheet (ENTER DATA)'!W212)</f>
        <v>56</v>
      </c>
      <c r="X76" s="123">
        <f>IF(('Score Sheet (ENTER DATA)'!X212=0),"",'Score Sheet (ENTER DATA)'!X212)</f>
        <v>109</v>
      </c>
      <c r="Y76" s="185">
        <f>IF(('Score Sheet (ENTER DATA)'!Y212=0),"",'Score Sheet (ENTER DATA)'!Y212)</f>
        <v>56</v>
      </c>
      <c r="Z76" s="185">
        <f>IF(('Score Sheet (ENTER DATA)'!Z212=0),"",'Score Sheet (ENTER DATA)'!Z212)</f>
        <v>34</v>
      </c>
      <c r="AA76" s="185">
        <f>IF(('Score Sheet (ENTER DATA)'!AA212=0),"",'Score Sheet (ENTER DATA)'!AA212)</f>
        <v>18</v>
      </c>
      <c r="AB76" s="185">
        <f>IF(('Score Sheet (ENTER DATA)'!AB212=0),"",'Score Sheet (ENTER DATA)'!AB212)</f>
        <v>5</v>
      </c>
      <c r="AC76" s="185">
        <f>IF(('Score Sheet (ENTER DATA)'!AC212=0),"",'Score Sheet (ENTER DATA)'!AC212)</f>
        <v>53</v>
      </c>
      <c r="AD76" s="185">
        <f>IF(('Score Sheet (ENTER DATA)'!AD212=0),"",'Score Sheet (ENTER DATA)'!AD212)</f>
        <v>35</v>
      </c>
      <c r="AE76" s="185">
        <f>IF(('Score Sheet (ENTER DATA)'!AE212=0),"",'Score Sheet (ENTER DATA)'!AE212)</f>
        <v>16</v>
      </c>
      <c r="AF76" s="185">
        <f>IF(('Score Sheet (ENTER DATA)'!AF212=0),"",'Score Sheet (ENTER DATA)'!AF212)</f>
        <v>4</v>
      </c>
      <c r="AG76" s="25"/>
    </row>
    <row r="77" spans="1:33" x14ac:dyDescent="0.2">
      <c r="A77" s="362" t="str">
        <f>IF(ISBLANK('Score Sheet (ENTER DATA)'!C22),"",'Score Sheet (ENTER DATA)'!A22)</f>
        <v>ARRV</v>
      </c>
      <c r="B77" s="185">
        <f>IF(ISBLANK('Score Sheet (ENTER DATA)'!C22),"",'Score Sheet (ENTER DATA)'!B22)</f>
        <v>3</v>
      </c>
      <c r="C77" s="83" t="str">
        <f>IF(ISBLANK('Score Sheet (ENTER DATA)'!C22),"",'Score Sheet (ENTER DATA)'!C22)</f>
        <v>Grace Cummings</v>
      </c>
      <c r="D77" s="185">
        <f>IF(ISBLANK('Score Sheet (ENTER DATA)'!D22),"",'Score Sheet (ENTER DATA)'!D22)</f>
        <v>6</v>
      </c>
      <c r="E77" s="185">
        <f>IF(ISBLANK('Score Sheet (ENTER DATA)'!E22),"",'Score Sheet (ENTER DATA)'!E22)</f>
        <v>6</v>
      </c>
      <c r="F77" s="185">
        <f>IF(ISBLANK('Score Sheet (ENTER DATA)'!F22),"",'Score Sheet (ENTER DATA)'!F22)</f>
        <v>4</v>
      </c>
      <c r="G77" s="185">
        <f>IF(ISBLANK('Score Sheet (ENTER DATA)'!G22),"",'Score Sheet (ENTER DATA)'!G22)</f>
        <v>9</v>
      </c>
      <c r="H77" s="185">
        <f>IF(ISBLANK('Score Sheet (ENTER DATA)'!H22),"",'Score Sheet (ENTER DATA)'!H22)</f>
        <v>5</v>
      </c>
      <c r="I77" s="185">
        <f>IF(ISBLANK('Score Sheet (ENTER DATA)'!I22),"",'Score Sheet (ENTER DATA)'!I22)</f>
        <v>6</v>
      </c>
      <c r="J77" s="185">
        <f>IF(ISBLANK('Score Sheet (ENTER DATA)'!J22),"",'Score Sheet (ENTER DATA)'!J22)</f>
        <v>6</v>
      </c>
      <c r="K77" s="185">
        <f>IF(ISBLANK('Score Sheet (ENTER DATA)'!K22),"",'Score Sheet (ENTER DATA)'!K22)</f>
        <v>4</v>
      </c>
      <c r="L77" s="185">
        <f>IF(ISBLANK('Score Sheet (ENTER DATA)'!L22),"",'Score Sheet (ENTER DATA)'!L22)</f>
        <v>7</v>
      </c>
      <c r="M77" s="49">
        <f>IF(('Score Sheet (ENTER DATA)'!M22=0),"",'Score Sheet (ENTER DATA)'!M22)</f>
        <v>53</v>
      </c>
      <c r="N77" s="185">
        <f>IF(ISBLANK('Score Sheet (ENTER DATA)'!N22),"",'Score Sheet (ENTER DATA)'!N22)</f>
        <v>6</v>
      </c>
      <c r="O77" s="185">
        <f>IF(ISBLANK('Score Sheet (ENTER DATA)'!O22),"",'Score Sheet (ENTER DATA)'!O22)</f>
        <v>6</v>
      </c>
      <c r="P77" s="185">
        <f>IF(ISBLANK('Score Sheet (ENTER DATA)'!P22),"",'Score Sheet (ENTER DATA)'!P22)</f>
        <v>6</v>
      </c>
      <c r="Q77" s="185">
        <f>IF(ISBLANK('Score Sheet (ENTER DATA)'!Q22),"",'Score Sheet (ENTER DATA)'!Q22)</f>
        <v>5</v>
      </c>
      <c r="R77" s="185">
        <f>IF(ISBLANK('Score Sheet (ENTER DATA)'!R22),"",'Score Sheet (ENTER DATA)'!R22)</f>
        <v>7</v>
      </c>
      <c r="S77" s="185">
        <f>IF(ISBLANK('Score Sheet (ENTER DATA)'!S22),"",'Score Sheet (ENTER DATA)'!S22)</f>
        <v>6</v>
      </c>
      <c r="T77" s="185">
        <f>IF(ISBLANK('Score Sheet (ENTER DATA)'!T22),"",'Score Sheet (ENTER DATA)'!T22)</f>
        <v>5</v>
      </c>
      <c r="U77" s="185">
        <f>IF(ISBLANK('Score Sheet (ENTER DATA)'!U22),"",'Score Sheet (ENTER DATA)'!U22)</f>
        <v>9</v>
      </c>
      <c r="V77" s="185">
        <f>IF(ISBLANK('Score Sheet (ENTER DATA)'!V22),"",'Score Sheet (ENTER DATA)'!V22)</f>
        <v>6</v>
      </c>
      <c r="W77" s="236">
        <f>IF(('Score Sheet (ENTER DATA)'!W22=0),"",'Score Sheet (ENTER DATA)'!W22)</f>
        <v>56</v>
      </c>
      <c r="X77" s="123">
        <f>IF(('Score Sheet (ENTER DATA)'!X22=0),"",'Score Sheet (ENTER DATA)'!X22)</f>
        <v>109</v>
      </c>
      <c r="Y77" s="185">
        <f>IF(('Score Sheet (ENTER DATA)'!Y22=0),"",'Score Sheet (ENTER DATA)'!Y22)</f>
        <v>56</v>
      </c>
      <c r="Z77" s="185">
        <f>IF(('Score Sheet (ENTER DATA)'!Z22=0),"",'Score Sheet (ENTER DATA)'!Z22)</f>
        <v>38</v>
      </c>
      <c r="AA77" s="185">
        <f>IF(('Score Sheet (ENTER DATA)'!AA22=0),"",'Score Sheet (ENTER DATA)'!AA22)</f>
        <v>20</v>
      </c>
      <c r="AB77" s="185">
        <f>IF(('Score Sheet (ENTER DATA)'!AB22=0),"",'Score Sheet (ENTER DATA)'!AB22)</f>
        <v>6</v>
      </c>
      <c r="AC77" s="185">
        <f>IF(('Score Sheet (ENTER DATA)'!AC22=0),"",'Score Sheet (ENTER DATA)'!AC22)</f>
        <v>53</v>
      </c>
      <c r="AD77" s="185">
        <f>IF(('Score Sheet (ENTER DATA)'!AD22=0),"",'Score Sheet (ENTER DATA)'!AD22)</f>
        <v>37</v>
      </c>
      <c r="AE77" s="185">
        <f>IF(('Score Sheet (ENTER DATA)'!AE22=0),"",'Score Sheet (ENTER DATA)'!AE22)</f>
        <v>17</v>
      </c>
      <c r="AF77" s="185">
        <f>IF(('Score Sheet (ENTER DATA)'!AF22=0),"",'Score Sheet (ENTER DATA)'!AF22)</f>
        <v>7</v>
      </c>
      <c r="AG77" s="25"/>
    </row>
    <row r="78" spans="1:33" x14ac:dyDescent="0.2">
      <c r="A78" s="267" t="str">
        <f>IF(ISBLANK('Score Sheet (ENTER DATA)'!C130),"",'Score Sheet (ENTER DATA)'!A130)</f>
        <v>PXI</v>
      </c>
      <c r="B78" s="185">
        <f>IF(ISBLANK('Score Sheet (ENTER DATA)'!C130),"",'Score Sheet (ENTER DATA)'!B130)</f>
        <v>3</v>
      </c>
      <c r="C78" s="83" t="str">
        <f>IF(ISBLANK('Score Sheet (ENTER DATA)'!C130),"",'Score Sheet (ENTER DATA)'!C130)</f>
        <v>Lesley Klein</v>
      </c>
      <c r="D78" s="185">
        <f>IF(ISBLANK('Score Sheet (ENTER DATA)'!D130),"",'Score Sheet (ENTER DATA)'!D130)</f>
        <v>7</v>
      </c>
      <c r="E78" s="185">
        <f>IF(ISBLANK('Score Sheet (ENTER DATA)'!E130),"",'Score Sheet (ENTER DATA)'!E130)</f>
        <v>6</v>
      </c>
      <c r="F78" s="185">
        <f>IF(ISBLANK('Score Sheet (ENTER DATA)'!F130),"",'Score Sheet (ENTER DATA)'!F130)</f>
        <v>6</v>
      </c>
      <c r="G78" s="185">
        <f>IF(ISBLANK('Score Sheet (ENTER DATA)'!G130),"",'Score Sheet (ENTER DATA)'!G130)</f>
        <v>7</v>
      </c>
      <c r="H78" s="185">
        <f>IF(ISBLANK('Score Sheet (ENTER DATA)'!H130),"",'Score Sheet (ENTER DATA)'!H130)</f>
        <v>5</v>
      </c>
      <c r="I78" s="185">
        <f>IF(ISBLANK('Score Sheet (ENTER DATA)'!I130),"",'Score Sheet (ENTER DATA)'!I130)</f>
        <v>7</v>
      </c>
      <c r="J78" s="185">
        <f>IF(ISBLANK('Score Sheet (ENTER DATA)'!J130),"",'Score Sheet (ENTER DATA)'!J130)</f>
        <v>5</v>
      </c>
      <c r="K78" s="185">
        <f>IF(ISBLANK('Score Sheet (ENTER DATA)'!K130),"",'Score Sheet (ENTER DATA)'!K130)</f>
        <v>6</v>
      </c>
      <c r="L78" s="185">
        <f>IF(ISBLANK('Score Sheet (ENTER DATA)'!L130),"",'Score Sheet (ENTER DATA)'!L130)</f>
        <v>7</v>
      </c>
      <c r="M78" s="49">
        <f>IF(('Score Sheet (ENTER DATA)'!M130=0),"",'Score Sheet (ENTER DATA)'!M130)</f>
        <v>56</v>
      </c>
      <c r="N78" s="185">
        <f>IF(ISBLANK('Score Sheet (ENTER DATA)'!N130),"",'Score Sheet (ENTER DATA)'!N130)</f>
        <v>7</v>
      </c>
      <c r="O78" s="185">
        <f>IF(ISBLANK('Score Sheet (ENTER DATA)'!O130),"",'Score Sheet (ENTER DATA)'!O130)</f>
        <v>7</v>
      </c>
      <c r="P78" s="185">
        <f>IF(ISBLANK('Score Sheet (ENTER DATA)'!P130),"",'Score Sheet (ENTER DATA)'!P130)</f>
        <v>6</v>
      </c>
      <c r="Q78" s="185">
        <f>IF(ISBLANK('Score Sheet (ENTER DATA)'!Q130),"",'Score Sheet (ENTER DATA)'!Q130)</f>
        <v>4</v>
      </c>
      <c r="R78" s="185">
        <f>IF(ISBLANK('Score Sheet (ENTER DATA)'!R130),"",'Score Sheet (ENTER DATA)'!R130)</f>
        <v>6</v>
      </c>
      <c r="S78" s="185">
        <f>IF(ISBLANK('Score Sheet (ENTER DATA)'!S130),"",'Score Sheet (ENTER DATA)'!S130)</f>
        <v>8</v>
      </c>
      <c r="T78" s="185">
        <f>IF(ISBLANK('Score Sheet (ENTER DATA)'!T130),"",'Score Sheet (ENTER DATA)'!T130)</f>
        <v>4</v>
      </c>
      <c r="U78" s="185">
        <f>IF(ISBLANK('Score Sheet (ENTER DATA)'!U130),"",'Score Sheet (ENTER DATA)'!U130)</f>
        <v>5</v>
      </c>
      <c r="V78" s="185">
        <f>IF(ISBLANK('Score Sheet (ENTER DATA)'!V130),"",'Score Sheet (ENTER DATA)'!V130)</f>
        <v>7</v>
      </c>
      <c r="W78" s="236">
        <f>IF(('Score Sheet (ENTER DATA)'!W130=0),"",'Score Sheet (ENTER DATA)'!W130)</f>
        <v>54</v>
      </c>
      <c r="X78" s="123">
        <f>IF(('Score Sheet (ENTER DATA)'!X130=0),"",'Score Sheet (ENTER DATA)'!X130)</f>
        <v>110</v>
      </c>
      <c r="Y78" s="185">
        <f>IF(('Score Sheet (ENTER DATA)'!Y130=0),"",'Score Sheet (ENTER DATA)'!Y130)</f>
        <v>54</v>
      </c>
      <c r="Z78" s="185">
        <f>IF(('Score Sheet (ENTER DATA)'!Z130=0),"",'Score Sheet (ENTER DATA)'!Z130)</f>
        <v>34</v>
      </c>
      <c r="AA78" s="185">
        <f>IF(('Score Sheet (ENTER DATA)'!AA130=0),"",'Score Sheet (ENTER DATA)'!AA130)</f>
        <v>16</v>
      </c>
      <c r="AB78" s="185">
        <f>IF(('Score Sheet (ENTER DATA)'!AB130=0),"",'Score Sheet (ENTER DATA)'!AB130)</f>
        <v>7</v>
      </c>
      <c r="AC78" s="185">
        <f>IF(('Score Sheet (ENTER DATA)'!AC130=0),"",'Score Sheet (ENTER DATA)'!AC130)</f>
        <v>56</v>
      </c>
      <c r="AD78" s="185">
        <f>IF(('Score Sheet (ENTER DATA)'!AD130=0),"",'Score Sheet (ENTER DATA)'!AD130)</f>
        <v>37</v>
      </c>
      <c r="AE78" s="185">
        <f>IF(('Score Sheet (ENTER DATA)'!AE130=0),"",'Score Sheet (ENTER DATA)'!AE130)</f>
        <v>18</v>
      </c>
      <c r="AF78" s="185">
        <f>IF(('Score Sheet (ENTER DATA)'!AF130=0),"",'Score Sheet (ENTER DATA)'!AF130)</f>
        <v>7</v>
      </c>
      <c r="AG78" s="25"/>
    </row>
    <row r="79" spans="1:33" x14ac:dyDescent="0.2">
      <c r="A79" s="361" t="str">
        <f>IF(ISBLANK('Score Sheet (ENTER DATA)'!C33),"",'Score Sheet (ENTER DATA)'!A33)</f>
        <v>CMH</v>
      </c>
      <c r="B79" s="185">
        <f>IF(ISBLANK('Score Sheet (ENTER DATA)'!C33),"",'Score Sheet (ENTER DATA)'!B33)</f>
        <v>5</v>
      </c>
      <c r="C79" s="83" t="str">
        <f>IF(ISBLANK('Score Sheet (ENTER DATA)'!C33),"",'Score Sheet (ENTER DATA)'!C33)</f>
        <v>Mary Kate Sauer</v>
      </c>
      <c r="D79" s="185">
        <f>IF(ISBLANK('Score Sheet (ENTER DATA)'!D33),"",'Score Sheet (ENTER DATA)'!D33)</f>
        <v>5</v>
      </c>
      <c r="E79" s="185">
        <f>IF(ISBLANK('Score Sheet (ENTER DATA)'!E33),"",'Score Sheet (ENTER DATA)'!E33)</f>
        <v>8</v>
      </c>
      <c r="F79" s="185">
        <f>IF(ISBLANK('Score Sheet (ENTER DATA)'!F33),"",'Score Sheet (ENTER DATA)'!F33)</f>
        <v>5</v>
      </c>
      <c r="G79" s="185">
        <f>IF(ISBLANK('Score Sheet (ENTER DATA)'!G33),"",'Score Sheet (ENTER DATA)'!G33)</f>
        <v>6</v>
      </c>
      <c r="H79" s="185">
        <f>IF(ISBLANK('Score Sheet (ENTER DATA)'!H33),"",'Score Sheet (ENTER DATA)'!H33)</f>
        <v>5</v>
      </c>
      <c r="I79" s="185">
        <f>IF(ISBLANK('Score Sheet (ENTER DATA)'!I33),"",'Score Sheet (ENTER DATA)'!I33)</f>
        <v>7</v>
      </c>
      <c r="J79" s="185">
        <f>IF(ISBLANK('Score Sheet (ENTER DATA)'!J33),"",'Score Sheet (ENTER DATA)'!J33)</f>
        <v>5</v>
      </c>
      <c r="K79" s="185">
        <f>IF(ISBLANK('Score Sheet (ENTER DATA)'!K33),"",'Score Sheet (ENTER DATA)'!K33)</f>
        <v>4</v>
      </c>
      <c r="L79" s="185">
        <f>IF(ISBLANK('Score Sheet (ENTER DATA)'!L33),"",'Score Sheet (ENTER DATA)'!L33)</f>
        <v>5</v>
      </c>
      <c r="M79" s="49">
        <f>IF(('Score Sheet (ENTER DATA)'!M33=0),"",'Score Sheet (ENTER DATA)'!M33)</f>
        <v>50</v>
      </c>
      <c r="N79" s="185">
        <f>IF(ISBLANK('Score Sheet (ENTER DATA)'!N33),"",'Score Sheet (ENTER DATA)'!N33)</f>
        <v>7</v>
      </c>
      <c r="O79" s="185">
        <f>IF(ISBLANK('Score Sheet (ENTER DATA)'!O33),"",'Score Sheet (ENTER DATA)'!O33)</f>
        <v>5</v>
      </c>
      <c r="P79" s="185">
        <f>IF(ISBLANK('Score Sheet (ENTER DATA)'!P33),"",'Score Sheet (ENTER DATA)'!P33)</f>
        <v>6</v>
      </c>
      <c r="Q79" s="185">
        <f>IF(ISBLANK('Score Sheet (ENTER DATA)'!Q33),"",'Score Sheet (ENTER DATA)'!Q33)</f>
        <v>5</v>
      </c>
      <c r="R79" s="185">
        <f>IF(ISBLANK('Score Sheet (ENTER DATA)'!R33),"",'Score Sheet (ENTER DATA)'!R33)</f>
        <v>10</v>
      </c>
      <c r="S79" s="185">
        <f>IF(ISBLANK('Score Sheet (ENTER DATA)'!S33),"",'Score Sheet (ENTER DATA)'!S33)</f>
        <v>7</v>
      </c>
      <c r="T79" s="185">
        <f>IF(ISBLANK('Score Sheet (ENTER DATA)'!T33),"",'Score Sheet (ENTER DATA)'!T33)</f>
        <v>6</v>
      </c>
      <c r="U79" s="185">
        <f>IF(ISBLANK('Score Sheet (ENTER DATA)'!U33),"",'Score Sheet (ENTER DATA)'!U33)</f>
        <v>7</v>
      </c>
      <c r="V79" s="185">
        <f>IF(ISBLANK('Score Sheet (ENTER DATA)'!V33),"",'Score Sheet (ENTER DATA)'!V33)</f>
        <v>7</v>
      </c>
      <c r="W79" s="236">
        <f>IF(('Score Sheet (ENTER DATA)'!W33=0),"",'Score Sheet (ENTER DATA)'!W33)</f>
        <v>60</v>
      </c>
      <c r="X79" s="123">
        <f>IF(('Score Sheet (ENTER DATA)'!X33=0),"",'Score Sheet (ENTER DATA)'!X33)</f>
        <v>110</v>
      </c>
      <c r="Y79" s="185">
        <f>IF(('Score Sheet (ENTER DATA)'!Y33=0),"",'Score Sheet (ENTER DATA)'!Y33)</f>
        <v>60</v>
      </c>
      <c r="Z79" s="185">
        <f>IF(('Score Sheet (ENTER DATA)'!Z33=0),"",'Score Sheet (ENTER DATA)'!Z33)</f>
        <v>42</v>
      </c>
      <c r="AA79" s="185">
        <f>IF(('Score Sheet (ENTER DATA)'!AA33=0),"",'Score Sheet (ENTER DATA)'!AA33)</f>
        <v>20</v>
      </c>
      <c r="AB79" s="185">
        <f>IF(('Score Sheet (ENTER DATA)'!AB33=0),"",'Score Sheet (ENTER DATA)'!AB33)</f>
        <v>7</v>
      </c>
      <c r="AC79" s="185">
        <f>IF(('Score Sheet (ENTER DATA)'!AC33=0),"",'Score Sheet (ENTER DATA)'!AC33)</f>
        <v>50</v>
      </c>
      <c r="AD79" s="185">
        <f>IF(('Score Sheet (ENTER DATA)'!AD33=0),"",'Score Sheet (ENTER DATA)'!AD33)</f>
        <v>32</v>
      </c>
      <c r="AE79" s="185">
        <f>IF(('Score Sheet (ENTER DATA)'!AE33=0),"",'Score Sheet (ENTER DATA)'!AE33)</f>
        <v>14</v>
      </c>
      <c r="AF79" s="185">
        <f>IF(('Score Sheet (ENTER DATA)'!AF33=0),"",'Score Sheet (ENTER DATA)'!AF33)</f>
        <v>5</v>
      </c>
      <c r="AG79" s="25"/>
    </row>
    <row r="80" spans="1:33" x14ac:dyDescent="0.2">
      <c r="A80" s="55" t="str">
        <f>IF(ISBLANK('Score Sheet (ENTER DATA)'!C121),"",'Score Sheet (ENTER DATA)'!A121)</f>
        <v>PEW</v>
      </c>
      <c r="B80" s="185">
        <f>IF(ISBLANK('Score Sheet (ENTER DATA)'!C121),"",'Score Sheet (ENTER DATA)'!B121)</f>
        <v>3</v>
      </c>
      <c r="C80" s="83" t="str">
        <f>IF(ISBLANK('Score Sheet (ENTER DATA)'!C121),"",'Score Sheet (ENTER DATA)'!C121)</f>
        <v>Sammy Pfister</v>
      </c>
      <c r="D80" s="185">
        <f>IF(ISBLANK('Score Sheet (ENTER DATA)'!D121),"",'Score Sheet (ENTER DATA)'!D121)</f>
        <v>8</v>
      </c>
      <c r="E80" s="185">
        <f>IF(ISBLANK('Score Sheet (ENTER DATA)'!E121),"",'Score Sheet (ENTER DATA)'!E121)</f>
        <v>7</v>
      </c>
      <c r="F80" s="185">
        <f>IF(ISBLANK('Score Sheet (ENTER DATA)'!F121),"",'Score Sheet (ENTER DATA)'!F121)</f>
        <v>5</v>
      </c>
      <c r="G80" s="185">
        <f>IF(ISBLANK('Score Sheet (ENTER DATA)'!G121),"",'Score Sheet (ENTER DATA)'!G121)</f>
        <v>7</v>
      </c>
      <c r="H80" s="185">
        <f>IF(ISBLANK('Score Sheet (ENTER DATA)'!H121),"",'Score Sheet (ENTER DATA)'!H121)</f>
        <v>8</v>
      </c>
      <c r="I80" s="185">
        <f>IF(ISBLANK('Score Sheet (ENTER DATA)'!I121),"",'Score Sheet (ENTER DATA)'!I121)</f>
        <v>8</v>
      </c>
      <c r="J80" s="185">
        <f>IF(ISBLANK('Score Sheet (ENTER DATA)'!J121),"",'Score Sheet (ENTER DATA)'!J121)</f>
        <v>6</v>
      </c>
      <c r="K80" s="185">
        <f>IF(ISBLANK('Score Sheet (ENTER DATA)'!K121),"",'Score Sheet (ENTER DATA)'!K121)</f>
        <v>5</v>
      </c>
      <c r="L80" s="185">
        <f>IF(ISBLANK('Score Sheet (ENTER DATA)'!L121),"",'Score Sheet (ENTER DATA)'!L121)</f>
        <v>5</v>
      </c>
      <c r="M80" s="49">
        <f>IF(('Score Sheet (ENTER DATA)'!M121=0),"",'Score Sheet (ENTER DATA)'!M121)</f>
        <v>59</v>
      </c>
      <c r="N80" s="185">
        <f>IF(ISBLANK('Score Sheet (ENTER DATA)'!N121),"",'Score Sheet (ENTER DATA)'!N121)</f>
        <v>6</v>
      </c>
      <c r="O80" s="185">
        <f>IF(ISBLANK('Score Sheet (ENTER DATA)'!O121),"",'Score Sheet (ENTER DATA)'!O121)</f>
        <v>5</v>
      </c>
      <c r="P80" s="185">
        <f>IF(ISBLANK('Score Sheet (ENTER DATA)'!P121),"",'Score Sheet (ENTER DATA)'!P121)</f>
        <v>6</v>
      </c>
      <c r="Q80" s="185">
        <f>IF(ISBLANK('Score Sheet (ENTER DATA)'!Q121),"",'Score Sheet (ENTER DATA)'!Q121)</f>
        <v>4</v>
      </c>
      <c r="R80" s="185">
        <f>IF(ISBLANK('Score Sheet (ENTER DATA)'!R121),"",'Score Sheet (ENTER DATA)'!R121)</f>
        <v>7</v>
      </c>
      <c r="S80" s="185">
        <f>IF(ISBLANK('Score Sheet (ENTER DATA)'!S121),"",'Score Sheet (ENTER DATA)'!S121)</f>
        <v>8</v>
      </c>
      <c r="T80" s="185">
        <f>IF(ISBLANK('Score Sheet (ENTER DATA)'!T121),"",'Score Sheet (ENTER DATA)'!T121)</f>
        <v>5</v>
      </c>
      <c r="U80" s="185">
        <f>IF(ISBLANK('Score Sheet (ENTER DATA)'!U121),"",'Score Sheet (ENTER DATA)'!U121)</f>
        <v>5</v>
      </c>
      <c r="V80" s="185">
        <f>IF(ISBLANK('Score Sheet (ENTER DATA)'!V121),"",'Score Sheet (ENTER DATA)'!V121)</f>
        <v>6</v>
      </c>
      <c r="W80" s="236">
        <f>IF(('Score Sheet (ENTER DATA)'!W121=0),"",'Score Sheet (ENTER DATA)'!W121)</f>
        <v>52</v>
      </c>
      <c r="X80" s="123">
        <f>IF(('Score Sheet (ENTER DATA)'!X121=0),"",'Score Sheet (ENTER DATA)'!X121)</f>
        <v>111</v>
      </c>
      <c r="Y80" s="185">
        <f>IF(('Score Sheet (ENTER DATA)'!Y121=0),"",'Score Sheet (ENTER DATA)'!Y121)</f>
        <v>52</v>
      </c>
      <c r="Z80" s="185">
        <f>IF(('Score Sheet (ENTER DATA)'!Z121=0),"",'Score Sheet (ENTER DATA)'!Z121)</f>
        <v>35</v>
      </c>
      <c r="AA80" s="185">
        <f>IF(('Score Sheet (ENTER DATA)'!AA121=0),"",'Score Sheet (ENTER DATA)'!AA121)</f>
        <v>16</v>
      </c>
      <c r="AB80" s="185">
        <f>IF(('Score Sheet (ENTER DATA)'!AB121=0),"",'Score Sheet (ENTER DATA)'!AB121)</f>
        <v>6</v>
      </c>
      <c r="AC80" s="185">
        <f>IF(('Score Sheet (ENTER DATA)'!AC121=0),"",'Score Sheet (ENTER DATA)'!AC121)</f>
        <v>59</v>
      </c>
      <c r="AD80" s="185">
        <f>IF(('Score Sheet (ENTER DATA)'!AD121=0),"",'Score Sheet (ENTER DATA)'!AD121)</f>
        <v>39</v>
      </c>
      <c r="AE80" s="185">
        <f>IF(('Score Sheet (ENTER DATA)'!AE121=0),"",'Score Sheet (ENTER DATA)'!AE121)</f>
        <v>16</v>
      </c>
      <c r="AF80" s="185">
        <f>IF(('Score Sheet (ENTER DATA)'!AF121=0),"",'Score Sheet (ENTER DATA)'!AF121)</f>
        <v>5</v>
      </c>
      <c r="AG80" s="25"/>
    </row>
    <row r="81" spans="1:33" x14ac:dyDescent="0.2">
      <c r="A81" s="356" t="str">
        <f>IF(ISBLANK('Score Sheet (ENTER DATA)'!C120),"",'Score Sheet (ENTER DATA)'!A120)</f>
        <v>PEW</v>
      </c>
      <c r="B81" s="185">
        <f>IF(ISBLANK('Score Sheet (ENTER DATA)'!C120),"",'Score Sheet (ENTER DATA)'!B120)</f>
        <v>2</v>
      </c>
      <c r="C81" s="83" t="str">
        <f>IF(ISBLANK('Score Sheet (ENTER DATA)'!C120),"",'Score Sheet (ENTER DATA)'!C120)</f>
        <v>Chloe Krumenacher</v>
      </c>
      <c r="D81" s="185">
        <f>IF(ISBLANK('Score Sheet (ENTER DATA)'!D120),"",'Score Sheet (ENTER DATA)'!D120)</f>
        <v>7</v>
      </c>
      <c r="E81" s="185">
        <f>IF(ISBLANK('Score Sheet (ENTER DATA)'!E120),"",'Score Sheet (ENTER DATA)'!E120)</f>
        <v>7</v>
      </c>
      <c r="F81" s="185">
        <f>IF(ISBLANK('Score Sheet (ENTER DATA)'!F120),"",'Score Sheet (ENTER DATA)'!F120)</f>
        <v>4</v>
      </c>
      <c r="G81" s="185">
        <f>IF(ISBLANK('Score Sheet (ENTER DATA)'!G120),"",'Score Sheet (ENTER DATA)'!G120)</f>
        <v>7</v>
      </c>
      <c r="H81" s="185">
        <f>IF(ISBLANK('Score Sheet (ENTER DATA)'!H120),"",'Score Sheet (ENTER DATA)'!H120)</f>
        <v>6</v>
      </c>
      <c r="I81" s="185">
        <f>IF(ISBLANK('Score Sheet (ENTER DATA)'!I120),"",'Score Sheet (ENTER DATA)'!I120)</f>
        <v>8</v>
      </c>
      <c r="J81" s="185">
        <f>IF(ISBLANK('Score Sheet (ENTER DATA)'!J120),"",'Score Sheet (ENTER DATA)'!J120)</f>
        <v>7</v>
      </c>
      <c r="K81" s="185">
        <f>IF(ISBLANK('Score Sheet (ENTER DATA)'!K120),"",'Score Sheet (ENTER DATA)'!K120)</f>
        <v>4</v>
      </c>
      <c r="L81" s="185">
        <f>IF(ISBLANK('Score Sheet (ENTER DATA)'!L120),"",'Score Sheet (ENTER DATA)'!L120)</f>
        <v>8</v>
      </c>
      <c r="M81" s="49">
        <f>IF(('Score Sheet (ENTER DATA)'!M120=0),"",'Score Sheet (ENTER DATA)'!M120)</f>
        <v>58</v>
      </c>
      <c r="N81" s="185">
        <f>IF(ISBLANK('Score Sheet (ENTER DATA)'!N120),"",'Score Sheet (ENTER DATA)'!N120)</f>
        <v>6</v>
      </c>
      <c r="O81" s="185">
        <f>IF(ISBLANK('Score Sheet (ENTER DATA)'!O120),"",'Score Sheet (ENTER DATA)'!O120)</f>
        <v>2</v>
      </c>
      <c r="P81" s="185">
        <f>IF(ISBLANK('Score Sheet (ENTER DATA)'!P120),"",'Score Sheet (ENTER DATA)'!P120)</f>
        <v>8</v>
      </c>
      <c r="Q81" s="185">
        <f>IF(ISBLANK('Score Sheet (ENTER DATA)'!Q120),"",'Score Sheet (ENTER DATA)'!Q120)</f>
        <v>7</v>
      </c>
      <c r="R81" s="185">
        <f>IF(ISBLANK('Score Sheet (ENTER DATA)'!R120),"",'Score Sheet (ENTER DATA)'!R120)</f>
        <v>7</v>
      </c>
      <c r="S81" s="185">
        <f>IF(ISBLANK('Score Sheet (ENTER DATA)'!S120),"",'Score Sheet (ENTER DATA)'!S120)</f>
        <v>6</v>
      </c>
      <c r="T81" s="185">
        <f>IF(ISBLANK('Score Sheet (ENTER DATA)'!T120),"",'Score Sheet (ENTER DATA)'!T120)</f>
        <v>5</v>
      </c>
      <c r="U81" s="185">
        <f>IF(ISBLANK('Score Sheet (ENTER DATA)'!U120),"",'Score Sheet (ENTER DATA)'!U120)</f>
        <v>6</v>
      </c>
      <c r="V81" s="185">
        <f>IF(ISBLANK('Score Sheet (ENTER DATA)'!V120),"",'Score Sheet (ENTER DATA)'!V120)</f>
        <v>7</v>
      </c>
      <c r="W81" s="236">
        <f>IF(('Score Sheet (ENTER DATA)'!W120=0),"",'Score Sheet (ENTER DATA)'!W120)</f>
        <v>54</v>
      </c>
      <c r="X81" s="123">
        <f>IF(('Score Sheet (ENTER DATA)'!X120=0),"",'Score Sheet (ENTER DATA)'!X120)</f>
        <v>112</v>
      </c>
      <c r="Y81" s="185">
        <f>IF(('Score Sheet (ENTER DATA)'!Y120=0),"",'Score Sheet (ENTER DATA)'!Y120)</f>
        <v>54</v>
      </c>
      <c r="Z81" s="185">
        <f>IF(('Score Sheet (ENTER DATA)'!Z120=0),"",'Score Sheet (ENTER DATA)'!Z120)</f>
        <v>38</v>
      </c>
      <c r="AA81" s="185">
        <f>IF(('Score Sheet (ENTER DATA)'!AA120=0),"",'Score Sheet (ENTER DATA)'!AA120)</f>
        <v>18</v>
      </c>
      <c r="AB81" s="185">
        <f>IF(('Score Sheet (ENTER DATA)'!AB120=0),"",'Score Sheet (ENTER DATA)'!AB120)</f>
        <v>7</v>
      </c>
      <c r="AC81" s="185">
        <f>IF(('Score Sheet (ENTER DATA)'!AC120=0),"",'Score Sheet (ENTER DATA)'!AC120)</f>
        <v>58</v>
      </c>
      <c r="AD81" s="185">
        <f>IF(('Score Sheet (ENTER DATA)'!AD120=0),"",'Score Sheet (ENTER DATA)'!AD120)</f>
        <v>40</v>
      </c>
      <c r="AE81" s="185">
        <f>IF(('Score Sheet (ENTER DATA)'!AE120=0),"",'Score Sheet (ENTER DATA)'!AE120)</f>
        <v>19</v>
      </c>
      <c r="AF81" s="185">
        <f>IF(('Score Sheet (ENTER DATA)'!AF120=0),"",'Score Sheet (ENTER DATA)'!AF120)</f>
        <v>8</v>
      </c>
      <c r="AG81" s="25"/>
    </row>
    <row r="82" spans="1:33" x14ac:dyDescent="0.2">
      <c r="A82" s="366" t="str">
        <f>IF(ISBLANK('Score Sheet (ENTER DATA)'!C23),"",'Score Sheet (ENTER DATA)'!A23)</f>
        <v>ARRV</v>
      </c>
      <c r="B82" s="185">
        <f>IF(ISBLANK('Score Sheet (ENTER DATA)'!C23),"",'Score Sheet (ENTER DATA)'!B23)</f>
        <v>4</v>
      </c>
      <c r="C82" s="83" t="str">
        <f>IF(ISBLANK('Score Sheet (ENTER DATA)'!C23),"",'Score Sheet (ENTER DATA)'!C23)</f>
        <v>Gianna Gastrow</v>
      </c>
      <c r="D82" s="185">
        <f>IF(ISBLANK('Score Sheet (ENTER DATA)'!D23),"",'Score Sheet (ENTER DATA)'!D23)</f>
        <v>5</v>
      </c>
      <c r="E82" s="185">
        <f>IF(ISBLANK('Score Sheet (ENTER DATA)'!E23),"",'Score Sheet (ENTER DATA)'!E23)</f>
        <v>8</v>
      </c>
      <c r="F82" s="185">
        <f>IF(ISBLANK('Score Sheet (ENTER DATA)'!F23),"",'Score Sheet (ENTER DATA)'!F23)</f>
        <v>5</v>
      </c>
      <c r="G82" s="185">
        <f>IF(ISBLANK('Score Sheet (ENTER DATA)'!G23),"",'Score Sheet (ENTER DATA)'!G23)</f>
        <v>6</v>
      </c>
      <c r="H82" s="185">
        <f>IF(ISBLANK('Score Sheet (ENTER DATA)'!H23),"",'Score Sheet (ENTER DATA)'!H23)</f>
        <v>7</v>
      </c>
      <c r="I82" s="185">
        <f>IF(ISBLANK('Score Sheet (ENTER DATA)'!I23),"",'Score Sheet (ENTER DATA)'!I23)</f>
        <v>7</v>
      </c>
      <c r="J82" s="185">
        <f>IF(ISBLANK('Score Sheet (ENTER DATA)'!J23),"",'Score Sheet (ENTER DATA)'!J23)</f>
        <v>7</v>
      </c>
      <c r="K82" s="185">
        <f>IF(ISBLANK('Score Sheet (ENTER DATA)'!K23),"",'Score Sheet (ENTER DATA)'!K23)</f>
        <v>5</v>
      </c>
      <c r="L82" s="185">
        <f>IF(ISBLANK('Score Sheet (ENTER DATA)'!L23),"",'Score Sheet (ENTER DATA)'!L23)</f>
        <v>7</v>
      </c>
      <c r="M82" s="49">
        <f>IF(('Score Sheet (ENTER DATA)'!M23=0),"",'Score Sheet (ENTER DATA)'!M23)</f>
        <v>57</v>
      </c>
      <c r="N82" s="185">
        <f>IF(ISBLANK('Score Sheet (ENTER DATA)'!N23),"",'Score Sheet (ENTER DATA)'!N23)</f>
        <v>5</v>
      </c>
      <c r="O82" s="185">
        <f>IF(ISBLANK('Score Sheet (ENTER DATA)'!O23),"",'Score Sheet (ENTER DATA)'!O23)</f>
        <v>6</v>
      </c>
      <c r="P82" s="185">
        <f>IF(ISBLANK('Score Sheet (ENTER DATA)'!P23),"",'Score Sheet (ENTER DATA)'!P23)</f>
        <v>7</v>
      </c>
      <c r="Q82" s="185">
        <f>IF(ISBLANK('Score Sheet (ENTER DATA)'!Q23),"",'Score Sheet (ENTER DATA)'!Q23)</f>
        <v>5</v>
      </c>
      <c r="R82" s="185">
        <f>IF(ISBLANK('Score Sheet (ENTER DATA)'!R23),"",'Score Sheet (ENTER DATA)'!R23)</f>
        <v>9</v>
      </c>
      <c r="S82" s="185">
        <f>IF(ISBLANK('Score Sheet (ENTER DATA)'!S23),"",'Score Sheet (ENTER DATA)'!S23)</f>
        <v>5</v>
      </c>
      <c r="T82" s="185">
        <f>IF(ISBLANK('Score Sheet (ENTER DATA)'!T23),"",'Score Sheet (ENTER DATA)'!T23)</f>
        <v>5</v>
      </c>
      <c r="U82" s="185">
        <f>IF(ISBLANK('Score Sheet (ENTER DATA)'!U23),"",'Score Sheet (ENTER DATA)'!U23)</f>
        <v>6</v>
      </c>
      <c r="V82" s="185">
        <f>IF(ISBLANK('Score Sheet (ENTER DATA)'!V23),"",'Score Sheet (ENTER DATA)'!V23)</f>
        <v>7</v>
      </c>
      <c r="W82" s="236">
        <f>IF(('Score Sheet (ENTER DATA)'!W23=0),"",'Score Sheet (ENTER DATA)'!W23)</f>
        <v>55</v>
      </c>
      <c r="X82" s="123">
        <f>IF(('Score Sheet (ENTER DATA)'!X23=0),"",'Score Sheet (ENTER DATA)'!X23)</f>
        <v>112</v>
      </c>
      <c r="Y82" s="185">
        <f>IF(('Score Sheet (ENTER DATA)'!Y23=0),"",'Score Sheet (ENTER DATA)'!Y23)</f>
        <v>55</v>
      </c>
      <c r="Z82" s="185">
        <f>IF(('Score Sheet (ENTER DATA)'!Z23=0),"",'Score Sheet (ENTER DATA)'!Z23)</f>
        <v>37</v>
      </c>
      <c r="AA82" s="185">
        <f>IF(('Score Sheet (ENTER DATA)'!AA23=0),"",'Score Sheet (ENTER DATA)'!AA23)</f>
        <v>18</v>
      </c>
      <c r="AB82" s="185">
        <f>IF(('Score Sheet (ENTER DATA)'!AB23=0),"",'Score Sheet (ENTER DATA)'!AB23)</f>
        <v>7</v>
      </c>
      <c r="AC82" s="185">
        <f>IF(('Score Sheet (ENTER DATA)'!AC23=0),"",'Score Sheet (ENTER DATA)'!AC23)</f>
        <v>57</v>
      </c>
      <c r="AD82" s="185">
        <f>IF(('Score Sheet (ENTER DATA)'!AD23=0),"",'Score Sheet (ENTER DATA)'!AD23)</f>
        <v>39</v>
      </c>
      <c r="AE82" s="185">
        <f>IF(('Score Sheet (ENTER DATA)'!AE23=0),"",'Score Sheet (ENTER DATA)'!AE23)</f>
        <v>19</v>
      </c>
      <c r="AF82" s="185">
        <f>IF(('Score Sheet (ENTER DATA)'!AF23=0),"",'Score Sheet (ENTER DATA)'!AF23)</f>
        <v>7</v>
      </c>
      <c r="AG82" s="25"/>
    </row>
    <row r="83" spans="1:33" x14ac:dyDescent="0.2">
      <c r="A83" s="377" t="str">
        <f>IF(ISBLANK('Score Sheet (ENTER DATA)'!C192),"",'Score Sheet (ENTER DATA)'!A192)</f>
        <v>WAUVR</v>
      </c>
      <c r="B83" s="185">
        <f>IF(ISBLANK('Score Sheet (ENTER DATA)'!C192),"",'Score Sheet (ENTER DATA)'!B192)</f>
        <v>2</v>
      </c>
      <c r="C83" s="83" t="str">
        <f>IF(ISBLANK('Score Sheet (ENTER DATA)'!C192),"",'Score Sheet (ENTER DATA)'!C192)</f>
        <v>Hannah Petre</v>
      </c>
      <c r="D83" s="185">
        <f>IF(ISBLANK('Score Sheet (ENTER DATA)'!D192),"",'Score Sheet (ENTER DATA)'!D192)</f>
        <v>6</v>
      </c>
      <c r="E83" s="185">
        <f>IF(ISBLANK('Score Sheet (ENTER DATA)'!E192),"",'Score Sheet (ENTER DATA)'!E192)</f>
        <v>6</v>
      </c>
      <c r="F83" s="185">
        <f>IF(ISBLANK('Score Sheet (ENTER DATA)'!F192),"",'Score Sheet (ENTER DATA)'!F192)</f>
        <v>5</v>
      </c>
      <c r="G83" s="185">
        <f>IF(ISBLANK('Score Sheet (ENTER DATA)'!G192),"",'Score Sheet (ENTER DATA)'!G192)</f>
        <v>6</v>
      </c>
      <c r="H83" s="185">
        <f>IF(ISBLANK('Score Sheet (ENTER DATA)'!H192),"",'Score Sheet (ENTER DATA)'!H192)</f>
        <v>8</v>
      </c>
      <c r="I83" s="185">
        <f>IF(ISBLANK('Score Sheet (ENTER DATA)'!I192),"",'Score Sheet (ENTER DATA)'!I192)</f>
        <v>7</v>
      </c>
      <c r="J83" s="185">
        <f>IF(ISBLANK('Score Sheet (ENTER DATA)'!J192),"",'Score Sheet (ENTER DATA)'!J192)</f>
        <v>8</v>
      </c>
      <c r="K83" s="185">
        <f>IF(ISBLANK('Score Sheet (ENTER DATA)'!K192),"",'Score Sheet (ENTER DATA)'!K192)</f>
        <v>4</v>
      </c>
      <c r="L83" s="185">
        <f>IF(ISBLANK('Score Sheet (ENTER DATA)'!L192),"",'Score Sheet (ENTER DATA)'!L192)</f>
        <v>6</v>
      </c>
      <c r="M83" s="49">
        <f>IF(('Score Sheet (ENTER DATA)'!M192=0),"",'Score Sheet (ENTER DATA)'!M192)</f>
        <v>56</v>
      </c>
      <c r="N83" s="185">
        <f>IF(ISBLANK('Score Sheet (ENTER DATA)'!N192),"",'Score Sheet (ENTER DATA)'!N192)</f>
        <v>6</v>
      </c>
      <c r="O83" s="185">
        <f>IF(ISBLANK('Score Sheet (ENTER DATA)'!O192),"",'Score Sheet (ENTER DATA)'!O192)</f>
        <v>7</v>
      </c>
      <c r="P83" s="185">
        <f>IF(ISBLANK('Score Sheet (ENTER DATA)'!P192),"",'Score Sheet (ENTER DATA)'!P192)</f>
        <v>9</v>
      </c>
      <c r="Q83" s="185">
        <f>IF(ISBLANK('Score Sheet (ENTER DATA)'!Q192),"",'Score Sheet (ENTER DATA)'!Q192)</f>
        <v>4</v>
      </c>
      <c r="R83" s="185">
        <f>IF(ISBLANK('Score Sheet (ENTER DATA)'!R192),"",'Score Sheet (ENTER DATA)'!R192)</f>
        <v>7</v>
      </c>
      <c r="S83" s="185">
        <f>IF(ISBLANK('Score Sheet (ENTER DATA)'!S192),"",'Score Sheet (ENTER DATA)'!S192)</f>
        <v>6</v>
      </c>
      <c r="T83" s="185">
        <f>IF(ISBLANK('Score Sheet (ENTER DATA)'!T192),"",'Score Sheet (ENTER DATA)'!T192)</f>
        <v>4</v>
      </c>
      <c r="U83" s="185">
        <f>IF(ISBLANK('Score Sheet (ENTER DATA)'!U192),"",'Score Sheet (ENTER DATA)'!U192)</f>
        <v>6</v>
      </c>
      <c r="V83" s="185">
        <f>IF(ISBLANK('Score Sheet (ENTER DATA)'!V192),"",'Score Sheet (ENTER DATA)'!V192)</f>
        <v>7</v>
      </c>
      <c r="W83" s="236">
        <f>IF(('Score Sheet (ENTER DATA)'!W192=0),"",'Score Sheet (ENTER DATA)'!W192)</f>
        <v>56</v>
      </c>
      <c r="X83" s="123">
        <f>IF(('Score Sheet (ENTER DATA)'!X192=0),"",'Score Sheet (ENTER DATA)'!X192)</f>
        <v>112</v>
      </c>
      <c r="Y83" s="185">
        <f>IF(('Score Sheet (ENTER DATA)'!Y192=0),"",'Score Sheet (ENTER DATA)'!Y192)</f>
        <v>56</v>
      </c>
      <c r="Z83" s="185">
        <f>IF(('Score Sheet (ENTER DATA)'!Z192=0),"",'Score Sheet (ENTER DATA)'!Z192)</f>
        <v>34</v>
      </c>
      <c r="AA83" s="185">
        <f>IF(('Score Sheet (ENTER DATA)'!AA192=0),"",'Score Sheet (ENTER DATA)'!AA192)</f>
        <v>17</v>
      </c>
      <c r="AB83" s="185">
        <f>IF(('Score Sheet (ENTER DATA)'!AB192=0),"",'Score Sheet (ENTER DATA)'!AB192)</f>
        <v>7</v>
      </c>
      <c r="AC83" s="185">
        <f>IF(('Score Sheet (ENTER DATA)'!AC192=0),"",'Score Sheet (ENTER DATA)'!AC192)</f>
        <v>56</v>
      </c>
      <c r="AD83" s="185">
        <f>IF(('Score Sheet (ENTER DATA)'!AD192=0),"",'Score Sheet (ENTER DATA)'!AD192)</f>
        <v>39</v>
      </c>
      <c r="AE83" s="185">
        <f>IF(('Score Sheet (ENTER DATA)'!AE192=0),"",'Score Sheet (ENTER DATA)'!AE192)</f>
        <v>18</v>
      </c>
      <c r="AF83" s="185">
        <f>IF(('Score Sheet (ENTER DATA)'!AF192=0),"",'Score Sheet (ENTER DATA)'!AF192)</f>
        <v>6</v>
      </c>
      <c r="AG83" s="25"/>
    </row>
    <row r="84" spans="1:33" x14ac:dyDescent="0.2">
      <c r="A84" s="354">
        <f>IF(ISBLANK('Score Sheet (ENTER DATA)'!C211),"",'Score Sheet (ENTER DATA)'!A211)</f>
        <v>0</v>
      </c>
      <c r="B84" s="185">
        <f>IF(ISBLANK('Score Sheet (ENTER DATA)'!C211),"",'Score Sheet (ENTER DATA)'!B211)</f>
        <v>3</v>
      </c>
      <c r="C84" s="83" t="str">
        <f>IF(ISBLANK('Score Sheet (ENTER DATA)'!C211),"",'Score Sheet (ENTER DATA)'!C211)</f>
        <v>Alex Lee</v>
      </c>
      <c r="D84" s="185">
        <f>IF(ISBLANK('Score Sheet (ENTER DATA)'!D211),"",'Score Sheet (ENTER DATA)'!D211)</f>
        <v>6</v>
      </c>
      <c r="E84" s="185">
        <f>IF(ISBLANK('Score Sheet (ENTER DATA)'!E211),"",'Score Sheet (ENTER DATA)'!E211)</f>
        <v>8</v>
      </c>
      <c r="F84" s="185">
        <f>IF(ISBLANK('Score Sheet (ENTER DATA)'!F211),"",'Score Sheet (ENTER DATA)'!F211)</f>
        <v>8</v>
      </c>
      <c r="G84" s="185">
        <f>IF(ISBLANK('Score Sheet (ENTER DATA)'!G211),"",'Score Sheet (ENTER DATA)'!G211)</f>
        <v>9</v>
      </c>
      <c r="H84" s="185">
        <f>IF(ISBLANK('Score Sheet (ENTER DATA)'!H211),"",'Score Sheet (ENTER DATA)'!H211)</f>
        <v>5</v>
      </c>
      <c r="I84" s="185">
        <f>IF(ISBLANK('Score Sheet (ENTER DATA)'!I211),"",'Score Sheet (ENTER DATA)'!I211)</f>
        <v>7</v>
      </c>
      <c r="J84" s="185">
        <f>IF(ISBLANK('Score Sheet (ENTER DATA)'!J211),"",'Score Sheet (ENTER DATA)'!J211)</f>
        <v>7</v>
      </c>
      <c r="K84" s="185">
        <f>IF(ISBLANK('Score Sheet (ENTER DATA)'!K211),"",'Score Sheet (ENTER DATA)'!K211)</f>
        <v>4</v>
      </c>
      <c r="L84" s="185">
        <f>IF(ISBLANK('Score Sheet (ENTER DATA)'!L211),"",'Score Sheet (ENTER DATA)'!L211)</f>
        <v>7</v>
      </c>
      <c r="M84" s="49">
        <f>IF(('Score Sheet (ENTER DATA)'!M211=0),"",'Score Sheet (ENTER DATA)'!M211)</f>
        <v>61</v>
      </c>
      <c r="N84" s="185">
        <f>IF(ISBLANK('Score Sheet (ENTER DATA)'!N211),"",'Score Sheet (ENTER DATA)'!N211)</f>
        <v>5</v>
      </c>
      <c r="O84" s="185">
        <f>IF(ISBLANK('Score Sheet (ENTER DATA)'!O211),"",'Score Sheet (ENTER DATA)'!O211)</f>
        <v>5</v>
      </c>
      <c r="P84" s="185">
        <f>IF(ISBLANK('Score Sheet (ENTER DATA)'!P211),"",'Score Sheet (ENTER DATA)'!P211)</f>
        <v>9</v>
      </c>
      <c r="Q84" s="185">
        <f>IF(ISBLANK('Score Sheet (ENTER DATA)'!Q211),"",'Score Sheet (ENTER DATA)'!Q211)</f>
        <v>6</v>
      </c>
      <c r="R84" s="185">
        <f>IF(ISBLANK('Score Sheet (ENTER DATA)'!R211),"",'Score Sheet (ENTER DATA)'!R211)</f>
        <v>7</v>
      </c>
      <c r="S84" s="185">
        <f>IF(ISBLANK('Score Sheet (ENTER DATA)'!S211),"",'Score Sheet (ENTER DATA)'!S211)</f>
        <v>6</v>
      </c>
      <c r="T84" s="185">
        <f>IF(ISBLANK('Score Sheet (ENTER DATA)'!T211),"",'Score Sheet (ENTER DATA)'!T211)</f>
        <v>5</v>
      </c>
      <c r="U84" s="185">
        <f>IF(ISBLANK('Score Sheet (ENTER DATA)'!U211),"",'Score Sheet (ENTER DATA)'!U211)</f>
        <v>5</v>
      </c>
      <c r="V84" s="185">
        <f>IF(ISBLANK('Score Sheet (ENTER DATA)'!V211),"",'Score Sheet (ENTER DATA)'!V211)</f>
        <v>5</v>
      </c>
      <c r="W84" s="236">
        <f>IF(('Score Sheet (ENTER DATA)'!W211=0),"",'Score Sheet (ENTER DATA)'!W211)</f>
        <v>53</v>
      </c>
      <c r="X84" s="123">
        <f>IF(('Score Sheet (ENTER DATA)'!X211=0),"",'Score Sheet (ENTER DATA)'!X211)</f>
        <v>114</v>
      </c>
      <c r="Y84" s="185">
        <f>IF(('Score Sheet (ENTER DATA)'!Y211=0),"",'Score Sheet (ENTER DATA)'!Y211)</f>
        <v>53</v>
      </c>
      <c r="Z84" s="185">
        <f>IF(('Score Sheet (ENTER DATA)'!Z211=0),"",'Score Sheet (ENTER DATA)'!Z211)</f>
        <v>34</v>
      </c>
      <c r="AA84" s="185">
        <f>IF(('Score Sheet (ENTER DATA)'!AA211=0),"",'Score Sheet (ENTER DATA)'!AA211)</f>
        <v>15</v>
      </c>
      <c r="AB84" s="185">
        <f>IF(('Score Sheet (ENTER DATA)'!AB211=0),"",'Score Sheet (ENTER DATA)'!AB211)</f>
        <v>5</v>
      </c>
      <c r="AC84" s="185">
        <f>IF(('Score Sheet (ENTER DATA)'!AC211=0),"",'Score Sheet (ENTER DATA)'!AC211)</f>
        <v>61</v>
      </c>
      <c r="AD84" s="185">
        <f>IF(('Score Sheet (ENTER DATA)'!AD211=0),"",'Score Sheet (ENTER DATA)'!AD211)</f>
        <v>39</v>
      </c>
      <c r="AE84" s="185">
        <f>IF(('Score Sheet (ENTER DATA)'!AE211=0),"",'Score Sheet (ENTER DATA)'!AE211)</f>
        <v>18</v>
      </c>
      <c r="AF84" s="185">
        <f>IF(('Score Sheet (ENTER DATA)'!AF211=0),"",'Score Sheet (ENTER DATA)'!AF211)</f>
        <v>7</v>
      </c>
      <c r="AG84" s="25"/>
    </row>
    <row r="85" spans="1:33" x14ac:dyDescent="0.2">
      <c r="A85" s="355" t="str">
        <f>IF(ISBLANK('Score Sheet (ENTER DATA)'!C157),"",'Score Sheet (ENTER DATA)'!A157)</f>
        <v>RAC</v>
      </c>
      <c r="B85" s="185">
        <f>IF(ISBLANK('Score Sheet (ENTER DATA)'!C157),"",'Score Sheet (ENTER DATA)'!B157)</f>
        <v>3</v>
      </c>
      <c r="C85" s="83" t="str">
        <f>IF(ISBLANK('Score Sheet (ENTER DATA)'!C157),"",'Score Sheet (ENTER DATA)'!C157)</f>
        <v>Eleanor Escobar</v>
      </c>
      <c r="D85" s="185">
        <f>IF(ISBLANK('Score Sheet (ENTER DATA)'!D157),"",'Score Sheet (ENTER DATA)'!D157)</f>
        <v>6</v>
      </c>
      <c r="E85" s="185">
        <f>IF(ISBLANK('Score Sheet (ENTER DATA)'!E157),"",'Score Sheet (ENTER DATA)'!E157)</f>
        <v>7</v>
      </c>
      <c r="F85" s="185">
        <f>IF(ISBLANK('Score Sheet (ENTER DATA)'!F157),"",'Score Sheet (ENTER DATA)'!F157)</f>
        <v>6</v>
      </c>
      <c r="G85" s="185">
        <f>IF(ISBLANK('Score Sheet (ENTER DATA)'!G157),"",'Score Sheet (ENTER DATA)'!G157)</f>
        <v>9</v>
      </c>
      <c r="H85" s="185">
        <f>IF(ISBLANK('Score Sheet (ENTER DATA)'!H157),"",'Score Sheet (ENTER DATA)'!H157)</f>
        <v>6</v>
      </c>
      <c r="I85" s="185">
        <f>IF(ISBLANK('Score Sheet (ENTER DATA)'!I157),"",'Score Sheet (ENTER DATA)'!I157)</f>
        <v>7</v>
      </c>
      <c r="J85" s="185">
        <f>IF(ISBLANK('Score Sheet (ENTER DATA)'!J157),"",'Score Sheet (ENTER DATA)'!J157)</f>
        <v>6</v>
      </c>
      <c r="K85" s="185">
        <f>IF(ISBLANK('Score Sheet (ENTER DATA)'!K157),"",'Score Sheet (ENTER DATA)'!K157)</f>
        <v>6</v>
      </c>
      <c r="L85" s="185">
        <f>IF(ISBLANK('Score Sheet (ENTER DATA)'!L157),"",'Score Sheet (ENTER DATA)'!L157)</f>
        <v>7</v>
      </c>
      <c r="M85" s="49">
        <f>IF(('Score Sheet (ENTER DATA)'!M157=0),"",'Score Sheet (ENTER DATA)'!M157)</f>
        <v>60</v>
      </c>
      <c r="N85" s="185">
        <f>IF(ISBLANK('Score Sheet (ENTER DATA)'!N157),"",'Score Sheet (ENTER DATA)'!N157)</f>
        <v>5</v>
      </c>
      <c r="O85" s="185">
        <f>IF(ISBLANK('Score Sheet (ENTER DATA)'!O157),"",'Score Sheet (ENTER DATA)'!O157)</f>
        <v>5</v>
      </c>
      <c r="P85" s="185">
        <f>IF(ISBLANK('Score Sheet (ENTER DATA)'!P157),"",'Score Sheet (ENTER DATA)'!P157)</f>
        <v>7</v>
      </c>
      <c r="Q85" s="185">
        <f>IF(ISBLANK('Score Sheet (ENTER DATA)'!Q157),"",'Score Sheet (ENTER DATA)'!Q157)</f>
        <v>5</v>
      </c>
      <c r="R85" s="185">
        <f>IF(ISBLANK('Score Sheet (ENTER DATA)'!R157),"",'Score Sheet (ENTER DATA)'!R157)</f>
        <v>8</v>
      </c>
      <c r="S85" s="185">
        <f>IF(ISBLANK('Score Sheet (ENTER DATA)'!S157),"",'Score Sheet (ENTER DATA)'!S157)</f>
        <v>6</v>
      </c>
      <c r="T85" s="185">
        <f>IF(ISBLANK('Score Sheet (ENTER DATA)'!T157),"",'Score Sheet (ENTER DATA)'!T157)</f>
        <v>6</v>
      </c>
      <c r="U85" s="185">
        <f>IF(ISBLANK('Score Sheet (ENTER DATA)'!U157),"",'Score Sheet (ENTER DATA)'!U157)</f>
        <v>5</v>
      </c>
      <c r="V85" s="185">
        <f>IF(ISBLANK('Score Sheet (ENTER DATA)'!V157),"",'Score Sheet (ENTER DATA)'!V157)</f>
        <v>8</v>
      </c>
      <c r="W85" s="236">
        <f>IF(('Score Sheet (ENTER DATA)'!W157=0),"",'Score Sheet (ENTER DATA)'!W157)</f>
        <v>55</v>
      </c>
      <c r="X85" s="123">
        <f>IF(('Score Sheet (ENTER DATA)'!X157=0),"",'Score Sheet (ENTER DATA)'!X157)</f>
        <v>115</v>
      </c>
      <c r="Y85" s="185">
        <f>IF(('Score Sheet (ENTER DATA)'!Y157=0),"",'Score Sheet (ENTER DATA)'!Y157)</f>
        <v>55</v>
      </c>
      <c r="Z85" s="185">
        <f>IF(('Score Sheet (ENTER DATA)'!Z157=0),"",'Score Sheet (ENTER DATA)'!Z157)</f>
        <v>38</v>
      </c>
      <c r="AA85" s="185">
        <f>IF(('Score Sheet (ENTER DATA)'!AA157=0),"",'Score Sheet (ENTER DATA)'!AA157)</f>
        <v>19</v>
      </c>
      <c r="AB85" s="185">
        <f>IF(('Score Sheet (ENTER DATA)'!AB157=0),"",'Score Sheet (ENTER DATA)'!AB157)</f>
        <v>8</v>
      </c>
      <c r="AC85" s="185">
        <f>IF(('Score Sheet (ENTER DATA)'!AC157=0),"",'Score Sheet (ENTER DATA)'!AC157)</f>
        <v>60</v>
      </c>
      <c r="AD85" s="185">
        <f>IF(('Score Sheet (ENTER DATA)'!AD157=0),"",'Score Sheet (ENTER DATA)'!AD157)</f>
        <v>41</v>
      </c>
      <c r="AE85" s="185">
        <f>IF(('Score Sheet (ENTER DATA)'!AE157=0),"",'Score Sheet (ENTER DATA)'!AE157)</f>
        <v>19</v>
      </c>
      <c r="AF85" s="185">
        <f>IF(('Score Sheet (ENTER DATA)'!AF157=0),"",'Score Sheet (ENTER DATA)'!AF157)</f>
        <v>7</v>
      </c>
      <c r="AG85" s="25"/>
    </row>
    <row r="86" spans="1:33" x14ac:dyDescent="0.2">
      <c r="A86" s="348" t="str">
        <f>IF(ISBLANK('Score Sheet (ENTER DATA)'!C176),"",'Score Sheet (ENTER DATA)'!A176)</f>
        <v>WAU</v>
      </c>
      <c r="B86" s="185">
        <f>IF(ISBLANK('Score Sheet (ENTER DATA)'!C176),"",'Score Sheet (ENTER DATA)'!B176)</f>
        <v>4</v>
      </c>
      <c r="C86" s="83" t="str">
        <f>IF(ISBLANK('Score Sheet (ENTER DATA)'!C176),"",'Score Sheet (ENTER DATA)'!C176)</f>
        <v>Jolee Kohout</v>
      </c>
      <c r="D86" s="185">
        <f>IF(ISBLANK('Score Sheet (ENTER DATA)'!D176),"",'Score Sheet (ENTER DATA)'!D176)</f>
        <v>7</v>
      </c>
      <c r="E86" s="185">
        <f>IF(ISBLANK('Score Sheet (ENTER DATA)'!E176),"",'Score Sheet (ENTER DATA)'!E176)</f>
        <v>8</v>
      </c>
      <c r="F86" s="185">
        <f>IF(ISBLANK('Score Sheet (ENTER DATA)'!F176),"",'Score Sheet (ENTER DATA)'!F176)</f>
        <v>4</v>
      </c>
      <c r="G86" s="185">
        <f>IF(ISBLANK('Score Sheet (ENTER DATA)'!G176),"",'Score Sheet (ENTER DATA)'!G176)</f>
        <v>6</v>
      </c>
      <c r="H86" s="185">
        <f>IF(ISBLANK('Score Sheet (ENTER DATA)'!H176),"",'Score Sheet (ENTER DATA)'!H176)</f>
        <v>6</v>
      </c>
      <c r="I86" s="185">
        <f>IF(ISBLANK('Score Sheet (ENTER DATA)'!I176),"",'Score Sheet (ENTER DATA)'!I176)</f>
        <v>7</v>
      </c>
      <c r="J86" s="185">
        <f>IF(ISBLANK('Score Sheet (ENTER DATA)'!J176),"",'Score Sheet (ENTER DATA)'!J176)</f>
        <v>5</v>
      </c>
      <c r="K86" s="185">
        <f>IF(ISBLANK('Score Sheet (ENTER DATA)'!K176),"",'Score Sheet (ENTER DATA)'!K176)</f>
        <v>6</v>
      </c>
      <c r="L86" s="185">
        <f>IF(ISBLANK('Score Sheet (ENTER DATA)'!L176),"",'Score Sheet (ENTER DATA)'!L176)</f>
        <v>6</v>
      </c>
      <c r="M86" s="49">
        <f>IF(('Score Sheet (ENTER DATA)'!M176=0),"",'Score Sheet (ENTER DATA)'!M176)</f>
        <v>55</v>
      </c>
      <c r="N86" s="185">
        <f>IF(ISBLANK('Score Sheet (ENTER DATA)'!N176),"",'Score Sheet (ENTER DATA)'!N176)</f>
        <v>6</v>
      </c>
      <c r="O86" s="185">
        <f>IF(ISBLANK('Score Sheet (ENTER DATA)'!O176),"",'Score Sheet (ENTER DATA)'!O176)</f>
        <v>6</v>
      </c>
      <c r="P86" s="185">
        <f>IF(ISBLANK('Score Sheet (ENTER DATA)'!P176),"",'Score Sheet (ENTER DATA)'!P176)</f>
        <v>6</v>
      </c>
      <c r="Q86" s="185">
        <f>IF(ISBLANK('Score Sheet (ENTER DATA)'!Q176),"",'Score Sheet (ENTER DATA)'!Q176)</f>
        <v>7</v>
      </c>
      <c r="R86" s="185">
        <f>IF(ISBLANK('Score Sheet (ENTER DATA)'!R176),"",'Score Sheet (ENTER DATA)'!R176)</f>
        <v>7</v>
      </c>
      <c r="S86" s="185">
        <f>IF(ISBLANK('Score Sheet (ENTER DATA)'!S176),"",'Score Sheet (ENTER DATA)'!S176)</f>
        <v>9</v>
      </c>
      <c r="T86" s="185">
        <f>IF(ISBLANK('Score Sheet (ENTER DATA)'!T176),"",'Score Sheet (ENTER DATA)'!T176)</f>
        <v>6</v>
      </c>
      <c r="U86" s="185">
        <f>IF(ISBLANK('Score Sheet (ENTER DATA)'!U176),"",'Score Sheet (ENTER DATA)'!U176)</f>
        <v>6</v>
      </c>
      <c r="V86" s="185">
        <f>IF(ISBLANK('Score Sheet (ENTER DATA)'!V176),"",'Score Sheet (ENTER DATA)'!V176)</f>
        <v>7</v>
      </c>
      <c r="W86" s="236">
        <f>IF(('Score Sheet (ENTER DATA)'!W176=0),"",'Score Sheet (ENTER DATA)'!W176)</f>
        <v>60</v>
      </c>
      <c r="X86" s="123">
        <f>IF(('Score Sheet (ENTER DATA)'!X176=0),"",'Score Sheet (ENTER DATA)'!X176)</f>
        <v>115</v>
      </c>
      <c r="Y86" s="185">
        <f>IF(('Score Sheet (ENTER DATA)'!Y176=0),"",'Score Sheet (ENTER DATA)'!Y176)</f>
        <v>60</v>
      </c>
      <c r="Z86" s="185">
        <f>IF(('Score Sheet (ENTER DATA)'!Z176=0),"",'Score Sheet (ENTER DATA)'!Z176)</f>
        <v>42</v>
      </c>
      <c r="AA86" s="185">
        <f>IF(('Score Sheet (ENTER DATA)'!AA176=0),"",'Score Sheet (ENTER DATA)'!AA176)</f>
        <v>19</v>
      </c>
      <c r="AB86" s="185">
        <f>IF(('Score Sheet (ENTER DATA)'!AB176=0),"",'Score Sheet (ENTER DATA)'!AB176)</f>
        <v>7</v>
      </c>
      <c r="AC86" s="185">
        <f>IF(('Score Sheet (ENTER DATA)'!AC176=0),"",'Score Sheet (ENTER DATA)'!AC176)</f>
        <v>55</v>
      </c>
      <c r="AD86" s="185">
        <f>IF(('Score Sheet (ENTER DATA)'!AD176=0),"",'Score Sheet (ENTER DATA)'!AD176)</f>
        <v>36</v>
      </c>
      <c r="AE86" s="185">
        <f>IF(('Score Sheet (ENTER DATA)'!AE176=0),"",'Score Sheet (ENTER DATA)'!AE176)</f>
        <v>17</v>
      </c>
      <c r="AF86" s="185">
        <f>IF(('Score Sheet (ENTER DATA)'!AF176=0),"",'Score Sheet (ENTER DATA)'!AF176)</f>
        <v>6</v>
      </c>
      <c r="AG86" s="25"/>
    </row>
    <row r="87" spans="1:33" x14ac:dyDescent="0.2">
      <c r="A87" s="317" t="str">
        <f>IF(ISBLANK('Score Sheet (ENTER DATA)'!C119),"",'Score Sheet (ENTER DATA)'!A119)</f>
        <v>PEW</v>
      </c>
      <c r="B87" s="185">
        <f>IF(ISBLANK('Score Sheet (ENTER DATA)'!C119),"",'Score Sheet (ENTER DATA)'!B119)</f>
        <v>1</v>
      </c>
      <c r="C87" s="83" t="str">
        <f>IF(ISBLANK('Score Sheet (ENTER DATA)'!C119),"",'Score Sheet (ENTER DATA)'!C119)</f>
        <v>Macauley Lukenda</v>
      </c>
      <c r="D87" s="185">
        <f>IF(ISBLANK('Score Sheet (ENTER DATA)'!D119),"",'Score Sheet (ENTER DATA)'!D119)</f>
        <v>8</v>
      </c>
      <c r="E87" s="185">
        <f>IF(ISBLANK('Score Sheet (ENTER DATA)'!E119),"",'Score Sheet (ENTER DATA)'!E119)</f>
        <v>7</v>
      </c>
      <c r="F87" s="185">
        <f>IF(ISBLANK('Score Sheet (ENTER DATA)'!F119),"",'Score Sheet (ENTER DATA)'!F119)</f>
        <v>6</v>
      </c>
      <c r="G87" s="185">
        <f>IF(ISBLANK('Score Sheet (ENTER DATA)'!G119),"",'Score Sheet (ENTER DATA)'!G119)</f>
        <v>7</v>
      </c>
      <c r="H87" s="185">
        <f>IF(ISBLANK('Score Sheet (ENTER DATA)'!H119),"",'Score Sheet (ENTER DATA)'!H119)</f>
        <v>5</v>
      </c>
      <c r="I87" s="185">
        <f>IF(ISBLANK('Score Sheet (ENTER DATA)'!I119),"",'Score Sheet (ENTER DATA)'!I119)</f>
        <v>5</v>
      </c>
      <c r="J87" s="185">
        <f>IF(ISBLANK('Score Sheet (ENTER DATA)'!J119),"",'Score Sheet (ENTER DATA)'!J119)</f>
        <v>7</v>
      </c>
      <c r="K87" s="185">
        <f>IF(ISBLANK('Score Sheet (ENTER DATA)'!K119),"",'Score Sheet (ENTER DATA)'!K119)</f>
        <v>6</v>
      </c>
      <c r="L87" s="185">
        <f>IF(ISBLANK('Score Sheet (ENTER DATA)'!L119),"",'Score Sheet (ENTER DATA)'!L119)</f>
        <v>10</v>
      </c>
      <c r="M87" s="49">
        <f>IF(('Score Sheet (ENTER DATA)'!M119=0),"",'Score Sheet (ENTER DATA)'!M119)</f>
        <v>61</v>
      </c>
      <c r="N87" s="185">
        <f>IF(ISBLANK('Score Sheet (ENTER DATA)'!N119),"",'Score Sheet (ENTER DATA)'!N119)</f>
        <v>6</v>
      </c>
      <c r="O87" s="185">
        <f>IF(ISBLANK('Score Sheet (ENTER DATA)'!O119),"",'Score Sheet (ENTER DATA)'!O119)</f>
        <v>6</v>
      </c>
      <c r="P87" s="185">
        <f>IF(ISBLANK('Score Sheet (ENTER DATA)'!P119),"",'Score Sheet (ENTER DATA)'!P119)</f>
        <v>7</v>
      </c>
      <c r="Q87" s="185">
        <f>IF(ISBLANK('Score Sheet (ENTER DATA)'!Q119),"",'Score Sheet (ENTER DATA)'!Q119)</f>
        <v>5</v>
      </c>
      <c r="R87" s="185">
        <f>IF(ISBLANK('Score Sheet (ENTER DATA)'!R119),"",'Score Sheet (ENTER DATA)'!R119)</f>
        <v>8</v>
      </c>
      <c r="S87" s="185">
        <f>IF(ISBLANK('Score Sheet (ENTER DATA)'!S119),"",'Score Sheet (ENTER DATA)'!S119)</f>
        <v>6</v>
      </c>
      <c r="T87" s="185">
        <f>IF(ISBLANK('Score Sheet (ENTER DATA)'!T119),"",'Score Sheet (ENTER DATA)'!T119)</f>
        <v>7</v>
      </c>
      <c r="U87" s="185">
        <f>IF(ISBLANK('Score Sheet (ENTER DATA)'!U119),"",'Score Sheet (ENTER DATA)'!U119)</f>
        <v>6</v>
      </c>
      <c r="V87" s="185">
        <f>IF(ISBLANK('Score Sheet (ENTER DATA)'!V119),"",'Score Sheet (ENTER DATA)'!V119)</f>
        <v>6</v>
      </c>
      <c r="W87" s="236">
        <f>IF(('Score Sheet (ENTER DATA)'!W119=0),"",'Score Sheet (ENTER DATA)'!W119)</f>
        <v>57</v>
      </c>
      <c r="X87" s="123">
        <f>IF(('Score Sheet (ENTER DATA)'!X119=0),"",'Score Sheet (ENTER DATA)'!X119)</f>
        <v>118</v>
      </c>
      <c r="Y87" s="185">
        <f>IF(('Score Sheet (ENTER DATA)'!Y119=0),"",'Score Sheet (ENTER DATA)'!Y119)</f>
        <v>57</v>
      </c>
      <c r="Z87" s="185">
        <f>IF(('Score Sheet (ENTER DATA)'!Z119=0),"",'Score Sheet (ENTER DATA)'!Z119)</f>
        <v>38</v>
      </c>
      <c r="AA87" s="185">
        <f>IF(('Score Sheet (ENTER DATA)'!AA119=0),"",'Score Sheet (ENTER DATA)'!AA119)</f>
        <v>19</v>
      </c>
      <c r="AB87" s="185">
        <f>IF(('Score Sheet (ENTER DATA)'!AB119=0),"",'Score Sheet (ENTER DATA)'!AB119)</f>
        <v>6</v>
      </c>
      <c r="AC87" s="185">
        <f>IF(('Score Sheet (ENTER DATA)'!AC119=0),"",'Score Sheet (ENTER DATA)'!AC119)</f>
        <v>61</v>
      </c>
      <c r="AD87" s="185">
        <f>IF(('Score Sheet (ENTER DATA)'!AD119=0),"",'Score Sheet (ENTER DATA)'!AD119)</f>
        <v>40</v>
      </c>
      <c r="AE87" s="185">
        <f>IF(('Score Sheet (ENTER DATA)'!AE119=0),"",'Score Sheet (ENTER DATA)'!AE119)</f>
        <v>23</v>
      </c>
      <c r="AF87" s="185">
        <f>IF(('Score Sheet (ENTER DATA)'!AF119=0),"",'Score Sheet (ENTER DATA)'!AF119)</f>
        <v>10</v>
      </c>
      <c r="AG87" s="25"/>
    </row>
    <row r="88" spans="1:33" x14ac:dyDescent="0.2">
      <c r="A88" s="383" t="str">
        <f>IF(ISBLANK('Score Sheet (ENTER DATA)'!C194),"",'Score Sheet (ENTER DATA)'!A194)</f>
        <v>WAUVR</v>
      </c>
      <c r="B88" s="185">
        <f>IF(ISBLANK('Score Sheet (ENTER DATA)'!C194),"",'Score Sheet (ENTER DATA)'!B194)</f>
        <v>4</v>
      </c>
      <c r="C88" s="83" t="str">
        <f>IF(ISBLANK('Score Sheet (ENTER DATA)'!C194),"",'Score Sheet (ENTER DATA)'!C194)</f>
        <v>Carly Kohout</v>
      </c>
      <c r="D88" s="185">
        <f>IF(ISBLANK('Score Sheet (ENTER DATA)'!D194),"",'Score Sheet (ENTER DATA)'!D194)</f>
        <v>8</v>
      </c>
      <c r="E88" s="185">
        <f>IF(ISBLANK('Score Sheet (ENTER DATA)'!E194),"",'Score Sheet (ENTER DATA)'!E194)</f>
        <v>7</v>
      </c>
      <c r="F88" s="185">
        <f>IF(ISBLANK('Score Sheet (ENTER DATA)'!F194),"",'Score Sheet (ENTER DATA)'!F194)</f>
        <v>5</v>
      </c>
      <c r="G88" s="185">
        <f>IF(ISBLANK('Score Sheet (ENTER DATA)'!G194),"",'Score Sheet (ENTER DATA)'!G194)</f>
        <v>6</v>
      </c>
      <c r="H88" s="185">
        <f>IF(ISBLANK('Score Sheet (ENTER DATA)'!H194),"",'Score Sheet (ENTER DATA)'!H194)</f>
        <v>6</v>
      </c>
      <c r="I88" s="185">
        <f>IF(ISBLANK('Score Sheet (ENTER DATA)'!I194),"",'Score Sheet (ENTER DATA)'!I194)</f>
        <v>10</v>
      </c>
      <c r="J88" s="185">
        <f>IF(ISBLANK('Score Sheet (ENTER DATA)'!J194),"",'Score Sheet (ENTER DATA)'!J194)</f>
        <v>7</v>
      </c>
      <c r="K88" s="185">
        <f>IF(ISBLANK('Score Sheet (ENTER DATA)'!K194),"",'Score Sheet (ENTER DATA)'!K194)</f>
        <v>5</v>
      </c>
      <c r="L88" s="185">
        <f>IF(ISBLANK('Score Sheet (ENTER DATA)'!L194),"",'Score Sheet (ENTER DATA)'!L194)</f>
        <v>6</v>
      </c>
      <c r="M88" s="49">
        <f>IF(('Score Sheet (ENTER DATA)'!M194=0),"",'Score Sheet (ENTER DATA)'!M194)</f>
        <v>60</v>
      </c>
      <c r="N88" s="185">
        <f>IF(ISBLANK('Score Sheet (ENTER DATA)'!N194),"",'Score Sheet (ENTER DATA)'!N194)</f>
        <v>6</v>
      </c>
      <c r="O88" s="185">
        <f>IF(ISBLANK('Score Sheet (ENTER DATA)'!O194),"",'Score Sheet (ENTER DATA)'!O194)</f>
        <v>4</v>
      </c>
      <c r="P88" s="185">
        <f>IF(ISBLANK('Score Sheet (ENTER DATA)'!P194),"",'Score Sheet (ENTER DATA)'!P194)</f>
        <v>7</v>
      </c>
      <c r="Q88" s="185">
        <f>IF(ISBLANK('Score Sheet (ENTER DATA)'!Q194),"",'Score Sheet (ENTER DATA)'!Q194)</f>
        <v>6</v>
      </c>
      <c r="R88" s="185">
        <f>IF(ISBLANK('Score Sheet (ENTER DATA)'!R194),"",'Score Sheet (ENTER DATA)'!R194)</f>
        <v>10</v>
      </c>
      <c r="S88" s="185">
        <f>IF(ISBLANK('Score Sheet (ENTER DATA)'!S194),"",'Score Sheet (ENTER DATA)'!S194)</f>
        <v>9</v>
      </c>
      <c r="T88" s="185">
        <f>IF(ISBLANK('Score Sheet (ENTER DATA)'!T194),"",'Score Sheet (ENTER DATA)'!T194)</f>
        <v>5</v>
      </c>
      <c r="U88" s="185">
        <f>IF(ISBLANK('Score Sheet (ENTER DATA)'!U194),"",'Score Sheet (ENTER DATA)'!U194)</f>
        <v>6</v>
      </c>
      <c r="V88" s="185">
        <f>IF(ISBLANK('Score Sheet (ENTER DATA)'!V194),"",'Score Sheet (ENTER DATA)'!V194)</f>
        <v>6</v>
      </c>
      <c r="W88" s="236">
        <f>IF(('Score Sheet (ENTER DATA)'!W194=0),"",'Score Sheet (ENTER DATA)'!W194)</f>
        <v>59</v>
      </c>
      <c r="X88" s="123">
        <f>IF(('Score Sheet (ENTER DATA)'!X194=0),"",'Score Sheet (ENTER DATA)'!X194)</f>
        <v>119</v>
      </c>
      <c r="Y88" s="185">
        <f>IF(('Score Sheet (ENTER DATA)'!Y194=0),"",'Score Sheet (ENTER DATA)'!Y194)</f>
        <v>59</v>
      </c>
      <c r="Z88" s="185">
        <f>IF(('Score Sheet (ENTER DATA)'!Z194=0),"",'Score Sheet (ENTER DATA)'!Z194)</f>
        <v>42</v>
      </c>
      <c r="AA88" s="185">
        <f>IF(('Score Sheet (ENTER DATA)'!AA194=0),"",'Score Sheet (ENTER DATA)'!AA194)</f>
        <v>17</v>
      </c>
      <c r="AB88" s="185">
        <f>IF(('Score Sheet (ENTER DATA)'!AB194=0),"",'Score Sheet (ENTER DATA)'!AB194)</f>
        <v>6</v>
      </c>
      <c r="AC88" s="185">
        <f>IF(('Score Sheet (ENTER DATA)'!AC194=0),"",'Score Sheet (ENTER DATA)'!AC194)</f>
        <v>60</v>
      </c>
      <c r="AD88" s="185">
        <f>IF(('Score Sheet (ENTER DATA)'!AD194=0),"",'Score Sheet (ENTER DATA)'!AD194)</f>
        <v>40</v>
      </c>
      <c r="AE88" s="185">
        <f>IF(('Score Sheet (ENTER DATA)'!AE194=0),"",'Score Sheet (ENTER DATA)'!AE194)</f>
        <v>18</v>
      </c>
      <c r="AF88" s="185">
        <f>IF(('Score Sheet (ENTER DATA)'!AF194=0),"",'Score Sheet (ENTER DATA)'!AF194)</f>
        <v>6</v>
      </c>
      <c r="AG88" s="25"/>
    </row>
    <row r="89" spans="1:33" x14ac:dyDescent="0.2">
      <c r="A89" s="331" t="str">
        <f>IF(ISBLANK('Score Sheet (ENTER DATA)'!C191),"",'Score Sheet (ENTER DATA)'!A191)</f>
        <v>WAUVR</v>
      </c>
      <c r="B89" s="273">
        <f>IF(ISBLANK('Score Sheet (ENTER DATA)'!C191),"",'Score Sheet (ENTER DATA)'!B191)</f>
        <v>1</v>
      </c>
      <c r="C89" s="275" t="str">
        <f>IF(ISBLANK('Score Sheet (ENTER DATA)'!C191),"",'Score Sheet (ENTER DATA)'!C191)</f>
        <v>Tatum Schiek</v>
      </c>
      <c r="D89" s="273">
        <f>IF(ISBLANK('Score Sheet (ENTER DATA)'!D191),"",'Score Sheet (ENTER DATA)'!D191)</f>
        <v>8</v>
      </c>
      <c r="E89" s="273">
        <f>IF(ISBLANK('Score Sheet (ENTER DATA)'!E191),"",'Score Sheet (ENTER DATA)'!E191)</f>
        <v>7</v>
      </c>
      <c r="F89" s="273">
        <f>IF(ISBLANK('Score Sheet (ENTER DATA)'!F191),"",'Score Sheet (ENTER DATA)'!F191)</f>
        <v>7</v>
      </c>
      <c r="G89" s="273">
        <f>IF(ISBLANK('Score Sheet (ENTER DATA)'!G191),"",'Score Sheet (ENTER DATA)'!G191)</f>
        <v>8</v>
      </c>
      <c r="H89" s="273">
        <f>IF(ISBLANK('Score Sheet (ENTER DATA)'!H191),"",'Score Sheet (ENTER DATA)'!H191)</f>
        <v>6</v>
      </c>
      <c r="I89" s="273">
        <f>IF(ISBLANK('Score Sheet (ENTER DATA)'!I191),"",'Score Sheet (ENTER DATA)'!I191)</f>
        <v>8</v>
      </c>
      <c r="J89" s="273">
        <f>IF(ISBLANK('Score Sheet (ENTER DATA)'!J191),"",'Score Sheet (ENTER DATA)'!J191)</f>
        <v>7</v>
      </c>
      <c r="K89" s="273">
        <f>IF(ISBLANK('Score Sheet (ENTER DATA)'!K191),"",'Score Sheet (ENTER DATA)'!K191)</f>
        <v>4</v>
      </c>
      <c r="L89" s="273">
        <f>IF(ISBLANK('Score Sheet (ENTER DATA)'!L191),"",'Score Sheet (ENTER DATA)'!L191)</f>
        <v>8</v>
      </c>
      <c r="M89" s="277">
        <f>IF(('Score Sheet (ENTER DATA)'!M191=0),"",'Score Sheet (ENTER DATA)'!M191)</f>
        <v>63</v>
      </c>
      <c r="N89" s="273">
        <f>IF(ISBLANK('Score Sheet (ENTER DATA)'!N191),"",'Score Sheet (ENTER DATA)'!N191)</f>
        <v>4</v>
      </c>
      <c r="O89" s="273">
        <f>IF(ISBLANK('Score Sheet (ENTER DATA)'!O191),"",'Score Sheet (ENTER DATA)'!O191)</f>
        <v>6</v>
      </c>
      <c r="P89" s="273">
        <f>IF(ISBLANK('Score Sheet (ENTER DATA)'!P191),"",'Score Sheet (ENTER DATA)'!P191)</f>
        <v>8</v>
      </c>
      <c r="Q89" s="273">
        <f>IF(ISBLANK('Score Sheet (ENTER DATA)'!Q191),"",'Score Sheet (ENTER DATA)'!Q191)</f>
        <v>5</v>
      </c>
      <c r="R89" s="273">
        <f>IF(ISBLANK('Score Sheet (ENTER DATA)'!R191),"",'Score Sheet (ENTER DATA)'!R191)</f>
        <v>8</v>
      </c>
      <c r="S89" s="273">
        <f>IF(ISBLANK('Score Sheet (ENTER DATA)'!S191),"",'Score Sheet (ENTER DATA)'!S191)</f>
        <v>6</v>
      </c>
      <c r="T89" s="273">
        <f>IF(ISBLANK('Score Sheet (ENTER DATA)'!T191),"",'Score Sheet (ENTER DATA)'!T191)</f>
        <v>5</v>
      </c>
      <c r="U89" s="273">
        <f>IF(ISBLANK('Score Sheet (ENTER DATA)'!U191),"",'Score Sheet (ENTER DATA)'!U191)</f>
        <v>8</v>
      </c>
      <c r="V89" s="273">
        <f>IF(ISBLANK('Score Sheet (ENTER DATA)'!V191),"",'Score Sheet (ENTER DATA)'!V191)</f>
        <v>7</v>
      </c>
      <c r="W89" s="279">
        <f>IF(('Score Sheet (ENTER DATA)'!W191=0),"",'Score Sheet (ENTER DATA)'!W191)</f>
        <v>57</v>
      </c>
      <c r="X89" s="281">
        <f>IF(('Score Sheet (ENTER DATA)'!X191=0),"",'Score Sheet (ENTER DATA)'!X191)</f>
        <v>120</v>
      </c>
      <c r="Y89" s="273">
        <f>IF(('Score Sheet (ENTER DATA)'!Y191=0),"",'Score Sheet (ENTER DATA)'!Y191)</f>
        <v>57</v>
      </c>
      <c r="Z89" s="273">
        <f>IF(('Score Sheet (ENTER DATA)'!Z191=0),"",'Score Sheet (ENTER DATA)'!Z191)</f>
        <v>39</v>
      </c>
      <c r="AA89" s="273">
        <f>IF(('Score Sheet (ENTER DATA)'!AA191=0),"",'Score Sheet (ENTER DATA)'!AA191)</f>
        <v>20</v>
      </c>
      <c r="AB89" s="273">
        <f>IF(('Score Sheet (ENTER DATA)'!AB191=0),"",'Score Sheet (ENTER DATA)'!AB191)</f>
        <v>7</v>
      </c>
      <c r="AC89" s="273">
        <f>IF(('Score Sheet (ENTER DATA)'!AC191=0),"",'Score Sheet (ENTER DATA)'!AC191)</f>
        <v>63</v>
      </c>
      <c r="AD89" s="273">
        <f>IF(('Score Sheet (ENTER DATA)'!AD191=0),"",'Score Sheet (ENTER DATA)'!AD191)</f>
        <v>41</v>
      </c>
      <c r="AE89" s="273">
        <f>IF(('Score Sheet (ENTER DATA)'!AE191=0),"",'Score Sheet (ENTER DATA)'!AE191)</f>
        <v>19</v>
      </c>
      <c r="AF89" s="273">
        <f>IF(('Score Sheet (ENTER DATA)'!AF191=0),"",'Score Sheet (ENTER DATA)'!AF191)</f>
        <v>8</v>
      </c>
      <c r="AG89" s="25"/>
    </row>
    <row r="90" spans="1:33" x14ac:dyDescent="0.2">
      <c r="A90" s="305" t="str">
        <f>IF(ISBLANK('Score Sheet (ENTER DATA)'!C24),"",'Score Sheet (ENTER DATA)'!A24)</f>
        <v>ARRV</v>
      </c>
      <c r="B90" s="185">
        <f>IF(ISBLANK('Score Sheet (ENTER DATA)'!C24),"",'Score Sheet (ENTER DATA)'!B24)</f>
        <v>5</v>
      </c>
      <c r="C90" s="83" t="str">
        <f>IF(ISBLANK('Score Sheet (ENTER DATA)'!C24),"",'Score Sheet (ENTER DATA)'!C24)</f>
        <v>Abbey Fahey</v>
      </c>
      <c r="D90" s="185">
        <f>IF(ISBLANK('Score Sheet (ENTER DATA)'!D24),"",'Score Sheet (ENTER DATA)'!D24)</f>
        <v>8</v>
      </c>
      <c r="E90" s="185">
        <f>IF(ISBLANK('Score Sheet (ENTER DATA)'!E24),"",'Score Sheet (ENTER DATA)'!E24)</f>
        <v>8</v>
      </c>
      <c r="F90" s="185">
        <f>IF(ISBLANK('Score Sheet (ENTER DATA)'!F24),"",'Score Sheet (ENTER DATA)'!F24)</f>
        <v>5</v>
      </c>
      <c r="G90" s="185">
        <f>IF(ISBLANK('Score Sheet (ENTER DATA)'!G24),"",'Score Sheet (ENTER DATA)'!G24)</f>
        <v>8</v>
      </c>
      <c r="H90" s="185">
        <f>IF(ISBLANK('Score Sheet (ENTER DATA)'!H24),"",'Score Sheet (ENTER DATA)'!H24)</f>
        <v>8</v>
      </c>
      <c r="I90" s="185">
        <f>IF(ISBLANK('Score Sheet (ENTER DATA)'!I24),"",'Score Sheet (ENTER DATA)'!I24)</f>
        <v>6</v>
      </c>
      <c r="J90" s="185">
        <f>IF(ISBLANK('Score Sheet (ENTER DATA)'!J24),"",'Score Sheet (ENTER DATA)'!J24)</f>
        <v>6</v>
      </c>
      <c r="K90" s="185">
        <f>IF(ISBLANK('Score Sheet (ENTER DATA)'!K24),"",'Score Sheet (ENTER DATA)'!K24)</f>
        <v>5</v>
      </c>
      <c r="L90" s="185">
        <f>IF(ISBLANK('Score Sheet (ENTER DATA)'!L24),"",'Score Sheet (ENTER DATA)'!L24)</f>
        <v>7</v>
      </c>
      <c r="M90" s="49">
        <f>IF(('Score Sheet (ENTER DATA)'!M24=0),"",'Score Sheet (ENTER DATA)'!M24)</f>
        <v>61</v>
      </c>
      <c r="N90" s="185">
        <f>IF(ISBLANK('Score Sheet (ENTER DATA)'!N24),"",'Score Sheet (ENTER DATA)'!N24)</f>
        <v>5</v>
      </c>
      <c r="O90" s="185">
        <f>IF(ISBLANK('Score Sheet (ENTER DATA)'!O24),"",'Score Sheet (ENTER DATA)'!O24)</f>
        <v>7</v>
      </c>
      <c r="P90" s="185">
        <f>IF(ISBLANK('Score Sheet (ENTER DATA)'!P24),"",'Score Sheet (ENTER DATA)'!P24)</f>
        <v>5</v>
      </c>
      <c r="Q90" s="185">
        <f>IF(ISBLANK('Score Sheet (ENTER DATA)'!Q24),"",'Score Sheet (ENTER DATA)'!Q24)</f>
        <v>6</v>
      </c>
      <c r="R90" s="185">
        <f>IF(ISBLANK('Score Sheet (ENTER DATA)'!R24),"",'Score Sheet (ENTER DATA)'!R24)</f>
        <v>8</v>
      </c>
      <c r="S90" s="185">
        <f>IF(ISBLANK('Score Sheet (ENTER DATA)'!S24),"",'Score Sheet (ENTER DATA)'!S24)</f>
        <v>5</v>
      </c>
      <c r="T90" s="185">
        <f>IF(ISBLANK('Score Sheet (ENTER DATA)'!T24),"",'Score Sheet (ENTER DATA)'!T24)</f>
        <v>12</v>
      </c>
      <c r="U90" s="185">
        <f>IF(ISBLANK('Score Sheet (ENTER DATA)'!U24),"",'Score Sheet (ENTER DATA)'!U24)</f>
        <v>7</v>
      </c>
      <c r="V90" s="185">
        <f>IF(ISBLANK('Score Sheet (ENTER DATA)'!V24),"",'Score Sheet (ENTER DATA)'!V24)</f>
        <v>7</v>
      </c>
      <c r="W90" s="236">
        <f>IF(('Score Sheet (ENTER DATA)'!W24=0),"",'Score Sheet (ENTER DATA)'!W24)</f>
        <v>62</v>
      </c>
      <c r="X90" s="123">
        <f>IF(('Score Sheet (ENTER DATA)'!X24=0),"",'Score Sheet (ENTER DATA)'!X24)</f>
        <v>123</v>
      </c>
      <c r="Y90" s="185">
        <f>IF(('Score Sheet (ENTER DATA)'!Y24=0),"",'Score Sheet (ENTER DATA)'!Y24)</f>
        <v>62</v>
      </c>
      <c r="Z90" s="185">
        <f>IF(('Score Sheet (ENTER DATA)'!Z24=0),"",'Score Sheet (ENTER DATA)'!Z24)</f>
        <v>45</v>
      </c>
      <c r="AA90" s="185">
        <f>IF(('Score Sheet (ENTER DATA)'!AA24=0),"",'Score Sheet (ENTER DATA)'!AA24)</f>
        <v>26</v>
      </c>
      <c r="AB90" s="185">
        <f>IF(('Score Sheet (ENTER DATA)'!AB24=0),"",'Score Sheet (ENTER DATA)'!AB24)</f>
        <v>7</v>
      </c>
      <c r="AC90" s="185">
        <f>IF(('Score Sheet (ENTER DATA)'!AC24=0),"",'Score Sheet (ENTER DATA)'!AC24)</f>
        <v>61</v>
      </c>
      <c r="AD90" s="185">
        <f>IF(('Score Sheet (ENTER DATA)'!AD24=0),"",'Score Sheet (ENTER DATA)'!AD24)</f>
        <v>40</v>
      </c>
      <c r="AE90" s="185">
        <f>IF(('Score Sheet (ENTER DATA)'!AE24=0),"",'Score Sheet (ENTER DATA)'!AE24)</f>
        <v>18</v>
      </c>
      <c r="AF90" s="185">
        <f>IF(('Score Sheet (ENTER DATA)'!AF24=0),"",'Score Sheet (ENTER DATA)'!AF24)</f>
        <v>7</v>
      </c>
      <c r="AG90" s="25"/>
    </row>
    <row r="91" spans="1:33" x14ac:dyDescent="0.2">
      <c r="A91" s="258" t="str">
        <f>IF(ISBLANK('Score Sheet (ENTER DATA)'!C131),"",'Score Sheet (ENTER DATA)'!A131)</f>
        <v>PXI</v>
      </c>
      <c r="B91" s="185">
        <f>IF(ISBLANK('Score Sheet (ENTER DATA)'!C131),"",'Score Sheet (ENTER DATA)'!B131)</f>
        <v>4</v>
      </c>
      <c r="C91" s="83" t="str">
        <f>IF(ISBLANK('Score Sheet (ENTER DATA)'!C131),"",'Score Sheet (ENTER DATA)'!C131)</f>
        <v>Caitlin Doll</v>
      </c>
      <c r="D91" s="185">
        <f>IF(ISBLANK('Score Sheet (ENTER DATA)'!D131),"",'Score Sheet (ENTER DATA)'!D131)</f>
        <v>6</v>
      </c>
      <c r="E91" s="185">
        <f>IF(ISBLANK('Score Sheet (ENTER DATA)'!E131),"",'Score Sheet (ENTER DATA)'!E131)</f>
        <v>7</v>
      </c>
      <c r="F91" s="185">
        <f>IF(ISBLANK('Score Sheet (ENTER DATA)'!F131),"",'Score Sheet (ENTER DATA)'!F131)</f>
        <v>5</v>
      </c>
      <c r="G91" s="185">
        <f>IF(ISBLANK('Score Sheet (ENTER DATA)'!G131),"",'Score Sheet (ENTER DATA)'!G131)</f>
        <v>7</v>
      </c>
      <c r="H91" s="185">
        <f>IF(ISBLANK('Score Sheet (ENTER DATA)'!H131),"",'Score Sheet (ENTER DATA)'!H131)</f>
        <v>7</v>
      </c>
      <c r="I91" s="185">
        <f>IF(ISBLANK('Score Sheet (ENTER DATA)'!I131),"",'Score Sheet (ENTER DATA)'!I131)</f>
        <v>9</v>
      </c>
      <c r="J91" s="185">
        <f>IF(ISBLANK('Score Sheet (ENTER DATA)'!J131),"",'Score Sheet (ENTER DATA)'!J131)</f>
        <v>8</v>
      </c>
      <c r="K91" s="185">
        <f>IF(ISBLANK('Score Sheet (ENTER DATA)'!K131),"",'Score Sheet (ENTER DATA)'!K131)</f>
        <v>4</v>
      </c>
      <c r="L91" s="185">
        <f>IF(ISBLANK('Score Sheet (ENTER DATA)'!L131),"",'Score Sheet (ENTER DATA)'!L131)</f>
        <v>7</v>
      </c>
      <c r="M91" s="49">
        <f>IF(('Score Sheet (ENTER DATA)'!M131=0),"",'Score Sheet (ENTER DATA)'!M131)</f>
        <v>60</v>
      </c>
      <c r="N91" s="185">
        <f>IF(ISBLANK('Score Sheet (ENTER DATA)'!N131),"",'Score Sheet (ENTER DATA)'!N131)</f>
        <v>7</v>
      </c>
      <c r="O91" s="185">
        <f>IF(ISBLANK('Score Sheet (ENTER DATA)'!O131),"",'Score Sheet (ENTER DATA)'!O131)</f>
        <v>5</v>
      </c>
      <c r="P91" s="185">
        <f>IF(ISBLANK('Score Sheet (ENTER DATA)'!P131),"",'Score Sheet (ENTER DATA)'!P131)</f>
        <v>8</v>
      </c>
      <c r="Q91" s="185">
        <f>IF(ISBLANK('Score Sheet (ENTER DATA)'!Q131),"",'Score Sheet (ENTER DATA)'!Q131)</f>
        <v>7</v>
      </c>
      <c r="R91" s="185">
        <f>IF(ISBLANK('Score Sheet (ENTER DATA)'!R131),"",'Score Sheet (ENTER DATA)'!R131)</f>
        <v>12</v>
      </c>
      <c r="S91" s="185">
        <f>IF(ISBLANK('Score Sheet (ENTER DATA)'!S131),"",'Score Sheet (ENTER DATA)'!S131)</f>
        <v>6</v>
      </c>
      <c r="T91" s="185">
        <f>IF(ISBLANK('Score Sheet (ENTER DATA)'!T131),"",'Score Sheet (ENTER DATA)'!T131)</f>
        <v>6</v>
      </c>
      <c r="U91" s="185">
        <f>IF(ISBLANK('Score Sheet (ENTER DATA)'!U131),"",'Score Sheet (ENTER DATA)'!U131)</f>
        <v>6</v>
      </c>
      <c r="V91" s="185">
        <f>IF(ISBLANK('Score Sheet (ENTER DATA)'!V131),"",'Score Sheet (ENTER DATA)'!V131)</f>
        <v>9</v>
      </c>
      <c r="W91" s="236">
        <f>IF(('Score Sheet (ENTER DATA)'!W131=0),"",'Score Sheet (ENTER DATA)'!W131)</f>
        <v>66</v>
      </c>
      <c r="X91" s="123">
        <f>IF(('Score Sheet (ENTER DATA)'!X131=0),"",'Score Sheet (ENTER DATA)'!X131)</f>
        <v>126</v>
      </c>
      <c r="Y91" s="185">
        <f>IF(('Score Sheet (ENTER DATA)'!Y131=0),"",'Score Sheet (ENTER DATA)'!Y131)</f>
        <v>66</v>
      </c>
      <c r="Z91" s="185">
        <f>IF(('Score Sheet (ENTER DATA)'!Z131=0),"",'Score Sheet (ENTER DATA)'!Z131)</f>
        <v>46</v>
      </c>
      <c r="AA91" s="185">
        <f>IF(('Score Sheet (ENTER DATA)'!AA131=0),"",'Score Sheet (ENTER DATA)'!AA131)</f>
        <v>21</v>
      </c>
      <c r="AB91" s="185">
        <f>IF(('Score Sheet (ENTER DATA)'!AB131=0),"",'Score Sheet (ENTER DATA)'!AB131)</f>
        <v>9</v>
      </c>
      <c r="AC91" s="185">
        <f>IF(('Score Sheet (ENTER DATA)'!AC131=0),"",'Score Sheet (ENTER DATA)'!AC131)</f>
        <v>60</v>
      </c>
      <c r="AD91" s="185">
        <f>IF(('Score Sheet (ENTER DATA)'!AD131=0),"",'Score Sheet (ENTER DATA)'!AD131)</f>
        <v>42</v>
      </c>
      <c r="AE91" s="185">
        <f>IF(('Score Sheet (ENTER DATA)'!AE131=0),"",'Score Sheet (ENTER DATA)'!AE131)</f>
        <v>19</v>
      </c>
      <c r="AF91" s="185">
        <f>IF(('Score Sheet (ENTER DATA)'!AF131=0),"",'Score Sheet (ENTER DATA)'!AF131)</f>
        <v>7</v>
      </c>
      <c r="AG91" s="25"/>
    </row>
    <row r="92" spans="1:33" x14ac:dyDescent="0.2">
      <c r="A92" s="332" t="str">
        <f>IF(ISBLANK('Score Sheet (ENTER DATA)'!C132),"",'Score Sheet (ENTER DATA)'!A132)</f>
        <v>PXI</v>
      </c>
      <c r="B92" s="185">
        <f>IF(ISBLANK('Score Sheet (ENTER DATA)'!C132),"",'Score Sheet (ENTER DATA)'!B132)</f>
        <v>5</v>
      </c>
      <c r="C92" s="83" t="str">
        <f>IF(ISBLANK('Score Sheet (ENTER DATA)'!C132),"",'Score Sheet (ENTER DATA)'!C132)</f>
        <v>Kyleen Maccoux</v>
      </c>
      <c r="D92" s="185">
        <f>IF(ISBLANK('Score Sheet (ENTER DATA)'!D132),"",'Score Sheet (ENTER DATA)'!D132)</f>
        <v>7</v>
      </c>
      <c r="E92" s="185">
        <f>IF(ISBLANK('Score Sheet (ENTER DATA)'!E132),"",'Score Sheet (ENTER DATA)'!E132)</f>
        <v>8</v>
      </c>
      <c r="F92" s="185">
        <f>IF(ISBLANK('Score Sheet (ENTER DATA)'!F132),"",'Score Sheet (ENTER DATA)'!F132)</f>
        <v>5</v>
      </c>
      <c r="G92" s="185">
        <f>IF(ISBLANK('Score Sheet (ENTER DATA)'!G132),"",'Score Sheet (ENTER DATA)'!G132)</f>
        <v>8</v>
      </c>
      <c r="H92" s="185">
        <f>IF(ISBLANK('Score Sheet (ENTER DATA)'!H132),"",'Score Sheet (ENTER DATA)'!H132)</f>
        <v>5</v>
      </c>
      <c r="I92" s="185">
        <f>IF(ISBLANK('Score Sheet (ENTER DATA)'!I132),"",'Score Sheet (ENTER DATA)'!I132)</f>
        <v>7</v>
      </c>
      <c r="J92" s="185">
        <f>IF(ISBLANK('Score Sheet (ENTER DATA)'!J132),"",'Score Sheet (ENTER DATA)'!J132)</f>
        <v>5</v>
      </c>
      <c r="K92" s="185">
        <f>IF(ISBLANK('Score Sheet (ENTER DATA)'!K132),"",'Score Sheet (ENTER DATA)'!K132)</f>
        <v>4</v>
      </c>
      <c r="L92" s="185">
        <f>IF(ISBLANK('Score Sheet (ENTER DATA)'!L132),"",'Score Sheet (ENTER DATA)'!L132)</f>
        <v>8</v>
      </c>
      <c r="M92" s="49">
        <f>IF(('Score Sheet (ENTER DATA)'!M132=0),"",'Score Sheet (ENTER DATA)'!M132)</f>
        <v>57</v>
      </c>
      <c r="N92" s="185">
        <f>IF(ISBLANK('Score Sheet (ENTER DATA)'!N132),"",'Score Sheet (ENTER DATA)'!N132)</f>
        <v>8</v>
      </c>
      <c r="O92" s="185">
        <f>IF(ISBLANK('Score Sheet (ENTER DATA)'!O132),"",'Score Sheet (ENTER DATA)'!O132)</f>
        <v>8</v>
      </c>
      <c r="P92" s="185">
        <f>IF(ISBLANK('Score Sheet (ENTER DATA)'!P132),"",'Score Sheet (ENTER DATA)'!P132)</f>
        <v>9</v>
      </c>
      <c r="Q92" s="185">
        <f>IF(ISBLANK('Score Sheet (ENTER DATA)'!Q132),"",'Score Sheet (ENTER DATA)'!Q132)</f>
        <v>5</v>
      </c>
      <c r="R92" s="185">
        <f>IF(ISBLANK('Score Sheet (ENTER DATA)'!R132),"",'Score Sheet (ENTER DATA)'!R132)</f>
        <v>14</v>
      </c>
      <c r="S92" s="185">
        <f>IF(ISBLANK('Score Sheet (ENTER DATA)'!S132),"",'Score Sheet (ENTER DATA)'!S132)</f>
        <v>6</v>
      </c>
      <c r="T92" s="185">
        <f>IF(ISBLANK('Score Sheet (ENTER DATA)'!T132),"",'Score Sheet (ENTER DATA)'!T132)</f>
        <v>4</v>
      </c>
      <c r="U92" s="185">
        <f>IF(ISBLANK('Score Sheet (ENTER DATA)'!U132),"",'Score Sheet (ENTER DATA)'!U132)</f>
        <v>6</v>
      </c>
      <c r="V92" s="185">
        <f>IF(ISBLANK('Score Sheet (ENTER DATA)'!V132),"",'Score Sheet (ENTER DATA)'!V132)</f>
        <v>9</v>
      </c>
      <c r="W92" s="236">
        <f>IF(('Score Sheet (ENTER DATA)'!W132=0),"",'Score Sheet (ENTER DATA)'!W132)</f>
        <v>69</v>
      </c>
      <c r="X92" s="123">
        <f>IF(('Score Sheet (ENTER DATA)'!X132=0),"",'Score Sheet (ENTER DATA)'!X132)</f>
        <v>126</v>
      </c>
      <c r="Y92" s="185">
        <f>IF(('Score Sheet (ENTER DATA)'!Y132=0),"",'Score Sheet (ENTER DATA)'!Y132)</f>
        <v>69</v>
      </c>
      <c r="Z92" s="185">
        <f>IF(('Score Sheet (ENTER DATA)'!Z132=0),"",'Score Sheet (ENTER DATA)'!Z132)</f>
        <v>44</v>
      </c>
      <c r="AA92" s="185">
        <f>IF(('Score Sheet (ENTER DATA)'!AA132=0),"",'Score Sheet (ENTER DATA)'!AA132)</f>
        <v>19</v>
      </c>
      <c r="AB92" s="185">
        <f>IF(('Score Sheet (ENTER DATA)'!AB132=0),"",'Score Sheet (ENTER DATA)'!AB132)</f>
        <v>9</v>
      </c>
      <c r="AC92" s="185">
        <f>IF(('Score Sheet (ENTER DATA)'!AC132=0),"",'Score Sheet (ENTER DATA)'!AC132)</f>
        <v>57</v>
      </c>
      <c r="AD92" s="185">
        <f>IF(('Score Sheet (ENTER DATA)'!AD132=0),"",'Score Sheet (ENTER DATA)'!AD132)</f>
        <v>37</v>
      </c>
      <c r="AE92" s="185">
        <f>IF(('Score Sheet (ENTER DATA)'!AE132=0),"",'Score Sheet (ENTER DATA)'!AE132)</f>
        <v>17</v>
      </c>
      <c r="AF92" s="185">
        <f>IF(('Score Sheet (ENTER DATA)'!AF132=0),"",'Score Sheet (ENTER DATA)'!AF132)</f>
        <v>8</v>
      </c>
      <c r="AG92" s="25"/>
    </row>
    <row r="93" spans="1:33" x14ac:dyDescent="0.2">
      <c r="A93" s="313">
        <f>IF(ISBLANK('Score Sheet (ENTER DATA)'!C213),"",'Score Sheet (ENTER DATA)'!A213)</f>
        <v>0</v>
      </c>
      <c r="B93" s="185">
        <f>IF(ISBLANK('Score Sheet (ENTER DATA)'!C213),"",'Score Sheet (ENTER DATA)'!B213)</f>
        <v>5</v>
      </c>
      <c r="C93" s="83" t="str">
        <f>IF(ISBLANK('Score Sheet (ENTER DATA)'!C213),"",'Score Sheet (ENTER DATA)'!C213)</f>
        <v>Makenna Shaefer</v>
      </c>
      <c r="D93" s="185">
        <f>IF(ISBLANK('Score Sheet (ENTER DATA)'!D213),"",'Score Sheet (ENTER DATA)'!D213)</f>
        <v>8</v>
      </c>
      <c r="E93" s="185">
        <f>IF(ISBLANK('Score Sheet (ENTER DATA)'!E213),"",'Score Sheet (ENTER DATA)'!E213)</f>
        <v>8</v>
      </c>
      <c r="F93" s="185">
        <f>IF(ISBLANK('Score Sheet (ENTER DATA)'!F213),"",'Score Sheet (ENTER DATA)'!F213)</f>
        <v>6</v>
      </c>
      <c r="G93" s="185">
        <f>IF(ISBLANK('Score Sheet (ENTER DATA)'!G213),"",'Score Sheet (ENTER DATA)'!G213)</f>
        <v>10</v>
      </c>
      <c r="H93" s="185">
        <f>IF(ISBLANK('Score Sheet (ENTER DATA)'!H213),"",'Score Sheet (ENTER DATA)'!H213)</f>
        <v>10</v>
      </c>
      <c r="I93" s="185">
        <f>IF(ISBLANK('Score Sheet (ENTER DATA)'!I213),"",'Score Sheet (ENTER DATA)'!I213)</f>
        <v>8</v>
      </c>
      <c r="J93" s="185">
        <f>IF(ISBLANK('Score Sheet (ENTER DATA)'!J213),"",'Score Sheet (ENTER DATA)'!J213)</f>
        <v>7</v>
      </c>
      <c r="K93" s="185">
        <f>IF(ISBLANK('Score Sheet (ENTER DATA)'!K213),"",'Score Sheet (ENTER DATA)'!K213)</f>
        <v>4</v>
      </c>
      <c r="L93" s="185">
        <f>IF(ISBLANK('Score Sheet (ENTER DATA)'!L213),"",'Score Sheet (ENTER DATA)'!L213)</f>
        <v>7</v>
      </c>
      <c r="M93" s="49">
        <f>IF(('Score Sheet (ENTER DATA)'!M213=0),"",'Score Sheet (ENTER DATA)'!M213)</f>
        <v>68</v>
      </c>
      <c r="N93" s="185">
        <f>IF(ISBLANK('Score Sheet (ENTER DATA)'!N213),"",'Score Sheet (ENTER DATA)'!N213)</f>
        <v>7</v>
      </c>
      <c r="O93" s="185">
        <f>IF(ISBLANK('Score Sheet (ENTER DATA)'!O213),"",'Score Sheet (ENTER DATA)'!O213)</f>
        <v>6</v>
      </c>
      <c r="P93" s="185">
        <f>IF(ISBLANK('Score Sheet (ENTER DATA)'!P213),"",'Score Sheet (ENTER DATA)'!P213)</f>
        <v>9</v>
      </c>
      <c r="Q93" s="185">
        <f>IF(ISBLANK('Score Sheet (ENTER DATA)'!Q213),"",'Score Sheet (ENTER DATA)'!Q213)</f>
        <v>5</v>
      </c>
      <c r="R93" s="185">
        <f>IF(ISBLANK('Score Sheet (ENTER DATA)'!R213),"",'Score Sheet (ENTER DATA)'!R213)</f>
        <v>9</v>
      </c>
      <c r="S93" s="185">
        <f>IF(ISBLANK('Score Sheet (ENTER DATA)'!S213),"",'Score Sheet (ENTER DATA)'!S213)</f>
        <v>5</v>
      </c>
      <c r="T93" s="185">
        <f>IF(ISBLANK('Score Sheet (ENTER DATA)'!T213),"",'Score Sheet (ENTER DATA)'!T213)</f>
        <v>5</v>
      </c>
      <c r="U93" s="185">
        <f>IF(ISBLANK('Score Sheet (ENTER DATA)'!U213),"",'Score Sheet (ENTER DATA)'!U213)</f>
        <v>9</v>
      </c>
      <c r="V93" s="185">
        <f>IF(ISBLANK('Score Sheet (ENTER DATA)'!V213),"",'Score Sheet (ENTER DATA)'!V213)</f>
        <v>8</v>
      </c>
      <c r="W93" s="236">
        <f>IF(('Score Sheet (ENTER DATA)'!W213=0),"",'Score Sheet (ENTER DATA)'!W213)</f>
        <v>63</v>
      </c>
      <c r="X93" s="123">
        <f>IF(('Score Sheet (ENTER DATA)'!X213=0),"",'Score Sheet (ENTER DATA)'!X213)</f>
        <v>131</v>
      </c>
      <c r="Y93" s="185">
        <f>IF(('Score Sheet (ENTER DATA)'!Y213=0),"",'Score Sheet (ENTER DATA)'!Y213)</f>
        <v>63</v>
      </c>
      <c r="Z93" s="185">
        <f>IF(('Score Sheet (ENTER DATA)'!Z213=0),"",'Score Sheet (ENTER DATA)'!Z213)</f>
        <v>41</v>
      </c>
      <c r="AA93" s="185">
        <f>IF(('Score Sheet (ENTER DATA)'!AA213=0),"",'Score Sheet (ENTER DATA)'!AA213)</f>
        <v>22</v>
      </c>
      <c r="AB93" s="185">
        <f>IF(('Score Sheet (ENTER DATA)'!AB213=0),"",'Score Sheet (ENTER DATA)'!AB213)</f>
        <v>8</v>
      </c>
      <c r="AC93" s="185">
        <f>IF(('Score Sheet (ENTER DATA)'!AC213=0),"",'Score Sheet (ENTER DATA)'!AC213)</f>
        <v>68</v>
      </c>
      <c r="AD93" s="185">
        <f>IF(('Score Sheet (ENTER DATA)'!AD213=0),"",'Score Sheet (ENTER DATA)'!AD213)</f>
        <v>46</v>
      </c>
      <c r="AE93" s="185">
        <f>IF(('Score Sheet (ENTER DATA)'!AE213=0),"",'Score Sheet (ENTER DATA)'!AE213)</f>
        <v>18</v>
      </c>
      <c r="AF93" s="185">
        <f>IF(('Score Sheet (ENTER DATA)'!AF213=0),"",'Score Sheet (ENTER DATA)'!AF213)</f>
        <v>7</v>
      </c>
      <c r="AG93" s="25"/>
    </row>
    <row r="94" spans="1:33" x14ac:dyDescent="0.2">
      <c r="A94" s="336" t="str">
        <f>IF(ISBLANK('Score Sheet (ENTER DATA)'!C123),"",'Score Sheet (ENTER DATA)'!A123)</f>
        <v>PEW</v>
      </c>
      <c r="B94" s="185">
        <f>IF(ISBLANK('Score Sheet (ENTER DATA)'!C123),"",'Score Sheet (ENTER DATA)'!B123)</f>
        <v>5</v>
      </c>
      <c r="C94" s="83" t="str">
        <f>IF(ISBLANK('Score Sheet (ENTER DATA)'!C123),"",'Score Sheet (ENTER DATA)'!C123)</f>
        <v>Jackie Godden</v>
      </c>
      <c r="D94" s="185">
        <f>IF(ISBLANK('Score Sheet (ENTER DATA)'!D123),"",'Score Sheet (ENTER DATA)'!D123)</f>
        <v>7</v>
      </c>
      <c r="E94" s="185">
        <f>IF(ISBLANK('Score Sheet (ENTER DATA)'!E123),"",'Score Sheet (ENTER DATA)'!E123)</f>
        <v>9</v>
      </c>
      <c r="F94" s="185">
        <f>IF(ISBLANK('Score Sheet (ENTER DATA)'!F123),"",'Score Sheet (ENTER DATA)'!F123)</f>
        <v>6</v>
      </c>
      <c r="G94" s="185">
        <f>IF(ISBLANK('Score Sheet (ENTER DATA)'!G123),"",'Score Sheet (ENTER DATA)'!G123)</f>
        <v>7</v>
      </c>
      <c r="H94" s="185">
        <f>IF(ISBLANK('Score Sheet (ENTER DATA)'!H123),"",'Score Sheet (ENTER DATA)'!H123)</f>
        <v>7</v>
      </c>
      <c r="I94" s="185">
        <f>IF(ISBLANK('Score Sheet (ENTER DATA)'!I123),"",'Score Sheet (ENTER DATA)'!I123)</f>
        <v>8</v>
      </c>
      <c r="J94" s="185">
        <f>IF(ISBLANK('Score Sheet (ENTER DATA)'!J123),"",'Score Sheet (ENTER DATA)'!J123)</f>
        <v>10</v>
      </c>
      <c r="K94" s="185">
        <f>IF(ISBLANK('Score Sheet (ENTER DATA)'!K123),"",'Score Sheet (ENTER DATA)'!K123)</f>
        <v>5</v>
      </c>
      <c r="L94" s="185">
        <f>IF(ISBLANK('Score Sheet (ENTER DATA)'!L123),"",'Score Sheet (ENTER DATA)'!L123)</f>
        <v>6</v>
      </c>
      <c r="M94" s="49">
        <f>IF(('Score Sheet (ENTER DATA)'!M123=0),"",'Score Sheet (ENTER DATA)'!M123)</f>
        <v>65</v>
      </c>
      <c r="N94" s="185">
        <f>IF(ISBLANK('Score Sheet (ENTER DATA)'!N123),"",'Score Sheet (ENTER DATA)'!N123)</f>
        <v>9</v>
      </c>
      <c r="O94" s="185">
        <f>IF(ISBLANK('Score Sheet (ENTER DATA)'!O123),"",'Score Sheet (ENTER DATA)'!O123)</f>
        <v>7</v>
      </c>
      <c r="P94" s="185">
        <f>IF(ISBLANK('Score Sheet (ENTER DATA)'!P123),"",'Score Sheet (ENTER DATA)'!P123)</f>
        <v>11</v>
      </c>
      <c r="Q94" s="185">
        <f>IF(ISBLANK('Score Sheet (ENTER DATA)'!Q123),"",'Score Sheet (ENTER DATA)'!Q123)</f>
        <v>7</v>
      </c>
      <c r="R94" s="185">
        <f>IF(ISBLANK('Score Sheet (ENTER DATA)'!R123),"",'Score Sheet (ENTER DATA)'!R123)</f>
        <v>11</v>
      </c>
      <c r="S94" s="185">
        <f>IF(ISBLANK('Score Sheet (ENTER DATA)'!S123),"",'Score Sheet (ENTER DATA)'!S123)</f>
        <v>8</v>
      </c>
      <c r="T94" s="185">
        <f>IF(ISBLANK('Score Sheet (ENTER DATA)'!T123),"",'Score Sheet (ENTER DATA)'!T123)</f>
        <v>7</v>
      </c>
      <c r="U94" s="185">
        <f>IF(ISBLANK('Score Sheet (ENTER DATA)'!U123),"",'Score Sheet (ENTER DATA)'!U123)</f>
        <v>9</v>
      </c>
      <c r="V94" s="185">
        <f>IF(ISBLANK('Score Sheet (ENTER DATA)'!V123),"",'Score Sheet (ENTER DATA)'!V123)</f>
        <v>8</v>
      </c>
      <c r="W94" s="236">
        <f>IF(('Score Sheet (ENTER DATA)'!W123=0),"",'Score Sheet (ENTER DATA)'!W123)</f>
        <v>77</v>
      </c>
      <c r="X94" s="123">
        <f>IF(('Score Sheet (ENTER DATA)'!X123=0),"",'Score Sheet (ENTER DATA)'!X123)</f>
        <v>142</v>
      </c>
      <c r="Y94" s="185">
        <f>IF(('Score Sheet (ENTER DATA)'!Y123=0),"",'Score Sheet (ENTER DATA)'!Y123)</f>
        <v>77</v>
      </c>
      <c r="Z94" s="185">
        <f>IF(('Score Sheet (ENTER DATA)'!Z123=0),"",'Score Sheet (ENTER DATA)'!Z123)</f>
        <v>50</v>
      </c>
      <c r="AA94" s="185">
        <f>IF(('Score Sheet (ENTER DATA)'!AA123=0),"",'Score Sheet (ENTER DATA)'!AA123)</f>
        <v>24</v>
      </c>
      <c r="AB94" s="185">
        <f>IF(('Score Sheet (ENTER DATA)'!AB123=0),"",'Score Sheet (ENTER DATA)'!AB123)</f>
        <v>8</v>
      </c>
      <c r="AC94" s="185">
        <f>IF(('Score Sheet (ENTER DATA)'!AC123=0),"",'Score Sheet (ENTER DATA)'!AC123)</f>
        <v>65</v>
      </c>
      <c r="AD94" s="185">
        <f>IF(('Score Sheet (ENTER DATA)'!AD123=0),"",'Score Sheet (ENTER DATA)'!AD123)</f>
        <v>43</v>
      </c>
      <c r="AE94" s="185">
        <f>IF(('Score Sheet (ENTER DATA)'!AE123=0),"",'Score Sheet (ENTER DATA)'!AE123)</f>
        <v>21</v>
      </c>
      <c r="AF94" s="185">
        <f>IF(('Score Sheet (ENTER DATA)'!AF123=0),"",'Score Sheet (ENTER DATA)'!AF123)</f>
        <v>6</v>
      </c>
      <c r="AG94" s="25"/>
    </row>
    <row r="95" spans="1:33" x14ac:dyDescent="0.2">
      <c r="A95" s="262" t="str">
        <f>IF(ISBLANK('Score Sheet (ENTER DATA)'!C122),"",'Score Sheet (ENTER DATA)'!A122)</f>
        <v>PEW</v>
      </c>
      <c r="B95" s="185">
        <f>IF(ISBLANK('Score Sheet (ENTER DATA)'!C122),"",'Score Sheet (ENTER DATA)'!B122)</f>
        <v>4</v>
      </c>
      <c r="C95" s="83" t="str">
        <f>IF(ISBLANK('Score Sheet (ENTER DATA)'!C122),"",'Score Sheet (ENTER DATA)'!C122)</f>
        <v>Kate Previte</v>
      </c>
      <c r="D95" s="185">
        <f>IF(ISBLANK('Score Sheet (ENTER DATA)'!D122),"",'Score Sheet (ENTER DATA)'!D122)</f>
        <v>9</v>
      </c>
      <c r="E95" s="185">
        <f>IF(ISBLANK('Score Sheet (ENTER DATA)'!E122),"",'Score Sheet (ENTER DATA)'!E122)</f>
        <v>9</v>
      </c>
      <c r="F95" s="185">
        <f>IF(ISBLANK('Score Sheet (ENTER DATA)'!F122),"",'Score Sheet (ENTER DATA)'!F122)</f>
        <v>4</v>
      </c>
      <c r="G95" s="185">
        <f>IF(ISBLANK('Score Sheet (ENTER DATA)'!G122),"",'Score Sheet (ENTER DATA)'!G122)</f>
        <v>6</v>
      </c>
      <c r="H95" s="185">
        <f>IF(ISBLANK('Score Sheet (ENTER DATA)'!H122),"",'Score Sheet (ENTER DATA)'!H122)</f>
        <v>9</v>
      </c>
      <c r="I95" s="185">
        <f>IF(ISBLANK('Score Sheet (ENTER DATA)'!I122),"",'Score Sheet (ENTER DATA)'!I122)</f>
        <v>10</v>
      </c>
      <c r="J95" s="185">
        <f>IF(ISBLANK('Score Sheet (ENTER DATA)'!J122),"",'Score Sheet (ENTER DATA)'!J122)</f>
        <v>8</v>
      </c>
      <c r="K95" s="185">
        <f>IF(ISBLANK('Score Sheet (ENTER DATA)'!K122),"",'Score Sheet (ENTER DATA)'!K122)</f>
        <v>6</v>
      </c>
      <c r="L95" s="185">
        <f>IF(ISBLANK('Score Sheet (ENTER DATA)'!L122),"",'Score Sheet (ENTER DATA)'!L122)</f>
        <v>12</v>
      </c>
      <c r="M95" s="49">
        <f>IF(('Score Sheet (ENTER DATA)'!M122=0),"",'Score Sheet (ENTER DATA)'!M122)</f>
        <v>73</v>
      </c>
      <c r="N95" s="185">
        <f>IF(ISBLANK('Score Sheet (ENTER DATA)'!N122),"",'Score Sheet (ENTER DATA)'!N122)</f>
        <v>8</v>
      </c>
      <c r="O95" s="185">
        <f>IF(ISBLANK('Score Sheet (ENTER DATA)'!O122),"",'Score Sheet (ENTER DATA)'!O122)</f>
        <v>6</v>
      </c>
      <c r="P95" s="185">
        <f>IF(ISBLANK('Score Sheet (ENTER DATA)'!P122),"",'Score Sheet (ENTER DATA)'!P122)</f>
        <v>9</v>
      </c>
      <c r="Q95" s="185">
        <f>IF(ISBLANK('Score Sheet (ENTER DATA)'!Q122),"",'Score Sheet (ENTER DATA)'!Q122)</f>
        <v>7</v>
      </c>
      <c r="R95" s="185">
        <f>IF(ISBLANK('Score Sheet (ENTER DATA)'!R122),"",'Score Sheet (ENTER DATA)'!R122)</f>
        <v>16</v>
      </c>
      <c r="S95" s="185">
        <f>IF(ISBLANK('Score Sheet (ENTER DATA)'!S122),"",'Score Sheet (ENTER DATA)'!S122)</f>
        <v>9</v>
      </c>
      <c r="T95" s="185">
        <f>IF(ISBLANK('Score Sheet (ENTER DATA)'!T122),"",'Score Sheet (ENTER DATA)'!T122)</f>
        <v>8</v>
      </c>
      <c r="U95" s="185">
        <f>IF(ISBLANK('Score Sheet (ENTER DATA)'!U122),"",'Score Sheet (ENTER DATA)'!U122)</f>
        <v>7</v>
      </c>
      <c r="V95" s="185">
        <f>IF(ISBLANK('Score Sheet (ENTER DATA)'!V122),"",'Score Sheet (ENTER DATA)'!V122)</f>
        <v>7</v>
      </c>
      <c r="W95" s="236">
        <f>IF(('Score Sheet (ENTER DATA)'!W122=0),"",'Score Sheet (ENTER DATA)'!W122)</f>
        <v>77</v>
      </c>
      <c r="X95" s="123">
        <f>IF(('Score Sheet (ENTER DATA)'!X122=0),"",'Score Sheet (ENTER DATA)'!X122)</f>
        <v>150</v>
      </c>
      <c r="Y95" s="185">
        <f>IF(('Score Sheet (ENTER DATA)'!Y122=0),"",'Score Sheet (ENTER DATA)'!Y122)</f>
        <v>77</v>
      </c>
      <c r="Z95" s="185">
        <f>IF(('Score Sheet (ENTER DATA)'!Z122=0),"",'Score Sheet (ENTER DATA)'!Z122)</f>
        <v>54</v>
      </c>
      <c r="AA95" s="185">
        <f>IF(('Score Sheet (ENTER DATA)'!AA122=0),"",'Score Sheet (ENTER DATA)'!AA122)</f>
        <v>22</v>
      </c>
      <c r="AB95" s="185">
        <f>IF(('Score Sheet (ENTER DATA)'!AB122=0),"",'Score Sheet (ENTER DATA)'!AB122)</f>
        <v>7</v>
      </c>
      <c r="AC95" s="185">
        <f>IF(('Score Sheet (ENTER DATA)'!AC122=0),"",'Score Sheet (ENTER DATA)'!AC122)</f>
        <v>73</v>
      </c>
      <c r="AD95" s="185">
        <f>IF(('Score Sheet (ENTER DATA)'!AD122=0),"",'Score Sheet (ENTER DATA)'!AD122)</f>
        <v>51</v>
      </c>
      <c r="AE95" s="185">
        <f>IF(('Score Sheet (ENTER DATA)'!AE122=0),"",'Score Sheet (ENTER DATA)'!AE122)</f>
        <v>26</v>
      </c>
      <c r="AF95" s="185">
        <f>IF(('Score Sheet (ENTER DATA)'!AF122=0),"",'Score Sheet (ENTER DATA)'!AF122)</f>
        <v>12</v>
      </c>
      <c r="AG95" s="25"/>
    </row>
    <row r="96" spans="1:33" x14ac:dyDescent="0.2">
      <c r="A96" s="337" t="str">
        <f>IF(ISBLANK('Score Sheet (ENTER DATA)'!C69),"",'Score Sheet (ENTER DATA)'!A69)</f>
        <v>KM</v>
      </c>
      <c r="B96" s="185">
        <f>IF(ISBLANK('Score Sheet (ENTER DATA)'!C69),"",'Score Sheet (ENTER DATA)'!B69)</f>
        <v>5</v>
      </c>
      <c r="C96" s="83" t="str">
        <f>IF(ISBLANK('Score Sheet (ENTER DATA)'!C69),"",'Score Sheet (ENTER DATA)'!C69)</f>
        <v>xxxxxx</v>
      </c>
      <c r="D96" s="185">
        <f>IF(ISBLANK('Score Sheet (ENTER DATA)'!D69),"",'Score Sheet (ENTER DATA)'!D69)</f>
        <v>9</v>
      </c>
      <c r="E96" s="185">
        <f>IF(ISBLANK('Score Sheet (ENTER DATA)'!E69),"",'Score Sheet (ENTER DATA)'!E69)</f>
        <v>9</v>
      </c>
      <c r="F96" s="185">
        <f>IF(ISBLANK('Score Sheet (ENTER DATA)'!F69),"",'Score Sheet (ENTER DATA)'!F69)</f>
        <v>9</v>
      </c>
      <c r="G96" s="185">
        <f>IF(ISBLANK('Score Sheet (ENTER DATA)'!G69),"",'Score Sheet (ENTER DATA)'!G69)</f>
        <v>9</v>
      </c>
      <c r="H96" s="185">
        <f>IF(ISBLANK('Score Sheet (ENTER DATA)'!H69),"",'Score Sheet (ENTER DATA)'!H69)</f>
        <v>9</v>
      </c>
      <c r="I96" s="185">
        <f>IF(ISBLANK('Score Sheet (ENTER DATA)'!I69),"",'Score Sheet (ENTER DATA)'!I69)</f>
        <v>9</v>
      </c>
      <c r="J96" s="185">
        <f>IF(ISBLANK('Score Sheet (ENTER DATA)'!J69),"",'Score Sheet (ENTER DATA)'!J69)</f>
        <v>9</v>
      </c>
      <c r="K96" s="185">
        <f>IF(ISBLANK('Score Sheet (ENTER DATA)'!K69),"",'Score Sheet (ENTER DATA)'!K69)</f>
        <v>9</v>
      </c>
      <c r="L96" s="185">
        <f>IF(ISBLANK('Score Sheet (ENTER DATA)'!L69),"",'Score Sheet (ENTER DATA)'!L69)</f>
        <v>9</v>
      </c>
      <c r="M96" s="49">
        <f>IF(('Score Sheet (ENTER DATA)'!M69=0),"",'Score Sheet (ENTER DATA)'!M69)</f>
        <v>81</v>
      </c>
      <c r="N96" s="185">
        <f>IF(ISBLANK('Score Sheet (ENTER DATA)'!N69),"",'Score Sheet (ENTER DATA)'!N69)</f>
        <v>9</v>
      </c>
      <c r="O96" s="185">
        <f>IF(ISBLANK('Score Sheet (ENTER DATA)'!O69),"",'Score Sheet (ENTER DATA)'!O69)</f>
        <v>9</v>
      </c>
      <c r="P96" s="185">
        <f>IF(ISBLANK('Score Sheet (ENTER DATA)'!P69),"",'Score Sheet (ENTER DATA)'!P69)</f>
        <v>9</v>
      </c>
      <c r="Q96" s="185">
        <f>IF(ISBLANK('Score Sheet (ENTER DATA)'!Q69),"",'Score Sheet (ENTER DATA)'!Q69)</f>
        <v>9</v>
      </c>
      <c r="R96" s="185">
        <f>IF(ISBLANK('Score Sheet (ENTER DATA)'!R69),"",'Score Sheet (ENTER DATA)'!R69)</f>
        <v>9</v>
      </c>
      <c r="S96" s="185">
        <f>IF(ISBLANK('Score Sheet (ENTER DATA)'!S69),"",'Score Sheet (ENTER DATA)'!S69)</f>
        <v>9</v>
      </c>
      <c r="T96" s="185">
        <f>IF(ISBLANK('Score Sheet (ENTER DATA)'!T69),"",'Score Sheet (ENTER DATA)'!T69)</f>
        <v>9</v>
      </c>
      <c r="U96" s="185">
        <f>IF(ISBLANK('Score Sheet (ENTER DATA)'!U69),"",'Score Sheet (ENTER DATA)'!U69)</f>
        <v>9</v>
      </c>
      <c r="V96" s="185">
        <f>IF(ISBLANK('Score Sheet (ENTER DATA)'!V69),"",'Score Sheet (ENTER DATA)'!V69)</f>
        <v>9</v>
      </c>
      <c r="W96" s="236">
        <f>IF(('Score Sheet (ENTER DATA)'!W69=0),"",'Score Sheet (ENTER DATA)'!W69)</f>
        <v>81</v>
      </c>
      <c r="X96" s="123">
        <f>IF(('Score Sheet (ENTER DATA)'!X69=0),"",'Score Sheet (ENTER DATA)'!X69)</f>
        <v>162</v>
      </c>
      <c r="Y96" s="185">
        <f>IF(('Score Sheet (ENTER DATA)'!Y69=0),"",'Score Sheet (ENTER DATA)'!Y69)</f>
        <v>81</v>
      </c>
      <c r="Z96" s="185">
        <f>IF(('Score Sheet (ENTER DATA)'!Z69=0),"",'Score Sheet (ENTER DATA)'!Z69)</f>
        <v>54</v>
      </c>
      <c r="AA96" s="185">
        <f>IF(('Score Sheet (ENTER DATA)'!AA69=0),"",'Score Sheet (ENTER DATA)'!AA69)</f>
        <v>27</v>
      </c>
      <c r="AB96" s="185">
        <f>IF(('Score Sheet (ENTER DATA)'!AB69=0),"",'Score Sheet (ENTER DATA)'!AB69)</f>
        <v>9</v>
      </c>
      <c r="AC96" s="185">
        <f>IF(('Score Sheet (ENTER DATA)'!AC69=0),"",'Score Sheet (ENTER DATA)'!AC69)</f>
        <v>81</v>
      </c>
      <c r="AD96" s="185">
        <f>IF(('Score Sheet (ENTER DATA)'!AD69=0),"",'Score Sheet (ENTER DATA)'!AD69)</f>
        <v>54</v>
      </c>
      <c r="AE96" s="185">
        <f>IF(('Score Sheet (ENTER DATA)'!AE69=0),"",'Score Sheet (ENTER DATA)'!AE69)</f>
        <v>27</v>
      </c>
      <c r="AF96" s="185">
        <f>IF(('Score Sheet (ENTER DATA)'!AF69=0),"",'Score Sheet (ENTER DATA)'!AF69)</f>
        <v>9</v>
      </c>
      <c r="AG96" s="25"/>
    </row>
    <row r="97" spans="1:33" x14ac:dyDescent="0.2">
      <c r="A97" s="308" t="str">
        <f>IF(ISBLANK('Score Sheet (ENTER DATA)'!C21),"",'Score Sheet (ENTER DATA)'!A21)</f>
        <v>ARRV</v>
      </c>
      <c r="B97" s="273">
        <f>IF(ISBLANK('Score Sheet (ENTER DATA)'!C21),"",'Score Sheet (ENTER DATA)'!B21)</f>
        <v>2</v>
      </c>
      <c r="C97" s="275" t="str">
        <f>IF(ISBLANK('Score Sheet (ENTER DATA)'!C21),"",'Score Sheet (ENTER DATA)'!C21)</f>
        <v>xxxxx</v>
      </c>
      <c r="D97" s="273">
        <f>IF(ISBLANK('Score Sheet (ENTER DATA)'!D21),"",'Score Sheet (ENTER DATA)'!D21)</f>
        <v>9</v>
      </c>
      <c r="E97" s="273">
        <f>IF(ISBLANK('Score Sheet (ENTER DATA)'!E21),"",'Score Sheet (ENTER DATA)'!E21)</f>
        <v>9</v>
      </c>
      <c r="F97" s="273">
        <f>IF(ISBLANK('Score Sheet (ENTER DATA)'!F21),"",'Score Sheet (ENTER DATA)'!F21)</f>
        <v>9</v>
      </c>
      <c r="G97" s="273">
        <f>IF(ISBLANK('Score Sheet (ENTER DATA)'!G21),"",'Score Sheet (ENTER DATA)'!G21)</f>
        <v>9</v>
      </c>
      <c r="H97" s="273">
        <f>IF(ISBLANK('Score Sheet (ENTER DATA)'!H21),"",'Score Sheet (ENTER DATA)'!H21)</f>
        <v>9</v>
      </c>
      <c r="I97" s="273">
        <f>IF(ISBLANK('Score Sheet (ENTER DATA)'!I21),"",'Score Sheet (ENTER DATA)'!I21)</f>
        <v>9</v>
      </c>
      <c r="J97" s="273">
        <f>IF(ISBLANK('Score Sheet (ENTER DATA)'!J21),"",'Score Sheet (ENTER DATA)'!J21)</f>
        <v>9</v>
      </c>
      <c r="K97" s="273">
        <f>IF(ISBLANK('Score Sheet (ENTER DATA)'!K21),"",'Score Sheet (ENTER DATA)'!K21)</f>
        <v>9</v>
      </c>
      <c r="L97" s="273">
        <f>IF(ISBLANK('Score Sheet (ENTER DATA)'!L21),"",'Score Sheet (ENTER DATA)'!L21)</f>
        <v>9</v>
      </c>
      <c r="M97" s="277">
        <f>IF(('Score Sheet (ENTER DATA)'!M21=0),"",'Score Sheet (ENTER DATA)'!M21)</f>
        <v>81</v>
      </c>
      <c r="N97" s="273">
        <f>IF(ISBLANK('Score Sheet (ENTER DATA)'!N21),"",'Score Sheet (ENTER DATA)'!N21)</f>
        <v>9</v>
      </c>
      <c r="O97" s="273">
        <f>IF(ISBLANK('Score Sheet (ENTER DATA)'!O21),"",'Score Sheet (ENTER DATA)'!O21)</f>
        <v>9</v>
      </c>
      <c r="P97" s="273">
        <f>IF(ISBLANK('Score Sheet (ENTER DATA)'!P21),"",'Score Sheet (ENTER DATA)'!P21)</f>
        <v>9</v>
      </c>
      <c r="Q97" s="273">
        <f>IF(ISBLANK('Score Sheet (ENTER DATA)'!Q21),"",'Score Sheet (ENTER DATA)'!Q21)</f>
        <v>9</v>
      </c>
      <c r="R97" s="273">
        <f>IF(ISBLANK('Score Sheet (ENTER DATA)'!R21),"",'Score Sheet (ENTER DATA)'!R21)</f>
        <v>9</v>
      </c>
      <c r="S97" s="273">
        <f>IF(ISBLANK('Score Sheet (ENTER DATA)'!S21),"",'Score Sheet (ENTER DATA)'!S21)</f>
        <v>9</v>
      </c>
      <c r="T97" s="273">
        <f>IF(ISBLANK('Score Sheet (ENTER DATA)'!T21),"",'Score Sheet (ENTER DATA)'!T21)</f>
        <v>9</v>
      </c>
      <c r="U97" s="273">
        <f>IF(ISBLANK('Score Sheet (ENTER DATA)'!U21),"",'Score Sheet (ENTER DATA)'!U21)</f>
        <v>9</v>
      </c>
      <c r="V97" s="273">
        <f>IF(ISBLANK('Score Sheet (ENTER DATA)'!V21),"",'Score Sheet (ENTER DATA)'!V21)</f>
        <v>9</v>
      </c>
      <c r="W97" s="279">
        <f>IF(('Score Sheet (ENTER DATA)'!W21=0),"",'Score Sheet (ENTER DATA)'!W21)</f>
        <v>81</v>
      </c>
      <c r="X97" s="281">
        <f>IF(('Score Sheet (ENTER DATA)'!X21=0),"",'Score Sheet (ENTER DATA)'!X21)</f>
        <v>162</v>
      </c>
      <c r="Y97" s="273">
        <f>IF(('Score Sheet (ENTER DATA)'!Y21=0),"",'Score Sheet (ENTER DATA)'!Y21)</f>
        <v>81</v>
      </c>
      <c r="Z97" s="273">
        <f>IF(('Score Sheet (ENTER DATA)'!Z21=0),"",'Score Sheet (ENTER DATA)'!Z21)</f>
        <v>54</v>
      </c>
      <c r="AA97" s="273">
        <f>IF(('Score Sheet (ENTER DATA)'!AA21=0),"",'Score Sheet (ENTER DATA)'!AA21)</f>
        <v>27</v>
      </c>
      <c r="AB97" s="273">
        <f>IF(('Score Sheet (ENTER DATA)'!AB21=0),"",'Score Sheet (ENTER DATA)'!AB21)</f>
        <v>9</v>
      </c>
      <c r="AC97" s="273">
        <f>IF(('Score Sheet (ENTER DATA)'!AC21=0),"",'Score Sheet (ENTER DATA)'!AC21)</f>
        <v>81</v>
      </c>
      <c r="AD97" s="273">
        <f>IF(('Score Sheet (ENTER DATA)'!AD21=0),"",'Score Sheet (ENTER DATA)'!AD21)</f>
        <v>54</v>
      </c>
      <c r="AE97" s="273">
        <f>IF(('Score Sheet (ENTER DATA)'!AE21=0),"",'Score Sheet (ENTER DATA)'!AE21)</f>
        <v>27</v>
      </c>
      <c r="AF97" s="273">
        <f>IF(('Score Sheet (ENTER DATA)'!AF21=0),"",'Score Sheet (ENTER DATA)'!AF21)</f>
        <v>9</v>
      </c>
      <c r="AG97" s="25"/>
    </row>
    <row r="98" spans="1:33" x14ac:dyDescent="0.2">
      <c r="A98" s="333" t="str">
        <f>IF(ISBLANK('Score Sheet (ENTER DATA)'!C57),"",'Score Sheet (ENTER DATA)'!A57)</f>
        <v>HOM</v>
      </c>
      <c r="B98" s="273">
        <f>IF(ISBLANK('Score Sheet (ENTER DATA)'!C57),"",'Score Sheet (ENTER DATA)'!B57)</f>
        <v>2</v>
      </c>
      <c r="C98" s="275" t="str">
        <f>IF(ISBLANK('Score Sheet (ENTER DATA)'!C57),"",'Score Sheet (ENTER DATA)'!C57)</f>
        <v>xxxxxx</v>
      </c>
      <c r="D98" s="273">
        <f>IF(ISBLANK('Score Sheet (ENTER DATA)'!D57),"",'Score Sheet (ENTER DATA)'!D57)</f>
        <v>9</v>
      </c>
      <c r="E98" s="273">
        <f>IF(ISBLANK('Score Sheet (ENTER DATA)'!E57),"",'Score Sheet (ENTER DATA)'!E57)</f>
        <v>9</v>
      </c>
      <c r="F98" s="273">
        <f>IF(ISBLANK('Score Sheet (ENTER DATA)'!F57),"",'Score Sheet (ENTER DATA)'!F57)</f>
        <v>9</v>
      </c>
      <c r="G98" s="273">
        <f>IF(ISBLANK('Score Sheet (ENTER DATA)'!G57),"",'Score Sheet (ENTER DATA)'!G57)</f>
        <v>9</v>
      </c>
      <c r="H98" s="273">
        <f>IF(ISBLANK('Score Sheet (ENTER DATA)'!H57),"",'Score Sheet (ENTER DATA)'!H57)</f>
        <v>9</v>
      </c>
      <c r="I98" s="273">
        <f>IF(ISBLANK('Score Sheet (ENTER DATA)'!I57),"",'Score Sheet (ENTER DATA)'!I57)</f>
        <v>9</v>
      </c>
      <c r="J98" s="273">
        <f>IF(ISBLANK('Score Sheet (ENTER DATA)'!J57),"",'Score Sheet (ENTER DATA)'!J57)</f>
        <v>9</v>
      </c>
      <c r="K98" s="273">
        <f>IF(ISBLANK('Score Sheet (ENTER DATA)'!K57),"",'Score Sheet (ENTER DATA)'!K57)</f>
        <v>9</v>
      </c>
      <c r="L98" s="273">
        <f>IF(ISBLANK('Score Sheet (ENTER DATA)'!L57),"",'Score Sheet (ENTER DATA)'!L57)</f>
        <v>9</v>
      </c>
      <c r="M98" s="277">
        <f>IF(('Score Sheet (ENTER DATA)'!M57=0),"",'Score Sheet (ENTER DATA)'!M57)</f>
        <v>81</v>
      </c>
      <c r="N98" s="273">
        <f>IF(ISBLANK('Score Sheet (ENTER DATA)'!N57),"",'Score Sheet (ENTER DATA)'!N57)</f>
        <v>9</v>
      </c>
      <c r="O98" s="273">
        <f>IF(ISBLANK('Score Sheet (ENTER DATA)'!O57),"",'Score Sheet (ENTER DATA)'!O57)</f>
        <v>9</v>
      </c>
      <c r="P98" s="273">
        <f>IF(ISBLANK('Score Sheet (ENTER DATA)'!P57),"",'Score Sheet (ENTER DATA)'!P57)</f>
        <v>9</v>
      </c>
      <c r="Q98" s="273">
        <f>IF(ISBLANK('Score Sheet (ENTER DATA)'!Q57),"",'Score Sheet (ENTER DATA)'!Q57)</f>
        <v>9</v>
      </c>
      <c r="R98" s="273">
        <f>IF(ISBLANK('Score Sheet (ENTER DATA)'!R57),"",'Score Sheet (ENTER DATA)'!R57)</f>
        <v>9</v>
      </c>
      <c r="S98" s="273">
        <f>IF(ISBLANK('Score Sheet (ENTER DATA)'!S57),"",'Score Sheet (ENTER DATA)'!S57)</f>
        <v>9</v>
      </c>
      <c r="T98" s="273">
        <f>IF(ISBLANK('Score Sheet (ENTER DATA)'!T57),"",'Score Sheet (ENTER DATA)'!T57)</f>
        <v>9</v>
      </c>
      <c r="U98" s="273">
        <f>IF(ISBLANK('Score Sheet (ENTER DATA)'!U57),"",'Score Sheet (ENTER DATA)'!U57)</f>
        <v>9</v>
      </c>
      <c r="V98" s="273">
        <f>IF(ISBLANK('Score Sheet (ENTER DATA)'!V57),"",'Score Sheet (ENTER DATA)'!V57)</f>
        <v>9</v>
      </c>
      <c r="W98" s="279">
        <f>IF(('Score Sheet (ENTER DATA)'!W57=0),"",'Score Sheet (ENTER DATA)'!W57)</f>
        <v>81</v>
      </c>
      <c r="X98" s="281">
        <f>IF(('Score Sheet (ENTER DATA)'!X57=0),"",'Score Sheet (ENTER DATA)'!X57)</f>
        <v>162</v>
      </c>
      <c r="Y98" s="273">
        <f>IF(('Score Sheet (ENTER DATA)'!Y57=0),"",'Score Sheet (ENTER DATA)'!Y57)</f>
        <v>81</v>
      </c>
      <c r="Z98" s="273">
        <f>IF(('Score Sheet (ENTER DATA)'!Z57=0),"",'Score Sheet (ENTER DATA)'!Z57)</f>
        <v>54</v>
      </c>
      <c r="AA98" s="273">
        <f>IF(('Score Sheet (ENTER DATA)'!AA57=0),"",'Score Sheet (ENTER DATA)'!AA57)</f>
        <v>27</v>
      </c>
      <c r="AB98" s="273">
        <f>IF(('Score Sheet (ENTER DATA)'!AB57=0),"",'Score Sheet (ENTER DATA)'!AB57)</f>
        <v>9</v>
      </c>
      <c r="AC98" s="273">
        <f>IF(('Score Sheet (ENTER DATA)'!AC57=0),"",'Score Sheet (ENTER DATA)'!AC57)</f>
        <v>81</v>
      </c>
      <c r="AD98" s="273">
        <f>IF(('Score Sheet (ENTER DATA)'!AD57=0),"",'Score Sheet (ENTER DATA)'!AD57)</f>
        <v>54</v>
      </c>
      <c r="AE98" s="273">
        <f>IF(('Score Sheet (ENTER DATA)'!AE57=0),"",'Score Sheet (ENTER DATA)'!AE57)</f>
        <v>27</v>
      </c>
      <c r="AF98" s="273">
        <f>IF(('Score Sheet (ENTER DATA)'!AF57=0),"",'Score Sheet (ENTER DATA)'!AF57)</f>
        <v>9</v>
      </c>
      <c r="AG98" s="25"/>
    </row>
    <row r="99" spans="1:33" x14ac:dyDescent="0.2">
      <c r="A99" s="264" t="str">
        <f>IF(ISBLANK('Score Sheet (ENTER DATA)'!C113),"",'Score Sheet (ENTER DATA)'!A113)</f>
        <v>OCC</v>
      </c>
      <c r="B99" s="185">
        <f>IF(ISBLANK('Score Sheet (ENTER DATA)'!C113),"",'Score Sheet (ENTER DATA)'!B113)</f>
        <v>4</v>
      </c>
      <c r="C99" s="83" t="str">
        <f>IF(ISBLANK('Score Sheet (ENTER DATA)'!C113),"",'Score Sheet (ENTER DATA)'!C113)</f>
        <v>xxxxx</v>
      </c>
      <c r="D99" s="185">
        <f>IF(ISBLANK('Score Sheet (ENTER DATA)'!D113),"",'Score Sheet (ENTER DATA)'!D113)</f>
        <v>9</v>
      </c>
      <c r="E99" s="185">
        <f>IF(ISBLANK('Score Sheet (ENTER DATA)'!E113),"",'Score Sheet (ENTER DATA)'!E113)</f>
        <v>9</v>
      </c>
      <c r="F99" s="185">
        <f>IF(ISBLANK('Score Sheet (ENTER DATA)'!F113),"",'Score Sheet (ENTER DATA)'!F113)</f>
        <v>9</v>
      </c>
      <c r="G99" s="185">
        <f>IF(ISBLANK('Score Sheet (ENTER DATA)'!G113),"",'Score Sheet (ENTER DATA)'!G113)</f>
        <v>9</v>
      </c>
      <c r="H99" s="185">
        <f>IF(ISBLANK('Score Sheet (ENTER DATA)'!H113),"",'Score Sheet (ENTER DATA)'!H113)</f>
        <v>9</v>
      </c>
      <c r="I99" s="185">
        <f>IF(ISBLANK('Score Sheet (ENTER DATA)'!I113),"",'Score Sheet (ENTER DATA)'!I113)</f>
        <v>9</v>
      </c>
      <c r="J99" s="185">
        <f>IF(ISBLANK('Score Sheet (ENTER DATA)'!J113),"",'Score Sheet (ENTER DATA)'!J113)</f>
        <v>9</v>
      </c>
      <c r="K99" s="185">
        <f>IF(ISBLANK('Score Sheet (ENTER DATA)'!K113),"",'Score Sheet (ENTER DATA)'!K113)</f>
        <v>9</v>
      </c>
      <c r="L99" s="185">
        <f>IF(ISBLANK('Score Sheet (ENTER DATA)'!L113),"",'Score Sheet (ENTER DATA)'!L113)</f>
        <v>9</v>
      </c>
      <c r="M99" s="49">
        <f>IF(('Score Sheet (ENTER DATA)'!M113=0),"",'Score Sheet (ENTER DATA)'!M113)</f>
        <v>81</v>
      </c>
      <c r="N99" s="185">
        <f>IF(ISBLANK('Score Sheet (ENTER DATA)'!N113),"",'Score Sheet (ENTER DATA)'!N113)</f>
        <v>9</v>
      </c>
      <c r="O99" s="185">
        <f>IF(ISBLANK('Score Sheet (ENTER DATA)'!O113),"",'Score Sheet (ENTER DATA)'!O113)</f>
        <v>9</v>
      </c>
      <c r="P99" s="185">
        <f>IF(ISBLANK('Score Sheet (ENTER DATA)'!P113),"",'Score Sheet (ENTER DATA)'!P113)</f>
        <v>9</v>
      </c>
      <c r="Q99" s="185">
        <f>IF(ISBLANK('Score Sheet (ENTER DATA)'!Q113),"",'Score Sheet (ENTER DATA)'!Q113)</f>
        <v>9</v>
      </c>
      <c r="R99" s="185">
        <f>IF(ISBLANK('Score Sheet (ENTER DATA)'!R113),"",'Score Sheet (ENTER DATA)'!R113)</f>
        <v>9</v>
      </c>
      <c r="S99" s="185">
        <f>IF(ISBLANK('Score Sheet (ENTER DATA)'!S113),"",'Score Sheet (ENTER DATA)'!S113)</f>
        <v>9</v>
      </c>
      <c r="T99" s="185">
        <f>IF(ISBLANK('Score Sheet (ENTER DATA)'!T113),"",'Score Sheet (ENTER DATA)'!T113)</f>
        <v>9</v>
      </c>
      <c r="U99" s="185">
        <f>IF(ISBLANK('Score Sheet (ENTER DATA)'!U113),"",'Score Sheet (ENTER DATA)'!U113)</f>
        <v>9</v>
      </c>
      <c r="V99" s="185">
        <f>IF(ISBLANK('Score Sheet (ENTER DATA)'!V113),"",'Score Sheet (ENTER DATA)'!V113)</f>
        <v>9</v>
      </c>
      <c r="W99" s="236">
        <f>IF(('Score Sheet (ENTER DATA)'!W113=0),"",'Score Sheet (ENTER DATA)'!W113)</f>
        <v>81</v>
      </c>
      <c r="X99" s="123">
        <f>IF(('Score Sheet (ENTER DATA)'!X113=0),"",'Score Sheet (ENTER DATA)'!X113)</f>
        <v>162</v>
      </c>
      <c r="Y99" s="185">
        <f>IF(('Score Sheet (ENTER DATA)'!Y113=0),"",'Score Sheet (ENTER DATA)'!Y113)</f>
        <v>81</v>
      </c>
      <c r="Z99" s="185">
        <f>IF(('Score Sheet (ENTER DATA)'!Z113=0),"",'Score Sheet (ENTER DATA)'!Z113)</f>
        <v>54</v>
      </c>
      <c r="AA99" s="185">
        <f>IF(('Score Sheet (ENTER DATA)'!AA113=0),"",'Score Sheet (ENTER DATA)'!AA113)</f>
        <v>27</v>
      </c>
      <c r="AB99" s="185">
        <f>IF(('Score Sheet (ENTER DATA)'!AB113=0),"",'Score Sheet (ENTER DATA)'!AB113)</f>
        <v>9</v>
      </c>
      <c r="AC99" s="185">
        <f>IF(('Score Sheet (ENTER DATA)'!AC113=0),"",'Score Sheet (ENTER DATA)'!AC113)</f>
        <v>81</v>
      </c>
      <c r="AD99" s="185">
        <f>IF(('Score Sheet (ENTER DATA)'!AD113=0),"",'Score Sheet (ENTER DATA)'!AD113)</f>
        <v>54</v>
      </c>
      <c r="AE99" s="185">
        <f>IF(('Score Sheet (ENTER DATA)'!AE113=0),"",'Score Sheet (ENTER DATA)'!AE113)</f>
        <v>27</v>
      </c>
      <c r="AF99" s="185">
        <f>IF(('Score Sheet (ENTER DATA)'!AF113=0),"",'Score Sheet (ENTER DATA)'!AF113)</f>
        <v>9</v>
      </c>
      <c r="AG99" s="25"/>
    </row>
    <row r="100" spans="1:33" x14ac:dyDescent="0.2">
      <c r="A100" s="378" t="str">
        <f>IF(ISBLANK('Score Sheet (ENTER DATA)'!C104),"",'Score Sheet (ENTER DATA)'!A104)</f>
        <v>NDAV</v>
      </c>
      <c r="B100" s="273">
        <f>IF(ISBLANK('Score Sheet (ENTER DATA)'!C104),"",'Score Sheet (ENTER DATA)'!B104)</f>
        <v>4</v>
      </c>
      <c r="C100" s="275" t="str">
        <f>IF(ISBLANK('Score Sheet (ENTER DATA)'!C104),"",'Score Sheet (ENTER DATA)'!C104)</f>
        <v>Madalyn Foscato</v>
      </c>
      <c r="D100" s="273">
        <f>IF(ISBLANK('Score Sheet (ENTER DATA)'!D104),"",'Score Sheet (ENTER DATA)'!D104)</f>
        <v>7</v>
      </c>
      <c r="E100" s="273">
        <f>IF(ISBLANK('Score Sheet (ENTER DATA)'!E104),"",'Score Sheet (ENTER DATA)'!E104)</f>
        <v>4</v>
      </c>
      <c r="F100" s="273">
        <f>IF(ISBLANK('Score Sheet (ENTER DATA)'!F104),"",'Score Sheet (ENTER DATA)'!F104)</f>
        <v>9</v>
      </c>
      <c r="G100" s="273">
        <f>IF(ISBLANK('Score Sheet (ENTER DATA)'!G104),"",'Score Sheet (ENTER DATA)'!G104)</f>
        <v>6</v>
      </c>
      <c r="H100" s="273">
        <f>IF(ISBLANK('Score Sheet (ENTER DATA)'!H104),"",'Score Sheet (ENTER DATA)'!H104)</f>
        <v>5</v>
      </c>
      <c r="I100" s="273">
        <f>IF(ISBLANK('Score Sheet (ENTER DATA)'!I104),"",'Score Sheet (ENTER DATA)'!I104)</f>
        <v>8</v>
      </c>
      <c r="J100" s="273">
        <f>IF(ISBLANK('Score Sheet (ENTER DATA)'!J104),"",'Score Sheet (ENTER DATA)'!J104)</f>
        <v>6</v>
      </c>
      <c r="K100" s="273">
        <f>IF(ISBLANK('Score Sheet (ENTER DATA)'!K104),"",'Score Sheet (ENTER DATA)'!K104)</f>
        <v>4</v>
      </c>
      <c r="L100" s="273">
        <f>IF(ISBLANK('Score Sheet (ENTER DATA)'!L104),"",'Score Sheet (ENTER DATA)'!L104)</f>
        <v>7</v>
      </c>
      <c r="M100" s="277">
        <f>IF(('Score Sheet (ENTER DATA)'!M104=0),"",'Score Sheet (ENTER DATA)'!M104)</f>
        <v>56</v>
      </c>
      <c r="N100" s="273">
        <f>IF(ISBLANK('Score Sheet (ENTER DATA)'!N104),"",'Score Sheet (ENTER DATA)'!N104)</f>
        <v>6</v>
      </c>
      <c r="O100" s="273">
        <f>IF(ISBLANK('Score Sheet (ENTER DATA)'!O104),"",'Score Sheet (ENTER DATA)'!O104)</f>
        <v>4</v>
      </c>
      <c r="P100" s="273">
        <f>IF(ISBLANK('Score Sheet (ENTER DATA)'!P104),"",'Score Sheet (ENTER DATA)'!P104)</f>
        <v>6</v>
      </c>
      <c r="Q100" s="273">
        <f>IF(ISBLANK('Score Sheet (ENTER DATA)'!Q104),"",'Score Sheet (ENTER DATA)'!Q104)</f>
        <v>5</v>
      </c>
      <c r="R100" s="273">
        <f>IF(ISBLANK('Score Sheet (ENTER DATA)'!R104),"",'Score Sheet (ENTER DATA)'!R104)</f>
        <v>7</v>
      </c>
      <c r="S100" s="273">
        <f>IF(ISBLANK('Score Sheet (ENTER DATA)'!S104),"",'Score Sheet (ENTER DATA)'!S104)</f>
        <v>6</v>
      </c>
      <c r="T100" s="273">
        <f>IF(ISBLANK('Score Sheet (ENTER DATA)'!T104),"",'Score Sheet (ENTER DATA)'!T104)</f>
        <v>7</v>
      </c>
      <c r="U100" s="273">
        <f>IF(ISBLANK('Score Sheet (ENTER DATA)'!U104),"",'Score Sheet (ENTER DATA)'!U104)</f>
        <v>9</v>
      </c>
      <c r="V100" s="273">
        <f>IF(ISBLANK('Score Sheet (ENTER DATA)'!V104),"",'Score Sheet (ENTER DATA)'!V104)</f>
        <v>6</v>
      </c>
      <c r="W100" s="279">
        <f>IF(('Score Sheet (ENTER DATA)'!W104=0),"",'Score Sheet (ENTER DATA)'!W104)</f>
        <v>56</v>
      </c>
      <c r="X100" s="281">
        <f>IF(('Score Sheet (ENTER DATA)'!X104=0),"",'Score Sheet (ENTER DATA)'!X104)</f>
        <v>112</v>
      </c>
      <c r="Y100" s="273">
        <f>IF(('Score Sheet (ENTER DATA)'!Y104=0),"",'Score Sheet (ENTER DATA)'!Y104)</f>
        <v>56</v>
      </c>
      <c r="Z100" s="273">
        <f>IF(('Score Sheet (ENTER DATA)'!Z104=0),"",'Score Sheet (ENTER DATA)'!Z104)</f>
        <v>40</v>
      </c>
      <c r="AA100" s="273">
        <f>IF(('Score Sheet (ENTER DATA)'!AA104=0),"",'Score Sheet (ENTER DATA)'!AA104)</f>
        <v>22</v>
      </c>
      <c r="AB100" s="273">
        <f>IF(('Score Sheet (ENTER DATA)'!AB104=0),"",'Score Sheet (ENTER DATA)'!AB104)</f>
        <v>6</v>
      </c>
      <c r="AC100" s="273">
        <f>IF(('Score Sheet (ENTER DATA)'!AC104=0),"",'Score Sheet (ENTER DATA)'!AC104)</f>
        <v>56</v>
      </c>
      <c r="AD100" s="273">
        <f>IF(('Score Sheet (ENTER DATA)'!AD104=0),"",'Score Sheet (ENTER DATA)'!AD104)</f>
        <v>36</v>
      </c>
      <c r="AE100" s="273">
        <f>IF(('Score Sheet (ENTER DATA)'!AE104=0),"",'Score Sheet (ENTER DATA)'!AE104)</f>
        <v>17</v>
      </c>
      <c r="AF100" s="273">
        <f>IF(('Score Sheet (ENTER DATA)'!AF104=0),"",'Score Sheet (ENTER DATA)'!AF104)</f>
        <v>7</v>
      </c>
      <c r="AG100" s="25"/>
    </row>
    <row r="101" spans="1:33" x14ac:dyDescent="0.2">
      <c r="A101" s="328" t="str">
        <f>IF(ISBLANK('Score Sheet (ENTER DATA)'!C105),"",'Score Sheet (ENTER DATA)'!A105)</f>
        <v/>
      </c>
      <c r="B101" s="185" t="str">
        <f>IF(ISBLANK('Score Sheet (ENTER DATA)'!C105),"",'Score Sheet (ENTER DATA)'!B105)</f>
        <v/>
      </c>
      <c r="C101" s="83" t="str">
        <f>IF(ISBLANK('Score Sheet (ENTER DATA)'!C105),"",'Score Sheet (ENTER DATA)'!C105)</f>
        <v/>
      </c>
      <c r="D101" s="185" t="str">
        <f>IF(ISBLANK('Score Sheet (ENTER DATA)'!D105),"",'Score Sheet (ENTER DATA)'!D105)</f>
        <v/>
      </c>
      <c r="E101" s="185" t="str">
        <f>IF(ISBLANK('Score Sheet (ENTER DATA)'!E105),"",'Score Sheet (ENTER DATA)'!E105)</f>
        <v/>
      </c>
      <c r="F101" s="185" t="str">
        <f>IF(ISBLANK('Score Sheet (ENTER DATA)'!F105),"",'Score Sheet (ENTER DATA)'!F105)</f>
        <v/>
      </c>
      <c r="G101" s="185" t="str">
        <f>IF(ISBLANK('Score Sheet (ENTER DATA)'!G105),"",'Score Sheet (ENTER DATA)'!G105)</f>
        <v/>
      </c>
      <c r="H101" s="185" t="str">
        <f>IF(ISBLANK('Score Sheet (ENTER DATA)'!H105),"",'Score Sheet (ENTER DATA)'!H105)</f>
        <v/>
      </c>
      <c r="I101" s="185" t="str">
        <f>IF(ISBLANK('Score Sheet (ENTER DATA)'!I105),"",'Score Sheet (ENTER DATA)'!I105)</f>
        <v/>
      </c>
      <c r="J101" s="185" t="str">
        <f>IF(ISBLANK('Score Sheet (ENTER DATA)'!J105),"",'Score Sheet (ENTER DATA)'!J105)</f>
        <v/>
      </c>
      <c r="K101" s="185" t="str">
        <f>IF(ISBLANK('Score Sheet (ENTER DATA)'!K105),"",'Score Sheet (ENTER DATA)'!K105)</f>
        <v/>
      </c>
      <c r="L101" s="185" t="str">
        <f>IF(ISBLANK('Score Sheet (ENTER DATA)'!L105),"",'Score Sheet (ENTER DATA)'!L105)</f>
        <v/>
      </c>
      <c r="M101" s="49" t="str">
        <f>IF(('Score Sheet (ENTER DATA)'!M105=0),"",'Score Sheet (ENTER DATA)'!M105)</f>
        <v/>
      </c>
      <c r="N101" s="185" t="str">
        <f>IF(ISBLANK('Score Sheet (ENTER DATA)'!N105),"",'Score Sheet (ENTER DATA)'!N105)</f>
        <v/>
      </c>
      <c r="O101" s="185" t="str">
        <f>IF(ISBLANK('Score Sheet (ENTER DATA)'!O105),"",'Score Sheet (ENTER DATA)'!O105)</f>
        <v/>
      </c>
      <c r="P101" s="185" t="str">
        <f>IF(ISBLANK('Score Sheet (ENTER DATA)'!P105),"",'Score Sheet (ENTER DATA)'!P105)</f>
        <v/>
      </c>
      <c r="Q101" s="185" t="str">
        <f>IF(ISBLANK('Score Sheet (ENTER DATA)'!Q105),"",'Score Sheet (ENTER DATA)'!Q105)</f>
        <v/>
      </c>
      <c r="R101" s="185" t="str">
        <f>IF(ISBLANK('Score Sheet (ENTER DATA)'!R105),"",'Score Sheet (ENTER DATA)'!R105)</f>
        <v/>
      </c>
      <c r="S101" s="185" t="str">
        <f>IF(ISBLANK('Score Sheet (ENTER DATA)'!S105),"",'Score Sheet (ENTER DATA)'!S105)</f>
        <v/>
      </c>
      <c r="T101" s="185" t="str">
        <f>IF(ISBLANK('Score Sheet (ENTER DATA)'!T105),"",'Score Sheet (ENTER DATA)'!T105)</f>
        <v/>
      </c>
      <c r="U101" s="185" t="str">
        <f>IF(ISBLANK('Score Sheet (ENTER DATA)'!U105),"",'Score Sheet (ENTER DATA)'!U105)</f>
        <v/>
      </c>
      <c r="V101" s="185" t="str">
        <f>IF(ISBLANK('Score Sheet (ENTER DATA)'!V105),"",'Score Sheet (ENTER DATA)'!V105)</f>
        <v/>
      </c>
      <c r="W101" s="236" t="str">
        <f>IF(('Score Sheet (ENTER DATA)'!W105=0),"",'Score Sheet (ENTER DATA)'!W105)</f>
        <v/>
      </c>
      <c r="X101" s="123" t="str">
        <f>IF(('Score Sheet (ENTER DATA)'!X105=0),"",'Score Sheet (ENTER DATA)'!X105)</f>
        <v/>
      </c>
      <c r="Y101" s="185" t="str">
        <f>IF(('Score Sheet (ENTER DATA)'!Y105=0),"",'Score Sheet (ENTER DATA)'!Y105)</f>
        <v/>
      </c>
      <c r="Z101" s="185" t="str">
        <f>IF(('Score Sheet (ENTER DATA)'!Z105=0),"",'Score Sheet (ENTER DATA)'!Z105)</f>
        <v/>
      </c>
      <c r="AA101" s="185" t="str">
        <f>IF(('Score Sheet (ENTER DATA)'!AA105=0),"",'Score Sheet (ENTER DATA)'!AA105)</f>
        <v/>
      </c>
      <c r="AB101" s="185" t="str">
        <f>IF(('Score Sheet (ENTER DATA)'!AB105=0),"",'Score Sheet (ENTER DATA)'!AB105)</f>
        <v/>
      </c>
      <c r="AC101" s="185" t="str">
        <f>IF(('Score Sheet (ENTER DATA)'!AC105=0),"",'Score Sheet (ENTER DATA)'!AC105)</f>
        <v/>
      </c>
      <c r="AD101" s="185" t="str">
        <f>IF(('Score Sheet (ENTER DATA)'!AD105=0),"",'Score Sheet (ENTER DATA)'!AD105)</f>
        <v/>
      </c>
      <c r="AE101" s="185" t="str">
        <f>IF(('Score Sheet (ENTER DATA)'!AE105=0),"",'Score Sheet (ENTER DATA)'!AE105)</f>
        <v/>
      </c>
      <c r="AF101" s="185" t="str">
        <f>IF(('Score Sheet (ENTER DATA)'!AF105=0),"",'Score Sheet (ENTER DATA)'!AF105)</f>
        <v/>
      </c>
      <c r="AG101" s="25"/>
    </row>
    <row r="102" spans="1:33" x14ac:dyDescent="0.2">
      <c r="A102" s="315" t="str">
        <f>IF(ISBLANK('Score Sheet (ENTER DATA)'!C102),"",'Score Sheet (ENTER DATA)'!A102)</f>
        <v>NDAV</v>
      </c>
      <c r="B102" s="185">
        <f>IF(ISBLANK('Score Sheet (ENTER DATA)'!C102),"",'Score Sheet (ENTER DATA)'!B102)</f>
        <v>2</v>
      </c>
      <c r="C102" s="83" t="str">
        <f>IF(ISBLANK('Score Sheet (ENTER DATA)'!C102),"",'Score Sheet (ENTER DATA)'!C102)</f>
        <v>Carolyn Tressler</v>
      </c>
      <c r="D102" s="185">
        <f>IF(ISBLANK('Score Sheet (ENTER DATA)'!D102),"",'Score Sheet (ENTER DATA)'!D102)</f>
        <v>5</v>
      </c>
      <c r="E102" s="185">
        <f>IF(ISBLANK('Score Sheet (ENTER DATA)'!E102),"",'Score Sheet (ENTER DATA)'!E102)</f>
        <v>6</v>
      </c>
      <c r="F102" s="185">
        <f>IF(ISBLANK('Score Sheet (ENTER DATA)'!F102),"",'Score Sheet (ENTER DATA)'!F102)</f>
        <v>4</v>
      </c>
      <c r="G102" s="185">
        <f>IF(ISBLANK('Score Sheet (ENTER DATA)'!G102),"",'Score Sheet (ENTER DATA)'!G102)</f>
        <v>6</v>
      </c>
      <c r="H102" s="185">
        <f>IF(ISBLANK('Score Sheet (ENTER DATA)'!H102),"",'Score Sheet (ENTER DATA)'!H102)</f>
        <v>5</v>
      </c>
      <c r="I102" s="185">
        <f>IF(ISBLANK('Score Sheet (ENTER DATA)'!I102),"",'Score Sheet (ENTER DATA)'!I102)</f>
        <v>6</v>
      </c>
      <c r="J102" s="185">
        <f>IF(ISBLANK('Score Sheet (ENTER DATA)'!J102),"",'Score Sheet (ENTER DATA)'!J102)</f>
        <v>4</v>
      </c>
      <c r="K102" s="185">
        <f>IF(ISBLANK('Score Sheet (ENTER DATA)'!K102),"",'Score Sheet (ENTER DATA)'!K102)</f>
        <v>4</v>
      </c>
      <c r="L102" s="185">
        <f>IF(ISBLANK('Score Sheet (ENTER DATA)'!L102),"",'Score Sheet (ENTER DATA)'!L102)</f>
        <v>6</v>
      </c>
      <c r="M102" s="49">
        <f>IF(('Score Sheet (ENTER DATA)'!M102=0),"",'Score Sheet (ENTER DATA)'!M102)</f>
        <v>46</v>
      </c>
      <c r="N102" s="185">
        <f>IF(ISBLANK('Score Sheet (ENTER DATA)'!N102),"",'Score Sheet (ENTER DATA)'!N102)</f>
        <v>4</v>
      </c>
      <c r="O102" s="185">
        <f>IF(ISBLANK('Score Sheet (ENTER DATA)'!O102),"",'Score Sheet (ENTER DATA)'!O102)</f>
        <v>5</v>
      </c>
      <c r="P102" s="185">
        <f>IF(ISBLANK('Score Sheet (ENTER DATA)'!P102),"",'Score Sheet (ENTER DATA)'!P102)</f>
        <v>6</v>
      </c>
      <c r="Q102" s="185">
        <f>IF(ISBLANK('Score Sheet (ENTER DATA)'!Q102),"",'Score Sheet (ENTER DATA)'!Q102)</f>
        <v>5</v>
      </c>
      <c r="R102" s="185">
        <f>IF(ISBLANK('Score Sheet (ENTER DATA)'!R102),"",'Score Sheet (ENTER DATA)'!R102)</f>
        <v>5</v>
      </c>
      <c r="S102" s="185">
        <f>IF(ISBLANK('Score Sheet (ENTER DATA)'!S102),"",'Score Sheet (ENTER DATA)'!S102)</f>
        <v>4</v>
      </c>
      <c r="T102" s="185">
        <f>IF(ISBLANK('Score Sheet (ENTER DATA)'!T102),"",'Score Sheet (ENTER DATA)'!T102)</f>
        <v>4</v>
      </c>
      <c r="U102" s="185">
        <f>IF(ISBLANK('Score Sheet (ENTER DATA)'!U102),"",'Score Sheet (ENTER DATA)'!U102)</f>
        <v>5</v>
      </c>
      <c r="V102" s="185">
        <f>IF(ISBLANK('Score Sheet (ENTER DATA)'!V102),"",'Score Sheet (ENTER DATA)'!V102)</f>
        <v>7</v>
      </c>
      <c r="W102" s="236">
        <f>IF(('Score Sheet (ENTER DATA)'!W102=0),"",'Score Sheet (ENTER DATA)'!W102)</f>
        <v>45</v>
      </c>
      <c r="X102" s="123">
        <f>IF(('Score Sheet (ENTER DATA)'!X102=0),"",'Score Sheet (ENTER DATA)'!X102)</f>
        <v>91</v>
      </c>
      <c r="Y102" s="185">
        <f>IF(('Score Sheet (ENTER DATA)'!Y102=0),"",'Score Sheet (ENTER DATA)'!Y102)</f>
        <v>45</v>
      </c>
      <c r="Z102" s="185">
        <f>IF(('Score Sheet (ENTER DATA)'!Z102=0),"",'Score Sheet (ENTER DATA)'!Z102)</f>
        <v>30</v>
      </c>
      <c r="AA102" s="185">
        <f>IF(('Score Sheet (ENTER DATA)'!AA102=0),"",'Score Sheet (ENTER DATA)'!AA102)</f>
        <v>16</v>
      </c>
      <c r="AB102" s="185">
        <f>IF(('Score Sheet (ENTER DATA)'!AB102=0),"",'Score Sheet (ENTER DATA)'!AB102)</f>
        <v>7</v>
      </c>
      <c r="AC102" s="185">
        <f>IF(('Score Sheet (ENTER DATA)'!AC102=0),"",'Score Sheet (ENTER DATA)'!AC102)</f>
        <v>46</v>
      </c>
      <c r="AD102" s="185">
        <f>IF(('Score Sheet (ENTER DATA)'!AD102=0),"",'Score Sheet (ENTER DATA)'!AD102)</f>
        <v>31</v>
      </c>
      <c r="AE102" s="185">
        <f>IF(('Score Sheet (ENTER DATA)'!AE102=0),"",'Score Sheet (ENTER DATA)'!AE102)</f>
        <v>14</v>
      </c>
      <c r="AF102" s="185">
        <f>IF(('Score Sheet (ENTER DATA)'!AF102=0),"",'Score Sheet (ENTER DATA)'!AF102)</f>
        <v>6</v>
      </c>
      <c r="AG102" s="25"/>
    </row>
    <row r="103" spans="1:33" x14ac:dyDescent="0.2">
      <c r="A103" s="304" t="str">
        <f>IF(ISBLANK('Score Sheet (ENTER DATA)'!C103),"",'Score Sheet (ENTER DATA)'!A103)</f>
        <v>NDAV</v>
      </c>
      <c r="B103" s="185">
        <f>IF(ISBLANK('Score Sheet (ENTER DATA)'!C103),"",'Score Sheet (ENTER DATA)'!B103)</f>
        <v>3</v>
      </c>
      <c r="C103" s="83" t="str">
        <f>IF(ISBLANK('Score Sheet (ENTER DATA)'!C103),"",'Score Sheet (ENTER DATA)'!C103)</f>
        <v>Lydia White</v>
      </c>
      <c r="D103" s="185">
        <f>IF(ISBLANK('Score Sheet (ENTER DATA)'!D103),"",'Score Sheet (ENTER DATA)'!D103)</f>
        <v>5</v>
      </c>
      <c r="E103" s="185">
        <f>IF(ISBLANK('Score Sheet (ENTER DATA)'!E103),"",'Score Sheet (ENTER DATA)'!E103)</f>
        <v>6</v>
      </c>
      <c r="F103" s="185">
        <f>IF(ISBLANK('Score Sheet (ENTER DATA)'!F103),"",'Score Sheet (ENTER DATA)'!F103)</f>
        <v>4</v>
      </c>
      <c r="G103" s="185">
        <f>IF(ISBLANK('Score Sheet (ENTER DATA)'!G103),"",'Score Sheet (ENTER DATA)'!G103)</f>
        <v>6</v>
      </c>
      <c r="H103" s="185">
        <f>IF(ISBLANK('Score Sheet (ENTER DATA)'!H103),"",'Score Sheet (ENTER DATA)'!H103)</f>
        <v>5</v>
      </c>
      <c r="I103" s="185">
        <f>IF(ISBLANK('Score Sheet (ENTER DATA)'!I103),"",'Score Sheet (ENTER DATA)'!I103)</f>
        <v>6</v>
      </c>
      <c r="J103" s="185">
        <f>IF(ISBLANK('Score Sheet (ENTER DATA)'!J103),"",'Score Sheet (ENTER DATA)'!J103)</f>
        <v>6</v>
      </c>
      <c r="K103" s="185">
        <f>IF(ISBLANK('Score Sheet (ENTER DATA)'!K103),"",'Score Sheet (ENTER DATA)'!K103)</f>
        <v>4</v>
      </c>
      <c r="L103" s="185">
        <f>IF(ISBLANK('Score Sheet (ENTER DATA)'!L103),"",'Score Sheet (ENTER DATA)'!L103)</f>
        <v>5</v>
      </c>
      <c r="M103" s="49">
        <f>IF(('Score Sheet (ENTER DATA)'!M103=0),"",'Score Sheet (ENTER DATA)'!M103)</f>
        <v>47</v>
      </c>
      <c r="N103" s="185">
        <f>IF(ISBLANK('Score Sheet (ENTER DATA)'!N103),"",'Score Sheet (ENTER DATA)'!N103)</f>
        <v>6</v>
      </c>
      <c r="O103" s="185">
        <f>IF(ISBLANK('Score Sheet (ENTER DATA)'!O103),"",'Score Sheet (ENTER DATA)'!O103)</f>
        <v>6</v>
      </c>
      <c r="P103" s="185">
        <f>IF(ISBLANK('Score Sheet (ENTER DATA)'!P103),"",'Score Sheet (ENTER DATA)'!P103)</f>
        <v>6</v>
      </c>
      <c r="Q103" s="185">
        <f>IF(ISBLANK('Score Sheet (ENTER DATA)'!Q103),"",'Score Sheet (ENTER DATA)'!Q103)</f>
        <v>5</v>
      </c>
      <c r="R103" s="185">
        <f>IF(ISBLANK('Score Sheet (ENTER DATA)'!R103),"",'Score Sheet (ENTER DATA)'!R103)</f>
        <v>7</v>
      </c>
      <c r="S103" s="185">
        <f>IF(ISBLANK('Score Sheet (ENTER DATA)'!S103),"",'Score Sheet (ENTER DATA)'!S103)</f>
        <v>8</v>
      </c>
      <c r="T103" s="185">
        <f>IF(ISBLANK('Score Sheet (ENTER DATA)'!T103),"",'Score Sheet (ENTER DATA)'!T103)</f>
        <v>4</v>
      </c>
      <c r="U103" s="185">
        <f>IF(ISBLANK('Score Sheet (ENTER DATA)'!U103),"",'Score Sheet (ENTER DATA)'!U103)</f>
        <v>5</v>
      </c>
      <c r="V103" s="185">
        <f>IF(ISBLANK('Score Sheet (ENTER DATA)'!V103),"",'Score Sheet (ENTER DATA)'!V103)</f>
        <v>10</v>
      </c>
      <c r="W103" s="236">
        <f>IF(('Score Sheet (ENTER DATA)'!W103=0),"",'Score Sheet (ENTER DATA)'!W103)</f>
        <v>57</v>
      </c>
      <c r="X103" s="123">
        <f>IF(('Score Sheet (ENTER DATA)'!X103=0),"",'Score Sheet (ENTER DATA)'!X103)</f>
        <v>104</v>
      </c>
      <c r="Y103" s="185">
        <f>IF(('Score Sheet (ENTER DATA)'!Y103=0),"",'Score Sheet (ENTER DATA)'!Y103)</f>
        <v>57</v>
      </c>
      <c r="Z103" s="185">
        <f>IF(('Score Sheet (ENTER DATA)'!Z103=0),"",'Score Sheet (ENTER DATA)'!Z103)</f>
        <v>39</v>
      </c>
      <c r="AA103" s="185">
        <f>IF(('Score Sheet (ENTER DATA)'!AA103=0),"",'Score Sheet (ENTER DATA)'!AA103)</f>
        <v>19</v>
      </c>
      <c r="AB103" s="185">
        <f>IF(('Score Sheet (ENTER DATA)'!AB103=0),"",'Score Sheet (ENTER DATA)'!AB103)</f>
        <v>10</v>
      </c>
      <c r="AC103" s="185">
        <f>IF(('Score Sheet (ENTER DATA)'!AC103=0),"",'Score Sheet (ENTER DATA)'!AC103)</f>
        <v>47</v>
      </c>
      <c r="AD103" s="185">
        <f>IF(('Score Sheet (ENTER DATA)'!AD103=0),"",'Score Sheet (ENTER DATA)'!AD103)</f>
        <v>32</v>
      </c>
      <c r="AE103" s="185">
        <f>IF(('Score Sheet (ENTER DATA)'!AE103=0),"",'Score Sheet (ENTER DATA)'!AE103)</f>
        <v>15</v>
      </c>
      <c r="AF103" s="185">
        <f>IF(('Score Sheet (ENTER DATA)'!AF103=0),"",'Score Sheet (ENTER DATA)'!AF103)</f>
        <v>5</v>
      </c>
      <c r="AG103" s="25"/>
    </row>
    <row r="104" spans="1:33" x14ac:dyDescent="0.2">
      <c r="A104" s="312" t="str">
        <f>IF(ISBLANK('Score Sheet (ENTER DATA)'!C101),"",'Score Sheet (ENTER DATA)'!A101)</f>
        <v>NDAV</v>
      </c>
      <c r="B104" s="185">
        <f>IF(ISBLANK('Score Sheet (ENTER DATA)'!C101),"",'Score Sheet (ENTER DATA)'!B101)</f>
        <v>1</v>
      </c>
      <c r="C104" s="83" t="str">
        <f>IF(ISBLANK('Score Sheet (ENTER DATA)'!C101),"",'Score Sheet (ENTER DATA)'!C101)</f>
        <v>Alaina Gerbers</v>
      </c>
      <c r="D104" s="185">
        <f>IF(ISBLANK('Score Sheet (ENTER DATA)'!D101),"",'Score Sheet (ENTER DATA)'!D101)</f>
        <v>5</v>
      </c>
      <c r="E104" s="185">
        <f>IF(ISBLANK('Score Sheet (ENTER DATA)'!E101),"",'Score Sheet (ENTER DATA)'!E101)</f>
        <v>7</v>
      </c>
      <c r="F104" s="185">
        <f>IF(ISBLANK('Score Sheet (ENTER DATA)'!F101),"",'Score Sheet (ENTER DATA)'!F101)</f>
        <v>5</v>
      </c>
      <c r="G104" s="185">
        <f>IF(ISBLANK('Score Sheet (ENTER DATA)'!G101),"",'Score Sheet (ENTER DATA)'!G101)</f>
        <v>6</v>
      </c>
      <c r="H104" s="185">
        <f>IF(ISBLANK('Score Sheet (ENTER DATA)'!H101),"",'Score Sheet (ENTER DATA)'!H101)</f>
        <v>7</v>
      </c>
      <c r="I104" s="185">
        <f>IF(ISBLANK('Score Sheet (ENTER DATA)'!I101),"",'Score Sheet (ENTER DATA)'!I101)</f>
        <v>6</v>
      </c>
      <c r="J104" s="185">
        <f>IF(ISBLANK('Score Sheet (ENTER DATA)'!J101),"",'Score Sheet (ENTER DATA)'!J101)</f>
        <v>7</v>
      </c>
      <c r="K104" s="185">
        <f>IF(ISBLANK('Score Sheet (ENTER DATA)'!K101),"",'Score Sheet (ENTER DATA)'!K101)</f>
        <v>5</v>
      </c>
      <c r="L104" s="185">
        <f>IF(ISBLANK('Score Sheet (ENTER DATA)'!L101),"",'Score Sheet (ENTER DATA)'!L101)</f>
        <v>7</v>
      </c>
      <c r="M104" s="49">
        <f>IF(('Score Sheet (ENTER DATA)'!M101=0),"",'Score Sheet (ENTER DATA)'!M101)</f>
        <v>55</v>
      </c>
      <c r="N104" s="185">
        <f>IF(ISBLANK('Score Sheet (ENTER DATA)'!N101),"",'Score Sheet (ENTER DATA)'!N101)</f>
        <v>3</v>
      </c>
      <c r="O104" s="185">
        <f>IF(ISBLANK('Score Sheet (ENTER DATA)'!O101),"",'Score Sheet (ENTER DATA)'!O101)</f>
        <v>6</v>
      </c>
      <c r="P104" s="185">
        <f>IF(ISBLANK('Score Sheet (ENTER DATA)'!P101),"",'Score Sheet (ENTER DATA)'!P101)</f>
        <v>5</v>
      </c>
      <c r="Q104" s="185">
        <f>IF(ISBLANK('Score Sheet (ENTER DATA)'!Q101),"",'Score Sheet (ENTER DATA)'!Q101)</f>
        <v>6</v>
      </c>
      <c r="R104" s="185">
        <f>IF(ISBLANK('Score Sheet (ENTER DATA)'!R101),"",'Score Sheet (ENTER DATA)'!R101)</f>
        <v>6</v>
      </c>
      <c r="S104" s="185">
        <f>IF(ISBLANK('Score Sheet (ENTER DATA)'!S101),"",'Score Sheet (ENTER DATA)'!S101)</f>
        <v>5</v>
      </c>
      <c r="T104" s="185">
        <f>IF(ISBLANK('Score Sheet (ENTER DATA)'!T101),"",'Score Sheet (ENTER DATA)'!T101)</f>
        <v>3</v>
      </c>
      <c r="U104" s="185">
        <f>IF(ISBLANK('Score Sheet (ENTER DATA)'!U101),"",'Score Sheet (ENTER DATA)'!U101)</f>
        <v>6</v>
      </c>
      <c r="V104" s="185">
        <f>IF(ISBLANK('Score Sheet (ENTER DATA)'!V101),"",'Score Sheet (ENTER DATA)'!V101)</f>
        <v>5</v>
      </c>
      <c r="W104" s="236">
        <f>IF(('Score Sheet (ENTER DATA)'!W101=0),"",'Score Sheet (ENTER DATA)'!W101)</f>
        <v>45</v>
      </c>
      <c r="X104" s="123">
        <f>IF(('Score Sheet (ENTER DATA)'!X101=0),"",'Score Sheet (ENTER DATA)'!X101)</f>
        <v>100</v>
      </c>
      <c r="Y104" s="185">
        <f>IF(('Score Sheet (ENTER DATA)'!Y101=0),"",'Score Sheet (ENTER DATA)'!Y101)</f>
        <v>45</v>
      </c>
      <c r="Z104" s="185">
        <f>IF(('Score Sheet (ENTER DATA)'!Z101=0),"",'Score Sheet (ENTER DATA)'!Z101)</f>
        <v>31</v>
      </c>
      <c r="AA104" s="185">
        <f>IF(('Score Sheet (ENTER DATA)'!AA101=0),"",'Score Sheet (ENTER DATA)'!AA101)</f>
        <v>14</v>
      </c>
      <c r="AB104" s="185">
        <f>IF(('Score Sheet (ENTER DATA)'!AB101=0),"",'Score Sheet (ENTER DATA)'!AB101)</f>
        <v>5</v>
      </c>
      <c r="AC104" s="185">
        <f>IF(('Score Sheet (ENTER DATA)'!AC101=0),"",'Score Sheet (ENTER DATA)'!AC101)</f>
        <v>55</v>
      </c>
      <c r="AD104" s="185">
        <f>IF(('Score Sheet (ENTER DATA)'!AD101=0),"",'Score Sheet (ENTER DATA)'!AD101)</f>
        <v>38</v>
      </c>
      <c r="AE104" s="185">
        <f>IF(('Score Sheet (ENTER DATA)'!AE101=0),"",'Score Sheet (ENTER DATA)'!AE101)</f>
        <v>19</v>
      </c>
      <c r="AF104" s="185">
        <f>IF(('Score Sheet (ENTER DATA)'!AF101=0),"",'Score Sheet (ENTER DATA)'!AF101)</f>
        <v>7</v>
      </c>
      <c r="AG104" s="25"/>
    </row>
    <row r="105" spans="1:33" x14ac:dyDescent="0.2">
      <c r="A105" s="324" t="str">
        <f>IF(ISBLANK('Score Sheet (ENTER DATA)'!C114),"",'Score Sheet (ENTER DATA)'!A114)</f>
        <v>OCC</v>
      </c>
      <c r="B105" s="273">
        <f>IF(ISBLANK('Score Sheet (ENTER DATA)'!C114),"",'Score Sheet (ENTER DATA)'!B114)</f>
        <v>5</v>
      </c>
      <c r="C105" s="275" t="str">
        <f>IF(ISBLANK('Score Sheet (ENTER DATA)'!C114),"",'Score Sheet (ENTER DATA)'!C114)</f>
        <v>Angie Parra</v>
      </c>
      <c r="D105" s="273">
        <f>IF(ISBLANK('Score Sheet (ENTER DATA)'!D114),"",'Score Sheet (ENTER DATA)'!D114)</f>
        <v>6</v>
      </c>
      <c r="E105" s="273">
        <f>IF(ISBLANK('Score Sheet (ENTER DATA)'!E114),"",'Score Sheet (ENTER DATA)'!E114)</f>
        <v>5</v>
      </c>
      <c r="F105" s="273">
        <f>IF(ISBLANK('Score Sheet (ENTER DATA)'!F114),"",'Score Sheet (ENTER DATA)'!F114)</f>
        <v>7</v>
      </c>
      <c r="G105" s="273">
        <f>IF(ISBLANK('Score Sheet (ENTER DATA)'!G114),"",'Score Sheet (ENTER DATA)'!G114)</f>
        <v>7</v>
      </c>
      <c r="H105" s="273">
        <f>IF(ISBLANK('Score Sheet (ENTER DATA)'!H114),"",'Score Sheet (ENTER DATA)'!H114)</f>
        <v>6</v>
      </c>
      <c r="I105" s="273">
        <f>IF(ISBLANK('Score Sheet (ENTER DATA)'!I114),"",'Score Sheet (ENTER DATA)'!I114)</f>
        <v>7</v>
      </c>
      <c r="J105" s="273">
        <f>IF(ISBLANK('Score Sheet (ENTER DATA)'!J114),"",'Score Sheet (ENTER DATA)'!J114)</f>
        <v>6</v>
      </c>
      <c r="K105" s="273">
        <f>IF(ISBLANK('Score Sheet (ENTER DATA)'!K114),"",'Score Sheet (ENTER DATA)'!K114)</f>
        <v>6</v>
      </c>
      <c r="L105" s="273">
        <f>IF(ISBLANK('Score Sheet (ENTER DATA)'!L114),"",'Score Sheet (ENTER DATA)'!L114)</f>
        <v>6</v>
      </c>
      <c r="M105" s="277">
        <f>IF(('Score Sheet (ENTER DATA)'!M114=0),"",'Score Sheet (ENTER DATA)'!M114)</f>
        <v>56</v>
      </c>
      <c r="N105" s="273">
        <f>IF(ISBLANK('Score Sheet (ENTER DATA)'!N114),"",'Score Sheet (ENTER DATA)'!N114)</f>
        <v>6</v>
      </c>
      <c r="O105" s="273">
        <f>IF(ISBLANK('Score Sheet (ENTER DATA)'!O114),"",'Score Sheet (ENTER DATA)'!O114)</f>
        <v>8</v>
      </c>
      <c r="P105" s="273">
        <f>IF(ISBLANK('Score Sheet (ENTER DATA)'!P114),"",'Score Sheet (ENTER DATA)'!P114)</f>
        <v>7</v>
      </c>
      <c r="Q105" s="273">
        <f>IF(ISBLANK('Score Sheet (ENTER DATA)'!Q114),"",'Score Sheet (ENTER DATA)'!Q114)</f>
        <v>6</v>
      </c>
      <c r="R105" s="273">
        <f>IF(ISBLANK('Score Sheet (ENTER DATA)'!R114),"",'Score Sheet (ENTER DATA)'!R114)</f>
        <v>5</v>
      </c>
      <c r="S105" s="273">
        <f>IF(ISBLANK('Score Sheet (ENTER DATA)'!S114),"",'Score Sheet (ENTER DATA)'!S114)</f>
        <v>5</v>
      </c>
      <c r="T105" s="273">
        <f>IF(ISBLANK('Score Sheet (ENTER DATA)'!T114),"",'Score Sheet (ENTER DATA)'!T114)</f>
        <v>6</v>
      </c>
      <c r="U105" s="273">
        <f>IF(ISBLANK('Score Sheet (ENTER DATA)'!U114),"",'Score Sheet (ENTER DATA)'!U114)</f>
        <v>7</v>
      </c>
      <c r="V105" s="273">
        <f>IF(ISBLANK('Score Sheet (ENTER DATA)'!V114),"",'Score Sheet (ENTER DATA)'!V114)</f>
        <v>5</v>
      </c>
      <c r="W105" s="279">
        <f>IF(('Score Sheet (ENTER DATA)'!W114=0),"",'Score Sheet (ENTER DATA)'!W114)</f>
        <v>55</v>
      </c>
      <c r="X105" s="281">
        <f>IF(('Score Sheet (ENTER DATA)'!X114=0),"",'Score Sheet (ENTER DATA)'!X114)</f>
        <v>111</v>
      </c>
      <c r="Y105" s="273">
        <f>IF(('Score Sheet (ENTER DATA)'!Y114=0),"",'Score Sheet (ENTER DATA)'!Y114)</f>
        <v>55</v>
      </c>
      <c r="Z105" s="273">
        <f>IF(('Score Sheet (ENTER DATA)'!Z114=0),"",'Score Sheet (ENTER DATA)'!Z114)</f>
        <v>34</v>
      </c>
      <c r="AA105" s="273">
        <f>IF(('Score Sheet (ENTER DATA)'!AA114=0),"",'Score Sheet (ENTER DATA)'!AA114)</f>
        <v>18</v>
      </c>
      <c r="AB105" s="273">
        <f>IF(('Score Sheet (ENTER DATA)'!AB114=0),"",'Score Sheet (ENTER DATA)'!AB114)</f>
        <v>5</v>
      </c>
      <c r="AC105" s="273">
        <f>IF(('Score Sheet (ENTER DATA)'!AC114=0),"",'Score Sheet (ENTER DATA)'!AC114)</f>
        <v>56</v>
      </c>
      <c r="AD105" s="273">
        <f>IF(('Score Sheet (ENTER DATA)'!AD114=0),"",'Score Sheet (ENTER DATA)'!AD114)</f>
        <v>38</v>
      </c>
      <c r="AE105" s="273">
        <f>IF(('Score Sheet (ENTER DATA)'!AE114=0),"",'Score Sheet (ENTER DATA)'!AE114)</f>
        <v>18</v>
      </c>
      <c r="AF105" s="273">
        <f>IF(('Score Sheet (ENTER DATA)'!AF114=0),"",'Score Sheet (ENTER DATA)'!AF114)</f>
        <v>6</v>
      </c>
      <c r="AG105" s="25"/>
    </row>
    <row r="106" spans="1:33" x14ac:dyDescent="0.2">
      <c r="A106" s="334" t="e">
        <f>IF(ISBLANK('Score Sheet (ENTER DATA)'!#REF!),"",'Score Sheet (ENTER DATA)'!#REF!)</f>
        <v>#REF!</v>
      </c>
      <c r="B106" s="273" t="e">
        <f>IF(ISBLANK('Score Sheet (ENTER DATA)'!#REF!),"",'Score Sheet (ENTER DATA)'!#REF!)</f>
        <v>#REF!</v>
      </c>
      <c r="C106" s="275" t="e">
        <f>IF(ISBLANK('Score Sheet (ENTER DATA)'!#REF!),"",'Score Sheet (ENTER DATA)'!#REF!)</f>
        <v>#REF!</v>
      </c>
      <c r="D106" s="273" t="e">
        <f>IF(ISBLANK('Score Sheet (ENTER DATA)'!#REF!),"",'Score Sheet (ENTER DATA)'!#REF!)</f>
        <v>#REF!</v>
      </c>
      <c r="E106" s="273" t="e">
        <f>IF(ISBLANK('Score Sheet (ENTER DATA)'!#REF!),"",'Score Sheet (ENTER DATA)'!#REF!)</f>
        <v>#REF!</v>
      </c>
      <c r="F106" s="273" t="e">
        <f>IF(ISBLANK('Score Sheet (ENTER DATA)'!#REF!),"",'Score Sheet (ENTER DATA)'!#REF!)</f>
        <v>#REF!</v>
      </c>
      <c r="G106" s="273" t="e">
        <f>IF(ISBLANK('Score Sheet (ENTER DATA)'!#REF!),"",'Score Sheet (ENTER DATA)'!#REF!)</f>
        <v>#REF!</v>
      </c>
      <c r="H106" s="273" t="e">
        <f>IF(ISBLANK('Score Sheet (ENTER DATA)'!#REF!),"",'Score Sheet (ENTER DATA)'!#REF!)</f>
        <v>#REF!</v>
      </c>
      <c r="I106" s="273" t="e">
        <f>IF(ISBLANK('Score Sheet (ENTER DATA)'!#REF!),"",'Score Sheet (ENTER DATA)'!#REF!)</f>
        <v>#REF!</v>
      </c>
      <c r="J106" s="273" t="e">
        <f>IF(ISBLANK('Score Sheet (ENTER DATA)'!#REF!),"",'Score Sheet (ENTER DATA)'!#REF!)</f>
        <v>#REF!</v>
      </c>
      <c r="K106" s="273" t="e">
        <f>IF(ISBLANK('Score Sheet (ENTER DATA)'!#REF!),"",'Score Sheet (ENTER DATA)'!#REF!)</f>
        <v>#REF!</v>
      </c>
      <c r="L106" s="273" t="e">
        <f>IF(ISBLANK('Score Sheet (ENTER DATA)'!#REF!),"",'Score Sheet (ENTER DATA)'!#REF!)</f>
        <v>#REF!</v>
      </c>
      <c r="M106" s="277" t="e">
        <f>IF(('Score Sheet (ENTER DATA)'!#REF!=0),"",'Score Sheet (ENTER DATA)'!#REF!)</f>
        <v>#REF!</v>
      </c>
      <c r="N106" s="273" t="e">
        <f>IF(ISBLANK('Score Sheet (ENTER DATA)'!#REF!),"",'Score Sheet (ENTER DATA)'!#REF!)</f>
        <v>#REF!</v>
      </c>
      <c r="O106" s="273" t="e">
        <f>IF(ISBLANK('Score Sheet (ENTER DATA)'!#REF!),"",'Score Sheet (ENTER DATA)'!#REF!)</f>
        <v>#REF!</v>
      </c>
      <c r="P106" s="273" t="e">
        <f>IF(ISBLANK('Score Sheet (ENTER DATA)'!#REF!),"",'Score Sheet (ENTER DATA)'!#REF!)</f>
        <v>#REF!</v>
      </c>
      <c r="Q106" s="273" t="e">
        <f>IF(ISBLANK('Score Sheet (ENTER DATA)'!#REF!),"",'Score Sheet (ENTER DATA)'!#REF!)</f>
        <v>#REF!</v>
      </c>
      <c r="R106" s="273" t="e">
        <f>IF(ISBLANK('Score Sheet (ENTER DATA)'!#REF!),"",'Score Sheet (ENTER DATA)'!#REF!)</f>
        <v>#REF!</v>
      </c>
      <c r="S106" s="273" t="e">
        <f>IF(ISBLANK('Score Sheet (ENTER DATA)'!#REF!),"",'Score Sheet (ENTER DATA)'!#REF!)</f>
        <v>#REF!</v>
      </c>
      <c r="T106" s="273" t="e">
        <f>IF(ISBLANK('Score Sheet (ENTER DATA)'!#REF!),"",'Score Sheet (ENTER DATA)'!#REF!)</f>
        <v>#REF!</v>
      </c>
      <c r="U106" s="273" t="e">
        <f>IF(ISBLANK('Score Sheet (ENTER DATA)'!#REF!),"",'Score Sheet (ENTER DATA)'!#REF!)</f>
        <v>#REF!</v>
      </c>
      <c r="V106" s="273" t="e">
        <f>IF(ISBLANK('Score Sheet (ENTER DATA)'!#REF!),"",'Score Sheet (ENTER DATA)'!#REF!)</f>
        <v>#REF!</v>
      </c>
      <c r="W106" s="279" t="e">
        <f>IF(ISBLANK('Score Sheet (ENTER DATA)'!#REF!),"",'Score Sheet (ENTER DATA)'!#REF!)</f>
        <v>#REF!</v>
      </c>
      <c r="X106" s="281" t="e">
        <f>IF(ISBLANK('Score Sheet (ENTER DATA)'!#REF!),"",'Score Sheet (ENTER DATA)'!#REF!)</f>
        <v>#REF!</v>
      </c>
      <c r="Y106" s="273" t="e">
        <f>IF(ISBLANK('Score Sheet (ENTER DATA)'!#REF!),"",'Score Sheet (ENTER DATA)'!#REF!)</f>
        <v>#REF!</v>
      </c>
      <c r="Z106" s="273" t="e">
        <f>IF(ISBLANK('Score Sheet (ENTER DATA)'!#REF!),"",'Score Sheet (ENTER DATA)'!#REF!)</f>
        <v>#REF!</v>
      </c>
      <c r="AA106" s="273" t="e">
        <f>IF(ISBLANK('Score Sheet (ENTER DATA)'!#REF!),"",'Score Sheet (ENTER DATA)'!#REF!)</f>
        <v>#REF!</v>
      </c>
      <c r="AB106" s="273" t="e">
        <f>IF(ISBLANK('Score Sheet (ENTER DATA)'!#REF!),"",'Score Sheet (ENTER DATA)'!#REF!)</f>
        <v>#REF!</v>
      </c>
      <c r="AC106" s="273" t="e">
        <f>IF(ISBLANK('Score Sheet (ENTER DATA)'!#REF!),"",'Score Sheet (ENTER DATA)'!#REF!)</f>
        <v>#REF!</v>
      </c>
      <c r="AD106" s="273" t="e">
        <f>IF(ISBLANK('Score Sheet (ENTER DATA)'!#REF!),"",'Score Sheet (ENTER DATA)'!#REF!)</f>
        <v>#REF!</v>
      </c>
      <c r="AE106" s="273" t="e">
        <f>IF(ISBLANK('Score Sheet (ENTER DATA)'!#REF!),"",'Score Sheet (ENTER DATA)'!#REF!)</f>
        <v>#REF!</v>
      </c>
      <c r="AF106" s="273" t="e">
        <f>IF(ISBLANK('Score Sheet (ENTER DATA)'!#REF!),"",'Score Sheet (ENTER DATA)'!#REF!)</f>
        <v>#REF!</v>
      </c>
      <c r="AG106" s="110"/>
    </row>
    <row r="107" spans="1:33" x14ac:dyDescent="0.3">
      <c r="A107" s="268" t="e">
        <f>IF(ISBLANK('Score Sheet (ENTER DATA)'!#REF!),"",'Score Sheet (ENTER DATA)'!#REF!)</f>
        <v>#REF!</v>
      </c>
      <c r="B107" s="272" t="e">
        <f>IF(ISBLANK('Score Sheet (ENTER DATA)'!#REF!),"",'Score Sheet (ENTER DATA)'!#REF!)</f>
        <v>#REF!</v>
      </c>
      <c r="C107" s="274" t="e">
        <f>IF(ISBLANK('Score Sheet (ENTER DATA)'!#REF!),"",'Score Sheet (ENTER DATA)'!#REF!)</f>
        <v>#REF!</v>
      </c>
      <c r="D107" s="272" t="e">
        <f>IF(ISBLANK('Score Sheet (ENTER DATA)'!#REF!),"",'Score Sheet (ENTER DATA)'!#REF!)</f>
        <v>#REF!</v>
      </c>
      <c r="E107" s="272" t="e">
        <f>IF(ISBLANK('Score Sheet (ENTER DATA)'!#REF!),"",'Score Sheet (ENTER DATA)'!#REF!)</f>
        <v>#REF!</v>
      </c>
      <c r="F107" s="272" t="e">
        <f>IF(ISBLANK('Score Sheet (ENTER DATA)'!#REF!),"",'Score Sheet (ENTER DATA)'!#REF!)</f>
        <v>#REF!</v>
      </c>
      <c r="G107" s="272" t="e">
        <f>IF(ISBLANK('Score Sheet (ENTER DATA)'!#REF!),"",'Score Sheet (ENTER DATA)'!#REF!)</f>
        <v>#REF!</v>
      </c>
      <c r="H107" s="272" t="e">
        <f>IF(ISBLANK('Score Sheet (ENTER DATA)'!#REF!),"",'Score Sheet (ENTER DATA)'!#REF!)</f>
        <v>#REF!</v>
      </c>
      <c r="I107" s="272" t="e">
        <f>IF(ISBLANK('Score Sheet (ENTER DATA)'!#REF!),"",'Score Sheet (ENTER DATA)'!#REF!)</f>
        <v>#REF!</v>
      </c>
      <c r="J107" s="272" t="e">
        <f>IF(ISBLANK('Score Sheet (ENTER DATA)'!#REF!),"",'Score Sheet (ENTER DATA)'!#REF!)</f>
        <v>#REF!</v>
      </c>
      <c r="K107" s="272" t="e">
        <f>IF(ISBLANK('Score Sheet (ENTER DATA)'!#REF!),"",'Score Sheet (ENTER DATA)'!#REF!)</f>
        <v>#REF!</v>
      </c>
      <c r="L107" s="272" t="e">
        <f>IF(ISBLANK('Score Sheet (ENTER DATA)'!#REF!),"",'Score Sheet (ENTER DATA)'!#REF!)</f>
        <v>#REF!</v>
      </c>
      <c r="M107" s="276" t="e">
        <f>IF(ISBLANK('Score Sheet (ENTER DATA)'!#REF!),"",'Score Sheet (ENTER DATA)'!#REF!)</f>
        <v>#REF!</v>
      </c>
      <c r="N107" s="272" t="e">
        <f>IF(ISBLANK('Score Sheet (ENTER DATA)'!#REF!),"",'Score Sheet (ENTER DATA)'!#REF!)</f>
        <v>#REF!</v>
      </c>
      <c r="O107" s="272" t="e">
        <f>IF(ISBLANK('Score Sheet (ENTER DATA)'!#REF!),"",'Score Sheet (ENTER DATA)'!#REF!)</f>
        <v>#REF!</v>
      </c>
      <c r="P107" s="272" t="e">
        <f>IF(ISBLANK('Score Sheet (ENTER DATA)'!#REF!),"",'Score Sheet (ENTER DATA)'!#REF!)</f>
        <v>#REF!</v>
      </c>
      <c r="Q107" s="272" t="e">
        <f>IF(ISBLANK('Score Sheet (ENTER DATA)'!#REF!),"",'Score Sheet (ENTER DATA)'!#REF!)</f>
        <v>#REF!</v>
      </c>
      <c r="R107" s="272" t="e">
        <f>IF(ISBLANK('Score Sheet (ENTER DATA)'!#REF!),"",'Score Sheet (ENTER DATA)'!#REF!)</f>
        <v>#REF!</v>
      </c>
      <c r="S107" s="272" t="e">
        <f>IF(ISBLANK('Score Sheet (ENTER DATA)'!#REF!),"",'Score Sheet (ENTER DATA)'!#REF!)</f>
        <v>#REF!</v>
      </c>
      <c r="T107" s="272" t="e">
        <f>IF(ISBLANK('Score Sheet (ENTER DATA)'!#REF!),"",'Score Sheet (ENTER DATA)'!#REF!)</f>
        <v>#REF!</v>
      </c>
      <c r="U107" s="272" t="e">
        <f>IF(ISBLANK('Score Sheet (ENTER DATA)'!#REF!),"",'Score Sheet (ENTER DATA)'!#REF!)</f>
        <v>#REF!</v>
      </c>
      <c r="V107" s="272" t="e">
        <f>IF(ISBLANK('Score Sheet (ENTER DATA)'!#REF!),"",'Score Sheet (ENTER DATA)'!#REF!)</f>
        <v>#REF!</v>
      </c>
      <c r="W107" s="278" t="e">
        <f>IF(ISBLANK('Score Sheet (ENTER DATA)'!#REF!),"",'Score Sheet (ENTER DATA)'!#REF!)</f>
        <v>#REF!</v>
      </c>
      <c r="X107" s="280" t="e">
        <f>IF(ISBLANK('Score Sheet (ENTER DATA)'!#REF!),"",'Score Sheet (ENTER DATA)'!#REF!)</f>
        <v>#REF!</v>
      </c>
      <c r="Y107" s="272" t="e">
        <f>IF(ISBLANK('Score Sheet (ENTER DATA)'!#REF!),"",'Score Sheet (ENTER DATA)'!#REF!)</f>
        <v>#REF!</v>
      </c>
      <c r="Z107" s="272" t="e">
        <f>IF(ISBLANK('Score Sheet (ENTER DATA)'!#REF!),"",'Score Sheet (ENTER DATA)'!#REF!)</f>
        <v>#REF!</v>
      </c>
      <c r="AA107" s="272" t="e">
        <f>IF(ISBLANK('Score Sheet (ENTER DATA)'!#REF!),"",'Score Sheet (ENTER DATA)'!#REF!)</f>
        <v>#REF!</v>
      </c>
      <c r="AB107" s="272" t="e">
        <f>IF(ISBLANK('Score Sheet (ENTER DATA)'!#REF!),"",'Score Sheet (ENTER DATA)'!#REF!)</f>
        <v>#REF!</v>
      </c>
      <c r="AC107" s="272" t="e">
        <f>IF(ISBLANK('Score Sheet (ENTER DATA)'!#REF!),"",'Score Sheet (ENTER DATA)'!#REF!)</f>
        <v>#REF!</v>
      </c>
      <c r="AD107" s="272" t="e">
        <f>IF(ISBLANK('Score Sheet (ENTER DATA)'!#REF!),"",'Score Sheet (ENTER DATA)'!#REF!)</f>
        <v>#REF!</v>
      </c>
      <c r="AE107" s="272" t="e">
        <f>IF(ISBLANK('Score Sheet (ENTER DATA)'!#REF!),"",'Score Sheet (ENTER DATA)'!#REF!)</f>
        <v>#REF!</v>
      </c>
      <c r="AF107" s="272" t="e">
        <f>IF(ISBLANK('Score Sheet (ENTER DATA)'!#REF!),"",'Score Sheet (ENTER DATA)'!#REF!)</f>
        <v>#REF!</v>
      </c>
      <c r="AG107" s="110"/>
    </row>
    <row r="108" spans="1:33" x14ac:dyDescent="0.2">
      <c r="A108" s="382" t="e">
        <f>IF(ISBLANK('Score Sheet (ENTER DATA)'!#REF!),"",'Score Sheet (ENTER DATA)'!#REF!)</f>
        <v>#REF!</v>
      </c>
      <c r="B108" s="185" t="e">
        <f>IF(ISBLANK('Score Sheet (ENTER DATA)'!#REF!),"",'Score Sheet (ENTER DATA)'!#REF!)</f>
        <v>#REF!</v>
      </c>
      <c r="C108" s="83" t="e">
        <f>IF(ISBLANK('Score Sheet (ENTER DATA)'!#REF!),"",'Score Sheet (ENTER DATA)'!#REF!)</f>
        <v>#REF!</v>
      </c>
      <c r="D108" s="185" t="e">
        <f>IF(ISBLANK('Score Sheet (ENTER DATA)'!#REF!),"",'Score Sheet (ENTER DATA)'!#REF!)</f>
        <v>#REF!</v>
      </c>
      <c r="E108" s="185" t="e">
        <f>IF(ISBLANK('Score Sheet (ENTER DATA)'!#REF!),"",'Score Sheet (ENTER DATA)'!#REF!)</f>
        <v>#REF!</v>
      </c>
      <c r="F108" s="185" t="e">
        <f>IF(ISBLANK('Score Sheet (ENTER DATA)'!#REF!),"",'Score Sheet (ENTER DATA)'!#REF!)</f>
        <v>#REF!</v>
      </c>
      <c r="G108" s="185" t="e">
        <f>IF(ISBLANK('Score Sheet (ENTER DATA)'!#REF!),"",'Score Sheet (ENTER DATA)'!#REF!)</f>
        <v>#REF!</v>
      </c>
      <c r="H108" s="185" t="e">
        <f>IF(ISBLANK('Score Sheet (ENTER DATA)'!#REF!),"",'Score Sheet (ENTER DATA)'!#REF!)</f>
        <v>#REF!</v>
      </c>
      <c r="I108" s="185" t="e">
        <f>IF(ISBLANK('Score Sheet (ENTER DATA)'!#REF!),"",'Score Sheet (ENTER DATA)'!#REF!)</f>
        <v>#REF!</v>
      </c>
      <c r="J108" s="185" t="e">
        <f>IF(ISBLANK('Score Sheet (ENTER DATA)'!#REF!),"",'Score Sheet (ENTER DATA)'!#REF!)</f>
        <v>#REF!</v>
      </c>
      <c r="K108" s="185" t="e">
        <f>IF(ISBLANK('Score Sheet (ENTER DATA)'!#REF!),"",'Score Sheet (ENTER DATA)'!#REF!)</f>
        <v>#REF!</v>
      </c>
      <c r="L108" s="185" t="e">
        <f>IF(ISBLANK('Score Sheet (ENTER DATA)'!#REF!),"",'Score Sheet (ENTER DATA)'!#REF!)</f>
        <v>#REF!</v>
      </c>
      <c r="M108" s="49" t="e">
        <f>IF(('Score Sheet (ENTER DATA)'!#REF!=0),"",'Score Sheet (ENTER DATA)'!#REF!)</f>
        <v>#REF!</v>
      </c>
      <c r="N108" s="185" t="e">
        <f>IF(ISBLANK('Score Sheet (ENTER DATA)'!#REF!),"",'Score Sheet (ENTER DATA)'!#REF!)</f>
        <v>#REF!</v>
      </c>
      <c r="O108" s="185" t="e">
        <f>IF(ISBLANK('Score Sheet (ENTER DATA)'!#REF!),"",'Score Sheet (ENTER DATA)'!#REF!)</f>
        <v>#REF!</v>
      </c>
      <c r="P108" s="185" t="e">
        <f>IF(ISBLANK('Score Sheet (ENTER DATA)'!#REF!),"",'Score Sheet (ENTER DATA)'!#REF!)</f>
        <v>#REF!</v>
      </c>
      <c r="Q108" s="185" t="e">
        <f>IF(ISBLANK('Score Sheet (ENTER DATA)'!#REF!),"",'Score Sheet (ENTER DATA)'!#REF!)</f>
        <v>#REF!</v>
      </c>
      <c r="R108" s="185" t="e">
        <f>IF(ISBLANK('Score Sheet (ENTER DATA)'!#REF!),"",'Score Sheet (ENTER DATA)'!#REF!)</f>
        <v>#REF!</v>
      </c>
      <c r="S108" s="185" t="e">
        <f>IF(ISBLANK('Score Sheet (ENTER DATA)'!#REF!),"",'Score Sheet (ENTER DATA)'!#REF!)</f>
        <v>#REF!</v>
      </c>
      <c r="T108" s="185" t="e">
        <f>IF(ISBLANK('Score Sheet (ENTER DATA)'!#REF!),"",'Score Sheet (ENTER DATA)'!#REF!)</f>
        <v>#REF!</v>
      </c>
      <c r="U108" s="185" t="e">
        <f>IF(ISBLANK('Score Sheet (ENTER DATA)'!#REF!),"",'Score Sheet (ENTER DATA)'!#REF!)</f>
        <v>#REF!</v>
      </c>
      <c r="V108" s="185" t="e">
        <f>IF(ISBLANK('Score Sheet (ENTER DATA)'!#REF!),"",'Score Sheet (ENTER DATA)'!#REF!)</f>
        <v>#REF!</v>
      </c>
      <c r="W108" s="236" t="e">
        <f>IF(ISBLANK('Score Sheet (ENTER DATA)'!#REF!),"",'Score Sheet (ENTER DATA)'!#REF!)</f>
        <v>#REF!</v>
      </c>
      <c r="X108" s="123" t="e">
        <f>IF(ISBLANK('Score Sheet (ENTER DATA)'!#REF!),"",'Score Sheet (ENTER DATA)'!#REF!)</f>
        <v>#REF!</v>
      </c>
      <c r="Y108" s="185" t="e">
        <f>IF(ISBLANK('Score Sheet (ENTER DATA)'!#REF!),"",'Score Sheet (ENTER DATA)'!#REF!)</f>
        <v>#REF!</v>
      </c>
      <c r="Z108" s="185" t="e">
        <f>IF(ISBLANK('Score Sheet (ENTER DATA)'!#REF!),"",'Score Sheet (ENTER DATA)'!#REF!)</f>
        <v>#REF!</v>
      </c>
      <c r="AA108" s="185" t="e">
        <f>IF(ISBLANK('Score Sheet (ENTER DATA)'!#REF!),"",'Score Sheet (ENTER DATA)'!#REF!)</f>
        <v>#REF!</v>
      </c>
      <c r="AB108" s="185" t="e">
        <f>IF(ISBLANK('Score Sheet (ENTER DATA)'!#REF!),"",'Score Sheet (ENTER DATA)'!#REF!)</f>
        <v>#REF!</v>
      </c>
      <c r="AC108" s="185" t="e">
        <f>IF(ISBLANK('Score Sheet (ENTER DATA)'!#REF!),"",'Score Sheet (ENTER DATA)'!#REF!)</f>
        <v>#REF!</v>
      </c>
      <c r="AD108" s="185" t="e">
        <f>IF(ISBLANK('Score Sheet (ENTER DATA)'!#REF!),"",'Score Sheet (ENTER DATA)'!#REF!)</f>
        <v>#REF!</v>
      </c>
      <c r="AE108" s="185" t="e">
        <f>IF(ISBLANK('Score Sheet (ENTER DATA)'!#REF!),"",'Score Sheet (ENTER DATA)'!#REF!)</f>
        <v>#REF!</v>
      </c>
      <c r="AF108" s="185" t="e">
        <f>IF(ISBLANK('Score Sheet (ENTER DATA)'!#REF!),"",'Score Sheet (ENTER DATA)'!#REF!)</f>
        <v>#REF!</v>
      </c>
      <c r="AG108" s="110"/>
    </row>
    <row r="109" spans="1:33" x14ac:dyDescent="0.3">
      <c r="A109" s="259" t="e">
        <f>IF(ISBLANK('Score Sheet (ENTER DATA)'!#REF!),"",'Score Sheet (ENTER DATA)'!#REF!)</f>
        <v>#REF!</v>
      </c>
      <c r="B109" s="272" t="e">
        <f>IF(ISBLANK('Score Sheet (ENTER DATA)'!#REF!),"",'Score Sheet (ENTER DATA)'!#REF!)</f>
        <v>#REF!</v>
      </c>
      <c r="C109" s="274" t="e">
        <f>IF(ISBLANK('Score Sheet (ENTER DATA)'!#REF!),"",'Score Sheet (ENTER DATA)'!#REF!)</f>
        <v>#REF!</v>
      </c>
      <c r="D109" s="272" t="e">
        <f>IF(ISBLANK('Score Sheet (ENTER DATA)'!#REF!),"",'Score Sheet (ENTER DATA)'!#REF!)</f>
        <v>#REF!</v>
      </c>
      <c r="E109" s="272" t="e">
        <f>IF(ISBLANK('Score Sheet (ENTER DATA)'!#REF!),"",'Score Sheet (ENTER DATA)'!#REF!)</f>
        <v>#REF!</v>
      </c>
      <c r="F109" s="272" t="e">
        <f>IF(ISBLANK('Score Sheet (ENTER DATA)'!#REF!),"",'Score Sheet (ENTER DATA)'!#REF!)</f>
        <v>#REF!</v>
      </c>
      <c r="G109" s="272" t="e">
        <f>IF(ISBLANK('Score Sheet (ENTER DATA)'!#REF!),"",'Score Sheet (ENTER DATA)'!#REF!)</f>
        <v>#REF!</v>
      </c>
      <c r="H109" s="272" t="e">
        <f>IF(ISBLANK('Score Sheet (ENTER DATA)'!#REF!),"",'Score Sheet (ENTER DATA)'!#REF!)</f>
        <v>#REF!</v>
      </c>
      <c r="I109" s="272" t="e">
        <f>IF(ISBLANK('Score Sheet (ENTER DATA)'!#REF!),"",'Score Sheet (ENTER DATA)'!#REF!)</f>
        <v>#REF!</v>
      </c>
      <c r="J109" s="272" t="e">
        <f>IF(ISBLANK('Score Sheet (ENTER DATA)'!#REF!),"",'Score Sheet (ENTER DATA)'!#REF!)</f>
        <v>#REF!</v>
      </c>
      <c r="K109" s="272" t="e">
        <f>IF(ISBLANK('Score Sheet (ENTER DATA)'!#REF!),"",'Score Sheet (ENTER DATA)'!#REF!)</f>
        <v>#REF!</v>
      </c>
      <c r="L109" s="272" t="e">
        <f>IF(ISBLANK('Score Sheet (ENTER DATA)'!#REF!),"",'Score Sheet (ENTER DATA)'!#REF!)</f>
        <v>#REF!</v>
      </c>
      <c r="M109" s="276" t="e">
        <f>IF(ISBLANK('Score Sheet (ENTER DATA)'!#REF!),"",'Score Sheet (ENTER DATA)'!#REF!)</f>
        <v>#REF!</v>
      </c>
      <c r="N109" s="272" t="e">
        <f>IF(ISBLANK('Score Sheet (ENTER DATA)'!#REF!),"",'Score Sheet (ENTER DATA)'!#REF!)</f>
        <v>#REF!</v>
      </c>
      <c r="O109" s="272" t="e">
        <f>IF(ISBLANK('Score Sheet (ENTER DATA)'!#REF!),"",'Score Sheet (ENTER DATA)'!#REF!)</f>
        <v>#REF!</v>
      </c>
      <c r="P109" s="272" t="e">
        <f>IF(ISBLANK('Score Sheet (ENTER DATA)'!#REF!),"",'Score Sheet (ENTER DATA)'!#REF!)</f>
        <v>#REF!</v>
      </c>
      <c r="Q109" s="272" t="e">
        <f>IF(ISBLANK('Score Sheet (ENTER DATA)'!#REF!),"",'Score Sheet (ENTER DATA)'!#REF!)</f>
        <v>#REF!</v>
      </c>
      <c r="R109" s="272" t="e">
        <f>IF(ISBLANK('Score Sheet (ENTER DATA)'!#REF!),"",'Score Sheet (ENTER DATA)'!#REF!)</f>
        <v>#REF!</v>
      </c>
      <c r="S109" s="272" t="e">
        <f>IF(ISBLANK('Score Sheet (ENTER DATA)'!#REF!),"",'Score Sheet (ENTER DATA)'!#REF!)</f>
        <v>#REF!</v>
      </c>
      <c r="T109" s="272" t="e">
        <f>IF(ISBLANK('Score Sheet (ENTER DATA)'!#REF!),"",'Score Sheet (ENTER DATA)'!#REF!)</f>
        <v>#REF!</v>
      </c>
      <c r="U109" s="272" t="e">
        <f>IF(ISBLANK('Score Sheet (ENTER DATA)'!#REF!),"",'Score Sheet (ENTER DATA)'!#REF!)</f>
        <v>#REF!</v>
      </c>
      <c r="V109" s="272" t="e">
        <f>IF(ISBLANK('Score Sheet (ENTER DATA)'!#REF!),"",'Score Sheet (ENTER DATA)'!#REF!)</f>
        <v>#REF!</v>
      </c>
      <c r="W109" s="278" t="e">
        <f>IF(ISBLANK('Score Sheet (ENTER DATA)'!#REF!),"",'Score Sheet (ENTER DATA)'!#REF!)</f>
        <v>#REF!</v>
      </c>
      <c r="X109" s="280" t="e">
        <f>IF(ISBLANK('Score Sheet (ENTER DATA)'!#REF!),"",'Score Sheet (ENTER DATA)'!#REF!)</f>
        <v>#REF!</v>
      </c>
      <c r="Y109" s="272" t="e">
        <f>IF(ISBLANK('Score Sheet (ENTER DATA)'!#REF!),"",'Score Sheet (ENTER DATA)'!#REF!)</f>
        <v>#REF!</v>
      </c>
      <c r="Z109" s="272" t="e">
        <f>IF(ISBLANK('Score Sheet (ENTER DATA)'!#REF!),"",'Score Sheet (ENTER DATA)'!#REF!)</f>
        <v>#REF!</v>
      </c>
      <c r="AA109" s="272" t="e">
        <f>IF(ISBLANK('Score Sheet (ENTER DATA)'!#REF!),"",'Score Sheet (ENTER DATA)'!#REF!)</f>
        <v>#REF!</v>
      </c>
      <c r="AB109" s="272" t="e">
        <f>IF(ISBLANK('Score Sheet (ENTER DATA)'!#REF!),"",'Score Sheet (ENTER DATA)'!#REF!)</f>
        <v>#REF!</v>
      </c>
      <c r="AC109" s="272" t="e">
        <f>IF(ISBLANK('Score Sheet (ENTER DATA)'!#REF!),"",'Score Sheet (ENTER DATA)'!#REF!)</f>
        <v>#REF!</v>
      </c>
      <c r="AD109" s="272" t="e">
        <f>IF(ISBLANK('Score Sheet (ENTER DATA)'!#REF!),"",'Score Sheet (ENTER DATA)'!#REF!)</f>
        <v>#REF!</v>
      </c>
      <c r="AE109" s="272" t="e">
        <f>IF(ISBLANK('Score Sheet (ENTER DATA)'!#REF!),"",'Score Sheet (ENTER DATA)'!#REF!)</f>
        <v>#REF!</v>
      </c>
      <c r="AF109" s="272" t="e">
        <f>IF(ISBLANK('Score Sheet (ENTER DATA)'!#REF!),"",'Score Sheet (ENTER DATA)'!#REF!)</f>
        <v>#REF!</v>
      </c>
      <c r="AG109" s="110"/>
    </row>
    <row r="110" spans="1:33" x14ac:dyDescent="0.2">
      <c r="A110" s="310" t="e">
        <f>IF(ISBLANK('Score Sheet (ENTER DATA)'!#REF!),"",'Score Sheet (ENTER DATA)'!#REF!)</f>
        <v>#REF!</v>
      </c>
      <c r="B110" s="185" t="e">
        <f>IF(ISBLANK('Score Sheet (ENTER DATA)'!#REF!),"",'Score Sheet (ENTER DATA)'!#REF!)</f>
        <v>#REF!</v>
      </c>
      <c r="C110" s="83" t="e">
        <f>IF(ISBLANK('Score Sheet (ENTER DATA)'!#REF!),"",'Score Sheet (ENTER DATA)'!#REF!)</f>
        <v>#REF!</v>
      </c>
      <c r="D110" s="185" t="e">
        <f>IF(ISBLANK('Score Sheet (ENTER DATA)'!#REF!),"",'Score Sheet (ENTER DATA)'!#REF!)</f>
        <v>#REF!</v>
      </c>
      <c r="E110" s="185" t="e">
        <f>IF(ISBLANK('Score Sheet (ENTER DATA)'!#REF!),"",'Score Sheet (ENTER DATA)'!#REF!)</f>
        <v>#REF!</v>
      </c>
      <c r="F110" s="185" t="e">
        <f>IF(ISBLANK('Score Sheet (ENTER DATA)'!#REF!),"",'Score Sheet (ENTER DATA)'!#REF!)</f>
        <v>#REF!</v>
      </c>
      <c r="G110" s="185" t="e">
        <f>IF(ISBLANK('Score Sheet (ENTER DATA)'!#REF!),"",'Score Sheet (ENTER DATA)'!#REF!)</f>
        <v>#REF!</v>
      </c>
      <c r="H110" s="185" t="e">
        <f>IF(ISBLANK('Score Sheet (ENTER DATA)'!#REF!),"",'Score Sheet (ENTER DATA)'!#REF!)</f>
        <v>#REF!</v>
      </c>
      <c r="I110" s="185" t="e">
        <f>IF(ISBLANK('Score Sheet (ENTER DATA)'!#REF!),"",'Score Sheet (ENTER DATA)'!#REF!)</f>
        <v>#REF!</v>
      </c>
      <c r="J110" s="185" t="e">
        <f>IF(ISBLANK('Score Sheet (ENTER DATA)'!#REF!),"",'Score Sheet (ENTER DATA)'!#REF!)</f>
        <v>#REF!</v>
      </c>
      <c r="K110" s="185" t="e">
        <f>IF(ISBLANK('Score Sheet (ENTER DATA)'!#REF!),"",'Score Sheet (ENTER DATA)'!#REF!)</f>
        <v>#REF!</v>
      </c>
      <c r="L110" s="185" t="e">
        <f>IF(ISBLANK('Score Sheet (ENTER DATA)'!#REF!),"",'Score Sheet (ENTER DATA)'!#REF!)</f>
        <v>#REF!</v>
      </c>
      <c r="M110" s="49" t="e">
        <f>IF(('Score Sheet (ENTER DATA)'!#REF!=0),"",'Score Sheet (ENTER DATA)'!#REF!)</f>
        <v>#REF!</v>
      </c>
      <c r="N110" s="185" t="e">
        <f>IF(ISBLANK('Score Sheet (ENTER DATA)'!#REF!),"",'Score Sheet (ENTER DATA)'!#REF!)</f>
        <v>#REF!</v>
      </c>
      <c r="O110" s="185" t="e">
        <f>IF(ISBLANK('Score Sheet (ENTER DATA)'!#REF!),"",'Score Sheet (ENTER DATA)'!#REF!)</f>
        <v>#REF!</v>
      </c>
      <c r="P110" s="185" t="e">
        <f>IF(ISBLANK('Score Sheet (ENTER DATA)'!#REF!),"",'Score Sheet (ENTER DATA)'!#REF!)</f>
        <v>#REF!</v>
      </c>
      <c r="Q110" s="185" t="e">
        <f>IF(ISBLANK('Score Sheet (ENTER DATA)'!#REF!),"",'Score Sheet (ENTER DATA)'!#REF!)</f>
        <v>#REF!</v>
      </c>
      <c r="R110" s="185" t="e">
        <f>IF(ISBLANK('Score Sheet (ENTER DATA)'!#REF!),"",'Score Sheet (ENTER DATA)'!#REF!)</f>
        <v>#REF!</v>
      </c>
      <c r="S110" s="185" t="e">
        <f>IF(ISBLANK('Score Sheet (ENTER DATA)'!#REF!),"",'Score Sheet (ENTER DATA)'!#REF!)</f>
        <v>#REF!</v>
      </c>
      <c r="T110" s="185" t="e">
        <f>IF(ISBLANK('Score Sheet (ENTER DATA)'!#REF!),"",'Score Sheet (ENTER DATA)'!#REF!)</f>
        <v>#REF!</v>
      </c>
      <c r="U110" s="185" t="e">
        <f>IF(ISBLANK('Score Sheet (ENTER DATA)'!#REF!),"",'Score Sheet (ENTER DATA)'!#REF!)</f>
        <v>#REF!</v>
      </c>
      <c r="V110" s="185" t="e">
        <f>IF(ISBLANK('Score Sheet (ENTER DATA)'!#REF!),"",'Score Sheet (ENTER DATA)'!#REF!)</f>
        <v>#REF!</v>
      </c>
      <c r="W110" s="236" t="e">
        <f>IF(ISBLANK('Score Sheet (ENTER DATA)'!#REF!),"",'Score Sheet (ENTER DATA)'!#REF!)</f>
        <v>#REF!</v>
      </c>
      <c r="X110" s="123" t="e">
        <f>IF(ISBLANK('Score Sheet (ENTER DATA)'!#REF!),"",'Score Sheet (ENTER DATA)'!#REF!)</f>
        <v>#REF!</v>
      </c>
      <c r="Y110" s="185" t="e">
        <f>IF(ISBLANK('Score Sheet (ENTER DATA)'!#REF!),"",'Score Sheet (ENTER DATA)'!#REF!)</f>
        <v>#REF!</v>
      </c>
      <c r="Z110" s="185" t="e">
        <f>IF(ISBLANK('Score Sheet (ENTER DATA)'!#REF!),"",'Score Sheet (ENTER DATA)'!#REF!)</f>
        <v>#REF!</v>
      </c>
      <c r="AA110" s="185" t="e">
        <f>IF(ISBLANK('Score Sheet (ENTER DATA)'!#REF!),"",'Score Sheet (ENTER DATA)'!#REF!)</f>
        <v>#REF!</v>
      </c>
      <c r="AB110" s="185" t="e">
        <f>IF(ISBLANK('Score Sheet (ENTER DATA)'!#REF!),"",'Score Sheet (ENTER DATA)'!#REF!)</f>
        <v>#REF!</v>
      </c>
      <c r="AC110" s="185" t="e">
        <f>IF(ISBLANK('Score Sheet (ENTER DATA)'!#REF!),"",'Score Sheet (ENTER DATA)'!#REF!)</f>
        <v>#REF!</v>
      </c>
      <c r="AD110" s="185" t="e">
        <f>IF(ISBLANK('Score Sheet (ENTER DATA)'!#REF!),"",'Score Sheet (ENTER DATA)'!#REF!)</f>
        <v>#REF!</v>
      </c>
      <c r="AE110" s="185" t="e">
        <f>IF(ISBLANK('Score Sheet (ENTER DATA)'!#REF!),"",'Score Sheet (ENTER DATA)'!#REF!)</f>
        <v>#REF!</v>
      </c>
      <c r="AF110" s="185" t="e">
        <f>IF(ISBLANK('Score Sheet (ENTER DATA)'!#REF!),"",'Score Sheet (ENTER DATA)'!#REF!)</f>
        <v>#REF!</v>
      </c>
      <c r="AG110" s="110"/>
    </row>
    <row r="111" spans="1:33" x14ac:dyDescent="0.2">
      <c r="A111" s="342" t="e">
        <f>IF(ISBLANK('Score Sheet (ENTER DATA)'!#REF!),"",'Score Sheet (ENTER DATA)'!#REF!)</f>
        <v>#REF!</v>
      </c>
      <c r="B111" s="185" t="e">
        <f>IF(ISBLANK('Score Sheet (ENTER DATA)'!#REF!),"",'Score Sheet (ENTER DATA)'!#REF!)</f>
        <v>#REF!</v>
      </c>
      <c r="C111" s="83" t="e">
        <f>IF(ISBLANK('Score Sheet (ENTER DATA)'!#REF!),"",'Score Sheet (ENTER DATA)'!#REF!)</f>
        <v>#REF!</v>
      </c>
      <c r="D111" s="185" t="e">
        <f>IF(ISBLANK('Score Sheet (ENTER DATA)'!#REF!),"",'Score Sheet (ENTER DATA)'!#REF!)</f>
        <v>#REF!</v>
      </c>
      <c r="E111" s="185" t="e">
        <f>IF(ISBLANK('Score Sheet (ENTER DATA)'!#REF!),"",'Score Sheet (ENTER DATA)'!#REF!)</f>
        <v>#REF!</v>
      </c>
      <c r="F111" s="185" t="e">
        <f>IF(ISBLANK('Score Sheet (ENTER DATA)'!#REF!),"",'Score Sheet (ENTER DATA)'!#REF!)</f>
        <v>#REF!</v>
      </c>
      <c r="G111" s="185" t="e">
        <f>IF(ISBLANK('Score Sheet (ENTER DATA)'!#REF!),"",'Score Sheet (ENTER DATA)'!#REF!)</f>
        <v>#REF!</v>
      </c>
      <c r="H111" s="185" t="e">
        <f>IF(ISBLANK('Score Sheet (ENTER DATA)'!#REF!),"",'Score Sheet (ENTER DATA)'!#REF!)</f>
        <v>#REF!</v>
      </c>
      <c r="I111" s="185" t="e">
        <f>IF(ISBLANK('Score Sheet (ENTER DATA)'!#REF!),"",'Score Sheet (ENTER DATA)'!#REF!)</f>
        <v>#REF!</v>
      </c>
      <c r="J111" s="185" t="e">
        <f>IF(ISBLANK('Score Sheet (ENTER DATA)'!#REF!),"",'Score Sheet (ENTER DATA)'!#REF!)</f>
        <v>#REF!</v>
      </c>
      <c r="K111" s="185" t="e">
        <f>IF(ISBLANK('Score Sheet (ENTER DATA)'!#REF!),"",'Score Sheet (ENTER DATA)'!#REF!)</f>
        <v>#REF!</v>
      </c>
      <c r="L111" s="185" t="e">
        <f>IF(ISBLANK('Score Sheet (ENTER DATA)'!#REF!),"",'Score Sheet (ENTER DATA)'!#REF!)</f>
        <v>#REF!</v>
      </c>
      <c r="M111" s="49" t="e">
        <f>IF(('Score Sheet (ENTER DATA)'!#REF!=0),"",'Score Sheet (ENTER DATA)'!#REF!)</f>
        <v>#REF!</v>
      </c>
      <c r="N111" s="185" t="e">
        <f>IF(ISBLANK('Score Sheet (ENTER DATA)'!#REF!),"",'Score Sheet (ENTER DATA)'!#REF!)</f>
        <v>#REF!</v>
      </c>
      <c r="O111" s="185" t="e">
        <f>IF(ISBLANK('Score Sheet (ENTER DATA)'!#REF!),"",'Score Sheet (ENTER DATA)'!#REF!)</f>
        <v>#REF!</v>
      </c>
      <c r="P111" s="185" t="e">
        <f>IF(ISBLANK('Score Sheet (ENTER DATA)'!#REF!),"",'Score Sheet (ENTER DATA)'!#REF!)</f>
        <v>#REF!</v>
      </c>
      <c r="Q111" s="185" t="e">
        <f>IF(ISBLANK('Score Sheet (ENTER DATA)'!#REF!),"",'Score Sheet (ENTER DATA)'!#REF!)</f>
        <v>#REF!</v>
      </c>
      <c r="R111" s="185" t="e">
        <f>IF(ISBLANK('Score Sheet (ENTER DATA)'!#REF!),"",'Score Sheet (ENTER DATA)'!#REF!)</f>
        <v>#REF!</v>
      </c>
      <c r="S111" s="185" t="e">
        <f>IF(ISBLANK('Score Sheet (ENTER DATA)'!#REF!),"",'Score Sheet (ENTER DATA)'!#REF!)</f>
        <v>#REF!</v>
      </c>
      <c r="T111" s="185" t="e">
        <f>IF(ISBLANK('Score Sheet (ENTER DATA)'!#REF!),"",'Score Sheet (ENTER DATA)'!#REF!)</f>
        <v>#REF!</v>
      </c>
      <c r="U111" s="185" t="e">
        <f>IF(ISBLANK('Score Sheet (ENTER DATA)'!#REF!),"",'Score Sheet (ENTER DATA)'!#REF!)</f>
        <v>#REF!</v>
      </c>
      <c r="V111" s="185" t="e">
        <f>IF(ISBLANK('Score Sheet (ENTER DATA)'!#REF!),"",'Score Sheet (ENTER DATA)'!#REF!)</f>
        <v>#REF!</v>
      </c>
      <c r="W111" s="236" t="e">
        <f>IF(ISBLANK('Score Sheet (ENTER DATA)'!#REF!),"",'Score Sheet (ENTER DATA)'!#REF!)</f>
        <v>#REF!</v>
      </c>
      <c r="X111" s="123" t="e">
        <f>IF(ISBLANK('Score Sheet (ENTER DATA)'!#REF!),"",'Score Sheet (ENTER DATA)'!#REF!)</f>
        <v>#REF!</v>
      </c>
      <c r="Y111" s="185" t="e">
        <f>IF(ISBLANK('Score Sheet (ENTER DATA)'!#REF!),"",'Score Sheet (ENTER DATA)'!#REF!)</f>
        <v>#REF!</v>
      </c>
      <c r="Z111" s="185" t="e">
        <f>IF(ISBLANK('Score Sheet (ENTER DATA)'!#REF!),"",'Score Sheet (ENTER DATA)'!#REF!)</f>
        <v>#REF!</v>
      </c>
      <c r="AA111" s="185" t="e">
        <f>IF(ISBLANK('Score Sheet (ENTER DATA)'!#REF!),"",'Score Sheet (ENTER DATA)'!#REF!)</f>
        <v>#REF!</v>
      </c>
      <c r="AB111" s="185" t="e">
        <f>IF(ISBLANK('Score Sheet (ENTER DATA)'!#REF!),"",'Score Sheet (ENTER DATA)'!#REF!)</f>
        <v>#REF!</v>
      </c>
      <c r="AC111" s="185" t="e">
        <f>IF(ISBLANK('Score Sheet (ENTER DATA)'!#REF!),"",'Score Sheet (ENTER DATA)'!#REF!)</f>
        <v>#REF!</v>
      </c>
      <c r="AD111" s="185" t="e">
        <f>IF(ISBLANK('Score Sheet (ENTER DATA)'!#REF!),"",'Score Sheet (ENTER DATA)'!#REF!)</f>
        <v>#REF!</v>
      </c>
      <c r="AE111" s="185" t="e">
        <f>IF(ISBLANK('Score Sheet (ENTER DATA)'!#REF!),"",'Score Sheet (ENTER DATA)'!#REF!)</f>
        <v>#REF!</v>
      </c>
      <c r="AF111" s="185" t="e">
        <f>IF(ISBLANK('Score Sheet (ENTER DATA)'!#REF!),"",'Score Sheet (ENTER DATA)'!#REF!)</f>
        <v>#REF!</v>
      </c>
      <c r="AG111" s="110"/>
    </row>
    <row r="112" spans="1:33" x14ac:dyDescent="0.3">
      <c r="A112" s="255" t="e">
        <f>IF(ISBLANK('Score Sheet (ENTER DATA)'!#REF!),"",'Score Sheet (ENTER DATA)'!#REF!)</f>
        <v>#REF!</v>
      </c>
      <c r="B112" s="272" t="e">
        <f>IF(ISBLANK('Score Sheet (ENTER DATA)'!#REF!),"",'Score Sheet (ENTER DATA)'!#REF!)</f>
        <v>#REF!</v>
      </c>
      <c r="C112" s="274" t="e">
        <f>IF(ISBLANK('Score Sheet (ENTER DATA)'!#REF!),"",'Score Sheet (ENTER DATA)'!#REF!)</f>
        <v>#REF!</v>
      </c>
      <c r="D112" s="272" t="e">
        <f>IF(ISBLANK('Score Sheet (ENTER DATA)'!#REF!),"",'Score Sheet (ENTER DATA)'!#REF!)</f>
        <v>#REF!</v>
      </c>
      <c r="E112" s="272" t="e">
        <f>IF(ISBLANK('Score Sheet (ENTER DATA)'!#REF!),"",'Score Sheet (ENTER DATA)'!#REF!)</f>
        <v>#REF!</v>
      </c>
      <c r="F112" s="272" t="e">
        <f>IF(ISBLANK('Score Sheet (ENTER DATA)'!#REF!),"",'Score Sheet (ENTER DATA)'!#REF!)</f>
        <v>#REF!</v>
      </c>
      <c r="G112" s="272" t="e">
        <f>IF(ISBLANK('Score Sheet (ENTER DATA)'!#REF!),"",'Score Sheet (ENTER DATA)'!#REF!)</f>
        <v>#REF!</v>
      </c>
      <c r="H112" s="272" t="e">
        <f>IF(ISBLANK('Score Sheet (ENTER DATA)'!#REF!),"",'Score Sheet (ENTER DATA)'!#REF!)</f>
        <v>#REF!</v>
      </c>
      <c r="I112" s="272" t="e">
        <f>IF(ISBLANK('Score Sheet (ENTER DATA)'!#REF!),"",'Score Sheet (ENTER DATA)'!#REF!)</f>
        <v>#REF!</v>
      </c>
      <c r="J112" s="272" t="e">
        <f>IF(ISBLANK('Score Sheet (ENTER DATA)'!#REF!),"",'Score Sheet (ENTER DATA)'!#REF!)</f>
        <v>#REF!</v>
      </c>
      <c r="K112" s="272" t="e">
        <f>IF(ISBLANK('Score Sheet (ENTER DATA)'!#REF!),"",'Score Sheet (ENTER DATA)'!#REF!)</f>
        <v>#REF!</v>
      </c>
      <c r="L112" s="272" t="e">
        <f>IF(ISBLANK('Score Sheet (ENTER DATA)'!#REF!),"",'Score Sheet (ENTER DATA)'!#REF!)</f>
        <v>#REF!</v>
      </c>
      <c r="M112" s="276" t="e">
        <f>IF(ISBLANK('Score Sheet (ENTER DATA)'!#REF!),"",'Score Sheet (ENTER DATA)'!#REF!)</f>
        <v>#REF!</v>
      </c>
      <c r="N112" s="272" t="e">
        <f>IF(ISBLANK('Score Sheet (ENTER DATA)'!#REF!),"",'Score Sheet (ENTER DATA)'!#REF!)</f>
        <v>#REF!</v>
      </c>
      <c r="O112" s="272" t="e">
        <f>IF(ISBLANK('Score Sheet (ENTER DATA)'!#REF!),"",'Score Sheet (ENTER DATA)'!#REF!)</f>
        <v>#REF!</v>
      </c>
      <c r="P112" s="272" t="e">
        <f>IF(ISBLANK('Score Sheet (ENTER DATA)'!#REF!),"",'Score Sheet (ENTER DATA)'!#REF!)</f>
        <v>#REF!</v>
      </c>
      <c r="Q112" s="272" t="e">
        <f>IF(ISBLANK('Score Sheet (ENTER DATA)'!#REF!),"",'Score Sheet (ENTER DATA)'!#REF!)</f>
        <v>#REF!</v>
      </c>
      <c r="R112" s="272" t="e">
        <f>IF(ISBLANK('Score Sheet (ENTER DATA)'!#REF!),"",'Score Sheet (ENTER DATA)'!#REF!)</f>
        <v>#REF!</v>
      </c>
      <c r="S112" s="272" t="e">
        <f>IF(ISBLANK('Score Sheet (ENTER DATA)'!#REF!),"",'Score Sheet (ENTER DATA)'!#REF!)</f>
        <v>#REF!</v>
      </c>
      <c r="T112" s="272" t="e">
        <f>IF(ISBLANK('Score Sheet (ENTER DATA)'!#REF!),"",'Score Sheet (ENTER DATA)'!#REF!)</f>
        <v>#REF!</v>
      </c>
      <c r="U112" s="272" t="e">
        <f>IF(ISBLANK('Score Sheet (ENTER DATA)'!#REF!),"",'Score Sheet (ENTER DATA)'!#REF!)</f>
        <v>#REF!</v>
      </c>
      <c r="V112" s="272" t="e">
        <f>IF(ISBLANK('Score Sheet (ENTER DATA)'!#REF!),"",'Score Sheet (ENTER DATA)'!#REF!)</f>
        <v>#REF!</v>
      </c>
      <c r="W112" s="278" t="e">
        <f>IF(ISBLANK('Score Sheet (ENTER DATA)'!#REF!),"",'Score Sheet (ENTER DATA)'!#REF!)</f>
        <v>#REF!</v>
      </c>
      <c r="X112" s="280" t="e">
        <f>IF(ISBLANK('Score Sheet (ENTER DATA)'!#REF!),"",'Score Sheet (ENTER DATA)'!#REF!)</f>
        <v>#REF!</v>
      </c>
      <c r="Y112" s="272" t="e">
        <f>IF(ISBLANK('Score Sheet (ENTER DATA)'!#REF!),"",'Score Sheet (ENTER DATA)'!#REF!)</f>
        <v>#REF!</v>
      </c>
      <c r="Z112" s="272" t="e">
        <f>IF(ISBLANK('Score Sheet (ENTER DATA)'!#REF!),"",'Score Sheet (ENTER DATA)'!#REF!)</f>
        <v>#REF!</v>
      </c>
      <c r="AA112" s="272" t="e">
        <f>IF(ISBLANK('Score Sheet (ENTER DATA)'!#REF!),"",'Score Sheet (ENTER DATA)'!#REF!)</f>
        <v>#REF!</v>
      </c>
      <c r="AB112" s="272" t="e">
        <f>IF(ISBLANK('Score Sheet (ENTER DATA)'!#REF!),"",'Score Sheet (ENTER DATA)'!#REF!)</f>
        <v>#REF!</v>
      </c>
      <c r="AC112" s="272" t="e">
        <f>IF(ISBLANK('Score Sheet (ENTER DATA)'!#REF!),"",'Score Sheet (ENTER DATA)'!#REF!)</f>
        <v>#REF!</v>
      </c>
      <c r="AD112" s="272" t="e">
        <f>IF(ISBLANK('Score Sheet (ENTER DATA)'!#REF!),"",'Score Sheet (ENTER DATA)'!#REF!)</f>
        <v>#REF!</v>
      </c>
      <c r="AE112" s="272" t="e">
        <f>IF(ISBLANK('Score Sheet (ENTER DATA)'!#REF!),"",'Score Sheet (ENTER DATA)'!#REF!)</f>
        <v>#REF!</v>
      </c>
      <c r="AF112" s="272" t="e">
        <f>IF(ISBLANK('Score Sheet (ENTER DATA)'!#REF!),"",'Score Sheet (ENTER DATA)'!#REF!)</f>
        <v>#REF!</v>
      </c>
      <c r="AG112" s="110"/>
    </row>
    <row r="113" spans="1:33" x14ac:dyDescent="0.2">
      <c r="A113" s="310" t="e">
        <f>IF(ISBLANK('Score Sheet (ENTER DATA)'!#REF!),"",'Score Sheet (ENTER DATA)'!#REF!)</f>
        <v>#REF!</v>
      </c>
      <c r="B113" s="185" t="e">
        <f>IF(ISBLANK('Score Sheet (ENTER DATA)'!#REF!),"",'Score Sheet (ENTER DATA)'!#REF!)</f>
        <v>#REF!</v>
      </c>
      <c r="C113" s="83" t="e">
        <f>IF(ISBLANK('Score Sheet (ENTER DATA)'!#REF!),"",'Score Sheet (ENTER DATA)'!#REF!)</f>
        <v>#REF!</v>
      </c>
      <c r="D113" s="185" t="e">
        <f>IF(ISBLANK('Score Sheet (ENTER DATA)'!#REF!),"",'Score Sheet (ENTER DATA)'!#REF!)</f>
        <v>#REF!</v>
      </c>
      <c r="E113" s="185" t="e">
        <f>IF(ISBLANK('Score Sheet (ENTER DATA)'!#REF!),"",'Score Sheet (ENTER DATA)'!#REF!)</f>
        <v>#REF!</v>
      </c>
      <c r="F113" s="185" t="e">
        <f>IF(ISBLANK('Score Sheet (ENTER DATA)'!#REF!),"",'Score Sheet (ENTER DATA)'!#REF!)</f>
        <v>#REF!</v>
      </c>
      <c r="G113" s="185" t="e">
        <f>IF(ISBLANK('Score Sheet (ENTER DATA)'!#REF!),"",'Score Sheet (ENTER DATA)'!#REF!)</f>
        <v>#REF!</v>
      </c>
      <c r="H113" s="185" t="e">
        <f>IF(ISBLANK('Score Sheet (ENTER DATA)'!#REF!),"",'Score Sheet (ENTER DATA)'!#REF!)</f>
        <v>#REF!</v>
      </c>
      <c r="I113" s="185" t="e">
        <f>IF(ISBLANK('Score Sheet (ENTER DATA)'!#REF!),"",'Score Sheet (ENTER DATA)'!#REF!)</f>
        <v>#REF!</v>
      </c>
      <c r="J113" s="185" t="e">
        <f>IF(ISBLANK('Score Sheet (ENTER DATA)'!#REF!),"",'Score Sheet (ENTER DATA)'!#REF!)</f>
        <v>#REF!</v>
      </c>
      <c r="K113" s="185" t="e">
        <f>IF(ISBLANK('Score Sheet (ENTER DATA)'!#REF!),"",'Score Sheet (ENTER DATA)'!#REF!)</f>
        <v>#REF!</v>
      </c>
      <c r="L113" s="185" t="e">
        <f>IF(ISBLANK('Score Sheet (ENTER DATA)'!#REF!),"",'Score Sheet (ENTER DATA)'!#REF!)</f>
        <v>#REF!</v>
      </c>
      <c r="M113" s="49" t="e">
        <f>IF(('Score Sheet (ENTER DATA)'!#REF!=0),"",'Score Sheet (ENTER DATA)'!#REF!)</f>
        <v>#REF!</v>
      </c>
      <c r="N113" s="185" t="e">
        <f>IF(ISBLANK('Score Sheet (ENTER DATA)'!#REF!),"",'Score Sheet (ENTER DATA)'!#REF!)</f>
        <v>#REF!</v>
      </c>
      <c r="O113" s="185" t="e">
        <f>IF(ISBLANK('Score Sheet (ENTER DATA)'!#REF!),"",'Score Sheet (ENTER DATA)'!#REF!)</f>
        <v>#REF!</v>
      </c>
      <c r="P113" s="185" t="e">
        <f>IF(ISBLANK('Score Sheet (ENTER DATA)'!#REF!),"",'Score Sheet (ENTER DATA)'!#REF!)</f>
        <v>#REF!</v>
      </c>
      <c r="Q113" s="185" t="e">
        <f>IF(ISBLANK('Score Sheet (ENTER DATA)'!#REF!),"",'Score Sheet (ENTER DATA)'!#REF!)</f>
        <v>#REF!</v>
      </c>
      <c r="R113" s="185" t="e">
        <f>IF(ISBLANK('Score Sheet (ENTER DATA)'!#REF!),"",'Score Sheet (ENTER DATA)'!#REF!)</f>
        <v>#REF!</v>
      </c>
      <c r="S113" s="185" t="e">
        <f>IF(ISBLANK('Score Sheet (ENTER DATA)'!#REF!),"",'Score Sheet (ENTER DATA)'!#REF!)</f>
        <v>#REF!</v>
      </c>
      <c r="T113" s="185" t="e">
        <f>IF(ISBLANK('Score Sheet (ENTER DATA)'!#REF!),"",'Score Sheet (ENTER DATA)'!#REF!)</f>
        <v>#REF!</v>
      </c>
      <c r="U113" s="185" t="e">
        <f>IF(ISBLANK('Score Sheet (ENTER DATA)'!#REF!),"",'Score Sheet (ENTER DATA)'!#REF!)</f>
        <v>#REF!</v>
      </c>
      <c r="V113" s="185" t="e">
        <f>IF(ISBLANK('Score Sheet (ENTER DATA)'!#REF!),"",'Score Sheet (ENTER DATA)'!#REF!)</f>
        <v>#REF!</v>
      </c>
      <c r="W113" s="236" t="e">
        <f>IF(ISBLANK('Score Sheet (ENTER DATA)'!#REF!),"",'Score Sheet (ENTER DATA)'!#REF!)</f>
        <v>#REF!</v>
      </c>
      <c r="X113" s="123" t="e">
        <f>IF(ISBLANK('Score Sheet (ENTER DATA)'!#REF!),"",'Score Sheet (ENTER DATA)'!#REF!)</f>
        <v>#REF!</v>
      </c>
      <c r="Y113" s="185" t="e">
        <f>IF(ISBLANK('Score Sheet (ENTER DATA)'!#REF!),"",'Score Sheet (ENTER DATA)'!#REF!)</f>
        <v>#REF!</v>
      </c>
      <c r="Z113" s="185" t="e">
        <f>IF(ISBLANK('Score Sheet (ENTER DATA)'!#REF!),"",'Score Sheet (ENTER DATA)'!#REF!)</f>
        <v>#REF!</v>
      </c>
      <c r="AA113" s="185" t="e">
        <f>IF(ISBLANK('Score Sheet (ENTER DATA)'!#REF!),"",'Score Sheet (ENTER DATA)'!#REF!)</f>
        <v>#REF!</v>
      </c>
      <c r="AB113" s="185" t="e">
        <f>IF(ISBLANK('Score Sheet (ENTER DATA)'!#REF!),"",'Score Sheet (ENTER DATA)'!#REF!)</f>
        <v>#REF!</v>
      </c>
      <c r="AC113" s="185" t="e">
        <f>IF(ISBLANK('Score Sheet (ENTER DATA)'!#REF!),"",'Score Sheet (ENTER DATA)'!#REF!)</f>
        <v>#REF!</v>
      </c>
      <c r="AD113" s="185" t="e">
        <f>IF(ISBLANK('Score Sheet (ENTER DATA)'!#REF!),"",'Score Sheet (ENTER DATA)'!#REF!)</f>
        <v>#REF!</v>
      </c>
      <c r="AE113" s="185" t="e">
        <f>IF(ISBLANK('Score Sheet (ENTER DATA)'!#REF!),"",'Score Sheet (ENTER DATA)'!#REF!)</f>
        <v>#REF!</v>
      </c>
      <c r="AF113" s="185" t="e">
        <f>IF(ISBLANK('Score Sheet (ENTER DATA)'!#REF!),"",'Score Sheet (ENTER DATA)'!#REF!)</f>
        <v>#REF!</v>
      </c>
      <c r="AG113" s="110"/>
    </row>
    <row r="114" spans="1:33" x14ac:dyDescent="0.3">
      <c r="A114" s="353" t="e">
        <f>IF(ISBLANK('Score Sheet (ENTER DATA)'!#REF!),"",'Score Sheet (ENTER DATA)'!#REF!)</f>
        <v>#REF!</v>
      </c>
      <c r="B114" s="272" t="e">
        <f>IF(ISBLANK('Score Sheet (ENTER DATA)'!#REF!),"",'Score Sheet (ENTER DATA)'!#REF!)</f>
        <v>#REF!</v>
      </c>
      <c r="C114" s="274" t="e">
        <f>IF(ISBLANK('Score Sheet (ENTER DATA)'!#REF!),"",'Score Sheet (ENTER DATA)'!#REF!)</f>
        <v>#REF!</v>
      </c>
      <c r="D114" s="272" t="e">
        <f>IF(ISBLANK('Score Sheet (ENTER DATA)'!#REF!),"",'Score Sheet (ENTER DATA)'!#REF!)</f>
        <v>#REF!</v>
      </c>
      <c r="E114" s="272" t="e">
        <f>IF(ISBLANK('Score Sheet (ENTER DATA)'!#REF!),"",'Score Sheet (ENTER DATA)'!#REF!)</f>
        <v>#REF!</v>
      </c>
      <c r="F114" s="272" t="e">
        <f>IF(ISBLANK('Score Sheet (ENTER DATA)'!#REF!),"",'Score Sheet (ENTER DATA)'!#REF!)</f>
        <v>#REF!</v>
      </c>
      <c r="G114" s="272" t="e">
        <f>IF(ISBLANK('Score Sheet (ENTER DATA)'!#REF!),"",'Score Sheet (ENTER DATA)'!#REF!)</f>
        <v>#REF!</v>
      </c>
      <c r="H114" s="272" t="e">
        <f>IF(ISBLANK('Score Sheet (ENTER DATA)'!#REF!),"",'Score Sheet (ENTER DATA)'!#REF!)</f>
        <v>#REF!</v>
      </c>
      <c r="I114" s="272" t="e">
        <f>IF(ISBLANK('Score Sheet (ENTER DATA)'!#REF!),"",'Score Sheet (ENTER DATA)'!#REF!)</f>
        <v>#REF!</v>
      </c>
      <c r="J114" s="272" t="e">
        <f>IF(ISBLANK('Score Sheet (ENTER DATA)'!#REF!),"",'Score Sheet (ENTER DATA)'!#REF!)</f>
        <v>#REF!</v>
      </c>
      <c r="K114" s="272" t="e">
        <f>IF(ISBLANK('Score Sheet (ENTER DATA)'!#REF!),"",'Score Sheet (ENTER DATA)'!#REF!)</f>
        <v>#REF!</v>
      </c>
      <c r="L114" s="272" t="e">
        <f>IF(ISBLANK('Score Sheet (ENTER DATA)'!#REF!),"",'Score Sheet (ENTER DATA)'!#REF!)</f>
        <v>#REF!</v>
      </c>
      <c r="M114" s="276" t="e">
        <f>IF(ISBLANK('Score Sheet (ENTER DATA)'!#REF!),"",'Score Sheet (ENTER DATA)'!#REF!)</f>
        <v>#REF!</v>
      </c>
      <c r="N114" s="272" t="e">
        <f>IF(ISBLANK('Score Sheet (ENTER DATA)'!#REF!),"",'Score Sheet (ENTER DATA)'!#REF!)</f>
        <v>#REF!</v>
      </c>
      <c r="O114" s="272" t="e">
        <f>IF(ISBLANK('Score Sheet (ENTER DATA)'!#REF!),"",'Score Sheet (ENTER DATA)'!#REF!)</f>
        <v>#REF!</v>
      </c>
      <c r="P114" s="272" t="e">
        <f>IF(ISBLANK('Score Sheet (ENTER DATA)'!#REF!),"",'Score Sheet (ENTER DATA)'!#REF!)</f>
        <v>#REF!</v>
      </c>
      <c r="Q114" s="272" t="e">
        <f>IF(ISBLANK('Score Sheet (ENTER DATA)'!#REF!),"",'Score Sheet (ENTER DATA)'!#REF!)</f>
        <v>#REF!</v>
      </c>
      <c r="R114" s="272" t="e">
        <f>IF(ISBLANK('Score Sheet (ENTER DATA)'!#REF!),"",'Score Sheet (ENTER DATA)'!#REF!)</f>
        <v>#REF!</v>
      </c>
      <c r="S114" s="272" t="e">
        <f>IF(ISBLANK('Score Sheet (ENTER DATA)'!#REF!),"",'Score Sheet (ENTER DATA)'!#REF!)</f>
        <v>#REF!</v>
      </c>
      <c r="T114" s="272" t="e">
        <f>IF(ISBLANK('Score Sheet (ENTER DATA)'!#REF!),"",'Score Sheet (ENTER DATA)'!#REF!)</f>
        <v>#REF!</v>
      </c>
      <c r="U114" s="272" t="e">
        <f>IF(ISBLANK('Score Sheet (ENTER DATA)'!#REF!),"",'Score Sheet (ENTER DATA)'!#REF!)</f>
        <v>#REF!</v>
      </c>
      <c r="V114" s="272" t="e">
        <f>IF(ISBLANK('Score Sheet (ENTER DATA)'!#REF!),"",'Score Sheet (ENTER DATA)'!#REF!)</f>
        <v>#REF!</v>
      </c>
      <c r="W114" s="278" t="e">
        <f>IF(ISBLANK('Score Sheet (ENTER DATA)'!#REF!),"",'Score Sheet (ENTER DATA)'!#REF!)</f>
        <v>#REF!</v>
      </c>
      <c r="X114" s="280" t="e">
        <f>IF(ISBLANK('Score Sheet (ENTER DATA)'!#REF!),"",'Score Sheet (ENTER DATA)'!#REF!)</f>
        <v>#REF!</v>
      </c>
      <c r="Y114" s="272" t="e">
        <f>IF(ISBLANK('Score Sheet (ENTER DATA)'!#REF!),"",'Score Sheet (ENTER DATA)'!#REF!)</f>
        <v>#REF!</v>
      </c>
      <c r="Z114" s="272" t="e">
        <f>IF(ISBLANK('Score Sheet (ENTER DATA)'!#REF!),"",'Score Sheet (ENTER DATA)'!#REF!)</f>
        <v>#REF!</v>
      </c>
      <c r="AA114" s="272" t="e">
        <f>IF(ISBLANK('Score Sheet (ENTER DATA)'!#REF!),"",'Score Sheet (ENTER DATA)'!#REF!)</f>
        <v>#REF!</v>
      </c>
      <c r="AB114" s="272" t="e">
        <f>IF(ISBLANK('Score Sheet (ENTER DATA)'!#REF!),"",'Score Sheet (ENTER DATA)'!#REF!)</f>
        <v>#REF!</v>
      </c>
      <c r="AC114" s="272" t="e">
        <f>IF(ISBLANK('Score Sheet (ENTER DATA)'!#REF!),"",'Score Sheet (ENTER DATA)'!#REF!)</f>
        <v>#REF!</v>
      </c>
      <c r="AD114" s="272" t="e">
        <f>IF(ISBLANK('Score Sheet (ENTER DATA)'!#REF!),"",'Score Sheet (ENTER DATA)'!#REF!)</f>
        <v>#REF!</v>
      </c>
      <c r="AE114" s="272" t="e">
        <f>IF(ISBLANK('Score Sheet (ENTER DATA)'!#REF!),"",'Score Sheet (ENTER DATA)'!#REF!)</f>
        <v>#REF!</v>
      </c>
      <c r="AF114" s="272" t="e">
        <f>IF(ISBLANK('Score Sheet (ENTER DATA)'!#REF!),"",'Score Sheet (ENTER DATA)'!#REF!)</f>
        <v>#REF!</v>
      </c>
      <c r="AG114" s="110"/>
    </row>
    <row r="115" spans="1:33" x14ac:dyDescent="0.3">
      <c r="A115" s="384" t="e">
        <f>IF(ISBLANK('Score Sheet (ENTER DATA)'!#REF!),"",'Score Sheet (ENTER DATA)'!#REF!)</f>
        <v>#REF!</v>
      </c>
      <c r="B115" s="272" t="e">
        <f>IF(ISBLANK('Score Sheet (ENTER DATA)'!#REF!),"",'Score Sheet (ENTER DATA)'!#REF!)</f>
        <v>#REF!</v>
      </c>
      <c r="C115" s="274" t="e">
        <f>IF(ISBLANK('Score Sheet (ENTER DATA)'!#REF!),"",'Score Sheet (ENTER DATA)'!#REF!)</f>
        <v>#REF!</v>
      </c>
      <c r="D115" s="272" t="e">
        <f>IF(ISBLANK('Score Sheet (ENTER DATA)'!#REF!),"",'Score Sheet (ENTER DATA)'!#REF!)</f>
        <v>#REF!</v>
      </c>
      <c r="E115" s="272" t="e">
        <f>IF(ISBLANK('Score Sheet (ENTER DATA)'!#REF!),"",'Score Sheet (ENTER DATA)'!#REF!)</f>
        <v>#REF!</v>
      </c>
      <c r="F115" s="272" t="e">
        <f>IF(ISBLANK('Score Sheet (ENTER DATA)'!#REF!),"",'Score Sheet (ENTER DATA)'!#REF!)</f>
        <v>#REF!</v>
      </c>
      <c r="G115" s="272" t="e">
        <f>IF(ISBLANK('Score Sheet (ENTER DATA)'!#REF!),"",'Score Sheet (ENTER DATA)'!#REF!)</f>
        <v>#REF!</v>
      </c>
      <c r="H115" s="272" t="e">
        <f>IF(ISBLANK('Score Sheet (ENTER DATA)'!#REF!),"",'Score Sheet (ENTER DATA)'!#REF!)</f>
        <v>#REF!</v>
      </c>
      <c r="I115" s="272" t="e">
        <f>IF(ISBLANK('Score Sheet (ENTER DATA)'!#REF!),"",'Score Sheet (ENTER DATA)'!#REF!)</f>
        <v>#REF!</v>
      </c>
      <c r="J115" s="272" t="e">
        <f>IF(ISBLANK('Score Sheet (ENTER DATA)'!#REF!),"",'Score Sheet (ENTER DATA)'!#REF!)</f>
        <v>#REF!</v>
      </c>
      <c r="K115" s="272" t="e">
        <f>IF(ISBLANK('Score Sheet (ENTER DATA)'!#REF!),"",'Score Sheet (ENTER DATA)'!#REF!)</f>
        <v>#REF!</v>
      </c>
      <c r="L115" s="272" t="e">
        <f>IF(ISBLANK('Score Sheet (ENTER DATA)'!#REF!),"",'Score Sheet (ENTER DATA)'!#REF!)</f>
        <v>#REF!</v>
      </c>
      <c r="M115" s="276" t="e">
        <f>IF(ISBLANK('Score Sheet (ENTER DATA)'!#REF!),"",'Score Sheet (ENTER DATA)'!#REF!)</f>
        <v>#REF!</v>
      </c>
      <c r="N115" s="272" t="e">
        <f>IF(ISBLANK('Score Sheet (ENTER DATA)'!#REF!),"",'Score Sheet (ENTER DATA)'!#REF!)</f>
        <v>#REF!</v>
      </c>
      <c r="O115" s="272" t="e">
        <f>IF(ISBLANK('Score Sheet (ENTER DATA)'!#REF!),"",'Score Sheet (ENTER DATA)'!#REF!)</f>
        <v>#REF!</v>
      </c>
      <c r="P115" s="272" t="e">
        <f>IF(ISBLANK('Score Sheet (ENTER DATA)'!#REF!),"",'Score Sheet (ENTER DATA)'!#REF!)</f>
        <v>#REF!</v>
      </c>
      <c r="Q115" s="272" t="e">
        <f>IF(ISBLANK('Score Sheet (ENTER DATA)'!#REF!),"",'Score Sheet (ENTER DATA)'!#REF!)</f>
        <v>#REF!</v>
      </c>
      <c r="R115" s="272" t="e">
        <f>IF(ISBLANK('Score Sheet (ENTER DATA)'!#REF!),"",'Score Sheet (ENTER DATA)'!#REF!)</f>
        <v>#REF!</v>
      </c>
      <c r="S115" s="272" t="e">
        <f>IF(ISBLANK('Score Sheet (ENTER DATA)'!#REF!),"",'Score Sheet (ENTER DATA)'!#REF!)</f>
        <v>#REF!</v>
      </c>
      <c r="T115" s="272" t="e">
        <f>IF(ISBLANK('Score Sheet (ENTER DATA)'!#REF!),"",'Score Sheet (ENTER DATA)'!#REF!)</f>
        <v>#REF!</v>
      </c>
      <c r="U115" s="272" t="e">
        <f>IF(ISBLANK('Score Sheet (ENTER DATA)'!#REF!),"",'Score Sheet (ENTER DATA)'!#REF!)</f>
        <v>#REF!</v>
      </c>
      <c r="V115" s="272" t="e">
        <f>IF(ISBLANK('Score Sheet (ENTER DATA)'!#REF!),"",'Score Sheet (ENTER DATA)'!#REF!)</f>
        <v>#REF!</v>
      </c>
      <c r="W115" s="278" t="e">
        <f>IF(ISBLANK('Score Sheet (ENTER DATA)'!#REF!),"",'Score Sheet (ENTER DATA)'!#REF!)</f>
        <v>#REF!</v>
      </c>
      <c r="X115" s="280" t="e">
        <f>IF(ISBLANK('Score Sheet (ENTER DATA)'!#REF!),"",'Score Sheet (ENTER DATA)'!#REF!)</f>
        <v>#REF!</v>
      </c>
      <c r="Y115" s="272" t="e">
        <f>IF(ISBLANK('Score Sheet (ENTER DATA)'!#REF!),"",'Score Sheet (ENTER DATA)'!#REF!)</f>
        <v>#REF!</v>
      </c>
      <c r="Z115" s="272" t="e">
        <f>IF(ISBLANK('Score Sheet (ENTER DATA)'!#REF!),"",'Score Sheet (ENTER DATA)'!#REF!)</f>
        <v>#REF!</v>
      </c>
      <c r="AA115" s="272" t="e">
        <f>IF(ISBLANK('Score Sheet (ENTER DATA)'!#REF!),"",'Score Sheet (ENTER DATA)'!#REF!)</f>
        <v>#REF!</v>
      </c>
      <c r="AB115" s="272" t="e">
        <f>IF(ISBLANK('Score Sheet (ENTER DATA)'!#REF!),"",'Score Sheet (ENTER DATA)'!#REF!)</f>
        <v>#REF!</v>
      </c>
      <c r="AC115" s="272" t="e">
        <f>IF(ISBLANK('Score Sheet (ENTER DATA)'!#REF!),"",'Score Sheet (ENTER DATA)'!#REF!)</f>
        <v>#REF!</v>
      </c>
      <c r="AD115" s="272" t="e">
        <f>IF(ISBLANK('Score Sheet (ENTER DATA)'!#REF!),"",'Score Sheet (ENTER DATA)'!#REF!)</f>
        <v>#REF!</v>
      </c>
      <c r="AE115" s="272" t="e">
        <f>IF(ISBLANK('Score Sheet (ENTER DATA)'!#REF!),"",'Score Sheet (ENTER DATA)'!#REF!)</f>
        <v>#REF!</v>
      </c>
      <c r="AF115" s="272" t="e">
        <f>IF(ISBLANK('Score Sheet (ENTER DATA)'!#REF!),"",'Score Sheet (ENTER DATA)'!#REF!)</f>
        <v>#REF!</v>
      </c>
      <c r="AG115" s="110"/>
    </row>
    <row r="116" spans="1:33" x14ac:dyDescent="0.3">
      <c r="A116" s="325" t="e">
        <f>IF(ISBLANK('Score Sheet (ENTER DATA)'!#REF!),"",'Score Sheet (ENTER DATA)'!#REF!)</f>
        <v>#REF!</v>
      </c>
      <c r="B116" s="272" t="e">
        <f>IF(ISBLANK('Score Sheet (ENTER DATA)'!#REF!),"",'Score Sheet (ENTER DATA)'!#REF!)</f>
        <v>#REF!</v>
      </c>
      <c r="C116" s="274" t="e">
        <f>IF(ISBLANK('Score Sheet (ENTER DATA)'!#REF!),"",'Score Sheet (ENTER DATA)'!#REF!)</f>
        <v>#REF!</v>
      </c>
      <c r="D116" s="272" t="e">
        <f>IF(ISBLANK('Score Sheet (ENTER DATA)'!#REF!),"",'Score Sheet (ENTER DATA)'!#REF!)</f>
        <v>#REF!</v>
      </c>
      <c r="E116" s="272" t="e">
        <f>IF(ISBLANK('Score Sheet (ENTER DATA)'!#REF!),"",'Score Sheet (ENTER DATA)'!#REF!)</f>
        <v>#REF!</v>
      </c>
      <c r="F116" s="272" t="e">
        <f>IF(ISBLANK('Score Sheet (ENTER DATA)'!#REF!),"",'Score Sheet (ENTER DATA)'!#REF!)</f>
        <v>#REF!</v>
      </c>
      <c r="G116" s="272" t="e">
        <f>IF(ISBLANK('Score Sheet (ENTER DATA)'!#REF!),"",'Score Sheet (ENTER DATA)'!#REF!)</f>
        <v>#REF!</v>
      </c>
      <c r="H116" s="272" t="e">
        <f>IF(ISBLANK('Score Sheet (ENTER DATA)'!#REF!),"",'Score Sheet (ENTER DATA)'!#REF!)</f>
        <v>#REF!</v>
      </c>
      <c r="I116" s="272" t="e">
        <f>IF(ISBLANK('Score Sheet (ENTER DATA)'!#REF!),"",'Score Sheet (ENTER DATA)'!#REF!)</f>
        <v>#REF!</v>
      </c>
      <c r="J116" s="272" t="e">
        <f>IF(ISBLANK('Score Sheet (ENTER DATA)'!#REF!),"",'Score Sheet (ENTER DATA)'!#REF!)</f>
        <v>#REF!</v>
      </c>
      <c r="K116" s="272" t="e">
        <f>IF(ISBLANK('Score Sheet (ENTER DATA)'!#REF!),"",'Score Sheet (ENTER DATA)'!#REF!)</f>
        <v>#REF!</v>
      </c>
      <c r="L116" s="272" t="e">
        <f>IF(ISBLANK('Score Sheet (ENTER DATA)'!#REF!),"",'Score Sheet (ENTER DATA)'!#REF!)</f>
        <v>#REF!</v>
      </c>
      <c r="M116" s="276" t="e">
        <f>IF(ISBLANK('Score Sheet (ENTER DATA)'!#REF!),"",'Score Sheet (ENTER DATA)'!#REF!)</f>
        <v>#REF!</v>
      </c>
      <c r="N116" s="272" t="e">
        <f>IF(ISBLANK('Score Sheet (ENTER DATA)'!#REF!),"",'Score Sheet (ENTER DATA)'!#REF!)</f>
        <v>#REF!</v>
      </c>
      <c r="O116" s="272" t="e">
        <f>IF(ISBLANK('Score Sheet (ENTER DATA)'!#REF!),"",'Score Sheet (ENTER DATA)'!#REF!)</f>
        <v>#REF!</v>
      </c>
      <c r="P116" s="272" t="e">
        <f>IF(ISBLANK('Score Sheet (ENTER DATA)'!#REF!),"",'Score Sheet (ENTER DATA)'!#REF!)</f>
        <v>#REF!</v>
      </c>
      <c r="Q116" s="272" t="e">
        <f>IF(ISBLANK('Score Sheet (ENTER DATA)'!#REF!),"",'Score Sheet (ENTER DATA)'!#REF!)</f>
        <v>#REF!</v>
      </c>
      <c r="R116" s="272" t="e">
        <f>IF(ISBLANK('Score Sheet (ENTER DATA)'!#REF!),"",'Score Sheet (ENTER DATA)'!#REF!)</f>
        <v>#REF!</v>
      </c>
      <c r="S116" s="272" t="e">
        <f>IF(ISBLANK('Score Sheet (ENTER DATA)'!#REF!),"",'Score Sheet (ENTER DATA)'!#REF!)</f>
        <v>#REF!</v>
      </c>
      <c r="T116" s="272" t="e">
        <f>IF(ISBLANK('Score Sheet (ENTER DATA)'!#REF!),"",'Score Sheet (ENTER DATA)'!#REF!)</f>
        <v>#REF!</v>
      </c>
      <c r="U116" s="272" t="e">
        <f>IF(ISBLANK('Score Sheet (ENTER DATA)'!#REF!),"",'Score Sheet (ENTER DATA)'!#REF!)</f>
        <v>#REF!</v>
      </c>
      <c r="V116" s="272" t="e">
        <f>IF(ISBLANK('Score Sheet (ENTER DATA)'!#REF!),"",'Score Sheet (ENTER DATA)'!#REF!)</f>
        <v>#REF!</v>
      </c>
      <c r="W116" s="278" t="e">
        <f>IF(ISBLANK('Score Sheet (ENTER DATA)'!#REF!),"",'Score Sheet (ENTER DATA)'!#REF!)</f>
        <v>#REF!</v>
      </c>
      <c r="X116" s="280" t="e">
        <f>IF(ISBLANK('Score Sheet (ENTER DATA)'!#REF!),"",'Score Sheet (ENTER DATA)'!#REF!)</f>
        <v>#REF!</v>
      </c>
      <c r="Y116" s="272" t="e">
        <f>IF(ISBLANK('Score Sheet (ENTER DATA)'!#REF!),"",'Score Sheet (ENTER DATA)'!#REF!)</f>
        <v>#REF!</v>
      </c>
      <c r="Z116" s="272" t="e">
        <f>IF(ISBLANK('Score Sheet (ENTER DATA)'!#REF!),"",'Score Sheet (ENTER DATA)'!#REF!)</f>
        <v>#REF!</v>
      </c>
      <c r="AA116" s="272" t="e">
        <f>IF(ISBLANK('Score Sheet (ENTER DATA)'!#REF!),"",'Score Sheet (ENTER DATA)'!#REF!)</f>
        <v>#REF!</v>
      </c>
      <c r="AB116" s="272" t="e">
        <f>IF(ISBLANK('Score Sheet (ENTER DATA)'!#REF!),"",'Score Sheet (ENTER DATA)'!#REF!)</f>
        <v>#REF!</v>
      </c>
      <c r="AC116" s="272" t="e">
        <f>IF(ISBLANK('Score Sheet (ENTER DATA)'!#REF!),"",'Score Sheet (ENTER DATA)'!#REF!)</f>
        <v>#REF!</v>
      </c>
      <c r="AD116" s="272" t="e">
        <f>IF(ISBLANK('Score Sheet (ENTER DATA)'!#REF!),"",'Score Sheet (ENTER DATA)'!#REF!)</f>
        <v>#REF!</v>
      </c>
      <c r="AE116" s="272" t="e">
        <f>IF(ISBLANK('Score Sheet (ENTER DATA)'!#REF!),"",'Score Sheet (ENTER DATA)'!#REF!)</f>
        <v>#REF!</v>
      </c>
      <c r="AF116" s="272" t="e">
        <f>IF(ISBLANK('Score Sheet (ENTER DATA)'!#REF!),"",'Score Sheet (ENTER DATA)'!#REF!)</f>
        <v>#REF!</v>
      </c>
      <c r="AG116" s="110"/>
    </row>
    <row r="117" spans="1:33" x14ac:dyDescent="0.3">
      <c r="A117" s="261" t="e">
        <f>IF(ISBLANK('Score Sheet (ENTER DATA)'!#REF!),"",'Score Sheet (ENTER DATA)'!#REF!)</f>
        <v>#REF!</v>
      </c>
      <c r="B117" s="272" t="e">
        <f>IF(ISBLANK('Score Sheet (ENTER DATA)'!#REF!),"",'Score Sheet (ENTER DATA)'!#REF!)</f>
        <v>#REF!</v>
      </c>
      <c r="C117" s="274" t="e">
        <f>IF(ISBLANK('Score Sheet (ENTER DATA)'!#REF!),"",'Score Sheet (ENTER DATA)'!#REF!)</f>
        <v>#REF!</v>
      </c>
      <c r="D117" s="272" t="e">
        <f>IF(ISBLANK('Score Sheet (ENTER DATA)'!#REF!),"",'Score Sheet (ENTER DATA)'!#REF!)</f>
        <v>#REF!</v>
      </c>
      <c r="E117" s="272" t="e">
        <f>IF(ISBLANK('Score Sheet (ENTER DATA)'!#REF!),"",'Score Sheet (ENTER DATA)'!#REF!)</f>
        <v>#REF!</v>
      </c>
      <c r="F117" s="272" t="e">
        <f>IF(ISBLANK('Score Sheet (ENTER DATA)'!#REF!),"",'Score Sheet (ENTER DATA)'!#REF!)</f>
        <v>#REF!</v>
      </c>
      <c r="G117" s="272" t="e">
        <f>IF(ISBLANK('Score Sheet (ENTER DATA)'!#REF!),"",'Score Sheet (ENTER DATA)'!#REF!)</f>
        <v>#REF!</v>
      </c>
      <c r="H117" s="272" t="e">
        <f>IF(ISBLANK('Score Sheet (ENTER DATA)'!#REF!),"",'Score Sheet (ENTER DATA)'!#REF!)</f>
        <v>#REF!</v>
      </c>
      <c r="I117" s="272" t="e">
        <f>IF(ISBLANK('Score Sheet (ENTER DATA)'!#REF!),"",'Score Sheet (ENTER DATA)'!#REF!)</f>
        <v>#REF!</v>
      </c>
      <c r="J117" s="272" t="e">
        <f>IF(ISBLANK('Score Sheet (ENTER DATA)'!#REF!),"",'Score Sheet (ENTER DATA)'!#REF!)</f>
        <v>#REF!</v>
      </c>
      <c r="K117" s="272" t="e">
        <f>IF(ISBLANK('Score Sheet (ENTER DATA)'!#REF!),"",'Score Sheet (ENTER DATA)'!#REF!)</f>
        <v>#REF!</v>
      </c>
      <c r="L117" s="272" t="e">
        <f>IF(ISBLANK('Score Sheet (ENTER DATA)'!#REF!),"",'Score Sheet (ENTER DATA)'!#REF!)</f>
        <v>#REF!</v>
      </c>
      <c r="M117" s="276" t="e">
        <f>IF(ISBLANK('Score Sheet (ENTER DATA)'!#REF!),"",'Score Sheet (ENTER DATA)'!#REF!)</f>
        <v>#REF!</v>
      </c>
      <c r="N117" s="272" t="e">
        <f>IF(ISBLANK('Score Sheet (ENTER DATA)'!#REF!),"",'Score Sheet (ENTER DATA)'!#REF!)</f>
        <v>#REF!</v>
      </c>
      <c r="O117" s="272" t="e">
        <f>IF(ISBLANK('Score Sheet (ENTER DATA)'!#REF!),"",'Score Sheet (ENTER DATA)'!#REF!)</f>
        <v>#REF!</v>
      </c>
      <c r="P117" s="272" t="e">
        <f>IF(ISBLANK('Score Sheet (ENTER DATA)'!#REF!),"",'Score Sheet (ENTER DATA)'!#REF!)</f>
        <v>#REF!</v>
      </c>
      <c r="Q117" s="272" t="e">
        <f>IF(ISBLANK('Score Sheet (ENTER DATA)'!#REF!),"",'Score Sheet (ENTER DATA)'!#REF!)</f>
        <v>#REF!</v>
      </c>
      <c r="R117" s="272" t="e">
        <f>IF(ISBLANK('Score Sheet (ENTER DATA)'!#REF!),"",'Score Sheet (ENTER DATA)'!#REF!)</f>
        <v>#REF!</v>
      </c>
      <c r="S117" s="272" t="e">
        <f>IF(ISBLANK('Score Sheet (ENTER DATA)'!#REF!),"",'Score Sheet (ENTER DATA)'!#REF!)</f>
        <v>#REF!</v>
      </c>
      <c r="T117" s="272" t="e">
        <f>IF(ISBLANK('Score Sheet (ENTER DATA)'!#REF!),"",'Score Sheet (ENTER DATA)'!#REF!)</f>
        <v>#REF!</v>
      </c>
      <c r="U117" s="272" t="e">
        <f>IF(ISBLANK('Score Sheet (ENTER DATA)'!#REF!),"",'Score Sheet (ENTER DATA)'!#REF!)</f>
        <v>#REF!</v>
      </c>
      <c r="V117" s="272" t="e">
        <f>IF(ISBLANK('Score Sheet (ENTER DATA)'!#REF!),"",'Score Sheet (ENTER DATA)'!#REF!)</f>
        <v>#REF!</v>
      </c>
      <c r="W117" s="278" t="e">
        <f>IF(ISBLANK('Score Sheet (ENTER DATA)'!#REF!),"",'Score Sheet (ENTER DATA)'!#REF!)</f>
        <v>#REF!</v>
      </c>
      <c r="X117" s="280" t="e">
        <f>IF(ISBLANK('Score Sheet (ENTER DATA)'!#REF!),"",'Score Sheet (ENTER DATA)'!#REF!)</f>
        <v>#REF!</v>
      </c>
      <c r="Y117" s="272" t="e">
        <f>IF(ISBLANK('Score Sheet (ENTER DATA)'!#REF!),"",'Score Sheet (ENTER DATA)'!#REF!)</f>
        <v>#REF!</v>
      </c>
      <c r="Z117" s="272" t="e">
        <f>IF(ISBLANK('Score Sheet (ENTER DATA)'!#REF!),"",'Score Sheet (ENTER DATA)'!#REF!)</f>
        <v>#REF!</v>
      </c>
      <c r="AA117" s="272" t="e">
        <f>IF(ISBLANK('Score Sheet (ENTER DATA)'!#REF!),"",'Score Sheet (ENTER DATA)'!#REF!)</f>
        <v>#REF!</v>
      </c>
      <c r="AB117" s="272" t="e">
        <f>IF(ISBLANK('Score Sheet (ENTER DATA)'!#REF!),"",'Score Sheet (ENTER DATA)'!#REF!)</f>
        <v>#REF!</v>
      </c>
      <c r="AC117" s="272" t="e">
        <f>IF(ISBLANK('Score Sheet (ENTER DATA)'!#REF!),"",'Score Sheet (ENTER DATA)'!#REF!)</f>
        <v>#REF!</v>
      </c>
      <c r="AD117" s="272" t="e">
        <f>IF(ISBLANK('Score Sheet (ENTER DATA)'!#REF!),"",'Score Sheet (ENTER DATA)'!#REF!)</f>
        <v>#REF!</v>
      </c>
      <c r="AE117" s="272" t="e">
        <f>IF(ISBLANK('Score Sheet (ENTER DATA)'!#REF!),"",'Score Sheet (ENTER DATA)'!#REF!)</f>
        <v>#REF!</v>
      </c>
      <c r="AF117" s="272" t="e">
        <f>IF(ISBLANK('Score Sheet (ENTER DATA)'!#REF!),"",'Score Sheet (ENTER DATA)'!#REF!)</f>
        <v>#REF!</v>
      </c>
      <c r="AG117" s="110"/>
    </row>
    <row r="118" spans="1:33" x14ac:dyDescent="0.3">
      <c r="A118" s="319" t="e">
        <f>IF(ISBLANK('Score Sheet (ENTER DATA)'!#REF!),"",'Score Sheet (ENTER DATA)'!#REF!)</f>
        <v>#REF!</v>
      </c>
      <c r="B118" s="385" t="e">
        <f>IF(ISBLANK('Score Sheet (ENTER DATA)'!#REF!),"",'Score Sheet (ENTER DATA)'!#REF!)</f>
        <v>#REF!</v>
      </c>
      <c r="C118" s="386" t="e">
        <f>IF(ISBLANK('Score Sheet (ENTER DATA)'!#REF!),"",'Score Sheet (ENTER DATA)'!#REF!)</f>
        <v>#REF!</v>
      </c>
      <c r="D118" s="385" t="e">
        <f>IF(ISBLANK('Score Sheet (ENTER DATA)'!#REF!),"",'Score Sheet (ENTER DATA)'!#REF!)</f>
        <v>#REF!</v>
      </c>
      <c r="E118" s="385" t="e">
        <f>IF(ISBLANK('Score Sheet (ENTER DATA)'!#REF!),"",'Score Sheet (ENTER DATA)'!#REF!)</f>
        <v>#REF!</v>
      </c>
      <c r="F118" s="385" t="e">
        <f>IF(ISBLANK('Score Sheet (ENTER DATA)'!#REF!),"",'Score Sheet (ENTER DATA)'!#REF!)</f>
        <v>#REF!</v>
      </c>
      <c r="G118" s="385" t="e">
        <f>IF(ISBLANK('Score Sheet (ENTER DATA)'!#REF!),"",'Score Sheet (ENTER DATA)'!#REF!)</f>
        <v>#REF!</v>
      </c>
      <c r="H118" s="385" t="e">
        <f>IF(ISBLANK('Score Sheet (ENTER DATA)'!#REF!),"",'Score Sheet (ENTER DATA)'!#REF!)</f>
        <v>#REF!</v>
      </c>
      <c r="I118" s="385" t="e">
        <f>IF(ISBLANK('Score Sheet (ENTER DATA)'!#REF!),"",'Score Sheet (ENTER DATA)'!#REF!)</f>
        <v>#REF!</v>
      </c>
      <c r="J118" s="385" t="e">
        <f>IF(ISBLANK('Score Sheet (ENTER DATA)'!#REF!),"",'Score Sheet (ENTER DATA)'!#REF!)</f>
        <v>#REF!</v>
      </c>
      <c r="K118" s="385" t="e">
        <f>IF(ISBLANK('Score Sheet (ENTER DATA)'!#REF!),"",'Score Sheet (ENTER DATA)'!#REF!)</f>
        <v>#REF!</v>
      </c>
      <c r="L118" s="385" t="e">
        <f>IF(ISBLANK('Score Sheet (ENTER DATA)'!#REF!),"",'Score Sheet (ENTER DATA)'!#REF!)</f>
        <v>#REF!</v>
      </c>
      <c r="M118" s="205" t="e">
        <f>IF(ISBLANK('Score Sheet (ENTER DATA)'!#REF!),"",'Score Sheet (ENTER DATA)'!#REF!)</f>
        <v>#REF!</v>
      </c>
      <c r="N118" s="385" t="e">
        <f>IF(ISBLANK('Score Sheet (ENTER DATA)'!#REF!),"",'Score Sheet (ENTER DATA)'!#REF!)</f>
        <v>#REF!</v>
      </c>
      <c r="O118" s="385" t="e">
        <f>IF(ISBLANK('Score Sheet (ENTER DATA)'!#REF!),"",'Score Sheet (ENTER DATA)'!#REF!)</f>
        <v>#REF!</v>
      </c>
      <c r="P118" s="385" t="e">
        <f>IF(ISBLANK('Score Sheet (ENTER DATA)'!#REF!),"",'Score Sheet (ENTER DATA)'!#REF!)</f>
        <v>#REF!</v>
      </c>
      <c r="Q118" s="385" t="e">
        <f>IF(ISBLANK('Score Sheet (ENTER DATA)'!#REF!),"",'Score Sheet (ENTER DATA)'!#REF!)</f>
        <v>#REF!</v>
      </c>
      <c r="R118" s="385" t="e">
        <f>IF(ISBLANK('Score Sheet (ENTER DATA)'!#REF!),"",'Score Sheet (ENTER DATA)'!#REF!)</f>
        <v>#REF!</v>
      </c>
      <c r="S118" s="385" t="e">
        <f>IF(ISBLANK('Score Sheet (ENTER DATA)'!#REF!),"",'Score Sheet (ENTER DATA)'!#REF!)</f>
        <v>#REF!</v>
      </c>
      <c r="T118" s="385" t="e">
        <f>IF(ISBLANK('Score Sheet (ENTER DATA)'!#REF!),"",'Score Sheet (ENTER DATA)'!#REF!)</f>
        <v>#REF!</v>
      </c>
      <c r="U118" s="385" t="e">
        <f>IF(ISBLANK('Score Sheet (ENTER DATA)'!#REF!),"",'Score Sheet (ENTER DATA)'!#REF!)</f>
        <v>#REF!</v>
      </c>
      <c r="V118" s="385" t="e">
        <f>IF(ISBLANK('Score Sheet (ENTER DATA)'!#REF!),"",'Score Sheet (ENTER DATA)'!#REF!)</f>
        <v>#REF!</v>
      </c>
      <c r="W118" s="387" t="e">
        <f>IF(ISBLANK('Score Sheet (ENTER DATA)'!#REF!),"",'Score Sheet (ENTER DATA)'!#REF!)</f>
        <v>#REF!</v>
      </c>
      <c r="X118" s="388" t="e">
        <f>IF(ISBLANK('Score Sheet (ENTER DATA)'!#REF!),"",'Score Sheet (ENTER DATA)'!#REF!)</f>
        <v>#REF!</v>
      </c>
      <c r="Y118" s="385" t="e">
        <f>IF(ISBLANK('Score Sheet (ENTER DATA)'!#REF!),"",'Score Sheet (ENTER DATA)'!#REF!)</f>
        <v>#REF!</v>
      </c>
      <c r="Z118" s="385" t="e">
        <f>IF(ISBLANK('Score Sheet (ENTER DATA)'!#REF!),"",'Score Sheet (ENTER DATA)'!#REF!)</f>
        <v>#REF!</v>
      </c>
      <c r="AA118" s="385" t="e">
        <f>IF(ISBLANK('Score Sheet (ENTER DATA)'!#REF!),"",'Score Sheet (ENTER DATA)'!#REF!)</f>
        <v>#REF!</v>
      </c>
      <c r="AB118" s="385" t="e">
        <f>IF(ISBLANK('Score Sheet (ENTER DATA)'!#REF!),"",'Score Sheet (ENTER DATA)'!#REF!)</f>
        <v>#REF!</v>
      </c>
      <c r="AC118" s="385" t="e">
        <f>IF(ISBLANK('Score Sheet (ENTER DATA)'!#REF!),"",'Score Sheet (ENTER DATA)'!#REF!)</f>
        <v>#REF!</v>
      </c>
      <c r="AD118" s="385" t="e">
        <f>IF(ISBLANK('Score Sheet (ENTER DATA)'!#REF!),"",'Score Sheet (ENTER DATA)'!#REF!)</f>
        <v>#REF!</v>
      </c>
      <c r="AE118" s="385" t="e">
        <f>IF(ISBLANK('Score Sheet (ENTER DATA)'!#REF!),"",'Score Sheet (ENTER DATA)'!#REF!)</f>
        <v>#REF!</v>
      </c>
      <c r="AF118" s="385" t="e">
        <f>IF(ISBLANK('Score Sheet (ENTER DATA)'!#REF!),"",'Score Sheet (ENTER DATA)'!#REF!)</f>
        <v>#REF!</v>
      </c>
      <c r="AG118" s="110"/>
    </row>
    <row r="119" spans="1:33" x14ac:dyDescent="0.3">
      <c r="A119" s="319" t="e">
        <f>IF(ISBLANK('Score Sheet (ENTER DATA)'!#REF!),"",'Score Sheet (ENTER DATA)'!#REF!)</f>
        <v>#REF!</v>
      </c>
      <c r="B119" s="385" t="e">
        <f>IF(ISBLANK('Score Sheet (ENTER DATA)'!#REF!),"",'Score Sheet (ENTER DATA)'!#REF!)</f>
        <v>#REF!</v>
      </c>
      <c r="C119" s="386" t="e">
        <f>IF(ISBLANK('Score Sheet (ENTER DATA)'!#REF!),"",'Score Sheet (ENTER DATA)'!#REF!)</f>
        <v>#REF!</v>
      </c>
      <c r="D119" s="385" t="e">
        <f>IF(ISBLANK('Score Sheet (ENTER DATA)'!#REF!),"",'Score Sheet (ENTER DATA)'!#REF!)</f>
        <v>#REF!</v>
      </c>
      <c r="E119" s="385" t="e">
        <f>IF(ISBLANK('Score Sheet (ENTER DATA)'!#REF!),"",'Score Sheet (ENTER DATA)'!#REF!)</f>
        <v>#REF!</v>
      </c>
      <c r="F119" s="385" t="e">
        <f>IF(ISBLANK('Score Sheet (ENTER DATA)'!#REF!),"",'Score Sheet (ENTER DATA)'!#REF!)</f>
        <v>#REF!</v>
      </c>
      <c r="G119" s="385" t="e">
        <f>IF(ISBLANK('Score Sheet (ENTER DATA)'!#REF!),"",'Score Sheet (ENTER DATA)'!#REF!)</f>
        <v>#REF!</v>
      </c>
      <c r="H119" s="385" t="e">
        <f>IF(ISBLANK('Score Sheet (ENTER DATA)'!#REF!),"",'Score Sheet (ENTER DATA)'!#REF!)</f>
        <v>#REF!</v>
      </c>
      <c r="I119" s="385" t="e">
        <f>IF(ISBLANK('Score Sheet (ENTER DATA)'!#REF!),"",'Score Sheet (ENTER DATA)'!#REF!)</f>
        <v>#REF!</v>
      </c>
      <c r="J119" s="385" t="e">
        <f>IF(ISBLANK('Score Sheet (ENTER DATA)'!#REF!),"",'Score Sheet (ENTER DATA)'!#REF!)</f>
        <v>#REF!</v>
      </c>
      <c r="K119" s="385" t="e">
        <f>IF(ISBLANK('Score Sheet (ENTER DATA)'!#REF!),"",'Score Sheet (ENTER DATA)'!#REF!)</f>
        <v>#REF!</v>
      </c>
      <c r="L119" s="385" t="e">
        <f>IF(ISBLANK('Score Sheet (ENTER DATA)'!#REF!),"",'Score Sheet (ENTER DATA)'!#REF!)</f>
        <v>#REF!</v>
      </c>
      <c r="M119" s="205" t="e">
        <f>IF(ISBLANK('Score Sheet (ENTER DATA)'!#REF!),"",'Score Sheet (ENTER DATA)'!#REF!)</f>
        <v>#REF!</v>
      </c>
      <c r="N119" s="385" t="e">
        <f>IF(ISBLANK('Score Sheet (ENTER DATA)'!#REF!),"",'Score Sheet (ENTER DATA)'!#REF!)</f>
        <v>#REF!</v>
      </c>
      <c r="O119" s="385" t="e">
        <f>IF(ISBLANK('Score Sheet (ENTER DATA)'!#REF!),"",'Score Sheet (ENTER DATA)'!#REF!)</f>
        <v>#REF!</v>
      </c>
      <c r="P119" s="385" t="e">
        <f>IF(ISBLANK('Score Sheet (ENTER DATA)'!#REF!),"",'Score Sheet (ENTER DATA)'!#REF!)</f>
        <v>#REF!</v>
      </c>
      <c r="Q119" s="385" t="e">
        <f>IF(ISBLANK('Score Sheet (ENTER DATA)'!#REF!),"",'Score Sheet (ENTER DATA)'!#REF!)</f>
        <v>#REF!</v>
      </c>
      <c r="R119" s="385" t="e">
        <f>IF(ISBLANK('Score Sheet (ENTER DATA)'!#REF!),"",'Score Sheet (ENTER DATA)'!#REF!)</f>
        <v>#REF!</v>
      </c>
      <c r="S119" s="385" t="e">
        <f>IF(ISBLANK('Score Sheet (ENTER DATA)'!#REF!),"",'Score Sheet (ENTER DATA)'!#REF!)</f>
        <v>#REF!</v>
      </c>
      <c r="T119" s="385" t="e">
        <f>IF(ISBLANK('Score Sheet (ENTER DATA)'!#REF!),"",'Score Sheet (ENTER DATA)'!#REF!)</f>
        <v>#REF!</v>
      </c>
      <c r="U119" s="385" t="e">
        <f>IF(ISBLANK('Score Sheet (ENTER DATA)'!#REF!),"",'Score Sheet (ENTER DATA)'!#REF!)</f>
        <v>#REF!</v>
      </c>
      <c r="V119" s="385" t="e">
        <f>IF(ISBLANK('Score Sheet (ENTER DATA)'!#REF!),"",'Score Sheet (ENTER DATA)'!#REF!)</f>
        <v>#REF!</v>
      </c>
      <c r="W119" s="387" t="e">
        <f>IF(ISBLANK('Score Sheet (ENTER DATA)'!#REF!),"",'Score Sheet (ENTER DATA)'!#REF!)</f>
        <v>#REF!</v>
      </c>
      <c r="X119" s="388" t="e">
        <f>IF(ISBLANK('Score Sheet (ENTER DATA)'!#REF!),"",'Score Sheet (ENTER DATA)'!#REF!)</f>
        <v>#REF!</v>
      </c>
      <c r="Y119" s="385" t="e">
        <f>IF(ISBLANK('Score Sheet (ENTER DATA)'!#REF!),"",'Score Sheet (ENTER DATA)'!#REF!)</f>
        <v>#REF!</v>
      </c>
      <c r="Z119" s="385" t="e">
        <f>IF(ISBLANK('Score Sheet (ENTER DATA)'!#REF!),"",'Score Sheet (ENTER DATA)'!#REF!)</f>
        <v>#REF!</v>
      </c>
      <c r="AA119" s="385" t="e">
        <f>IF(ISBLANK('Score Sheet (ENTER DATA)'!#REF!),"",'Score Sheet (ENTER DATA)'!#REF!)</f>
        <v>#REF!</v>
      </c>
      <c r="AB119" s="385" t="e">
        <f>IF(ISBLANK('Score Sheet (ENTER DATA)'!#REF!),"",'Score Sheet (ENTER DATA)'!#REF!)</f>
        <v>#REF!</v>
      </c>
      <c r="AC119" s="385" t="e">
        <f>IF(ISBLANK('Score Sheet (ENTER DATA)'!#REF!),"",'Score Sheet (ENTER DATA)'!#REF!)</f>
        <v>#REF!</v>
      </c>
      <c r="AD119" s="385" t="e">
        <f>IF(ISBLANK('Score Sheet (ENTER DATA)'!#REF!),"",'Score Sheet (ENTER DATA)'!#REF!)</f>
        <v>#REF!</v>
      </c>
      <c r="AE119" s="385" t="e">
        <f>IF(ISBLANK('Score Sheet (ENTER DATA)'!#REF!),"",'Score Sheet (ENTER DATA)'!#REF!)</f>
        <v>#REF!</v>
      </c>
      <c r="AF119" s="385" t="e">
        <f>IF(ISBLANK('Score Sheet (ENTER DATA)'!#REF!),"",'Score Sheet (ENTER DATA)'!#REF!)</f>
        <v>#REF!</v>
      </c>
      <c r="AG119" s="110"/>
    </row>
    <row r="120" spans="1:33" x14ac:dyDescent="0.3">
      <c r="A120" s="260" t="e">
        <f>IF(ISBLANK('Score Sheet (ENTER DATA)'!#REF!),"",'Score Sheet (ENTER DATA)'!#REF!)</f>
        <v>#REF!</v>
      </c>
      <c r="B120" s="272" t="e">
        <f>IF(ISBLANK('Score Sheet (ENTER DATA)'!#REF!),"",'Score Sheet (ENTER DATA)'!#REF!)</f>
        <v>#REF!</v>
      </c>
      <c r="C120" s="274" t="e">
        <f>IF(ISBLANK('Score Sheet (ENTER DATA)'!#REF!),"",'Score Sheet (ENTER DATA)'!#REF!)</f>
        <v>#REF!</v>
      </c>
      <c r="D120" s="272" t="e">
        <f>IF(ISBLANK('Score Sheet (ENTER DATA)'!#REF!),"",'Score Sheet (ENTER DATA)'!#REF!)</f>
        <v>#REF!</v>
      </c>
      <c r="E120" s="272" t="e">
        <f>IF(ISBLANK('Score Sheet (ENTER DATA)'!#REF!),"",'Score Sheet (ENTER DATA)'!#REF!)</f>
        <v>#REF!</v>
      </c>
      <c r="F120" s="272" t="e">
        <f>IF(ISBLANK('Score Sheet (ENTER DATA)'!#REF!),"",'Score Sheet (ENTER DATA)'!#REF!)</f>
        <v>#REF!</v>
      </c>
      <c r="G120" s="272" t="e">
        <f>IF(ISBLANK('Score Sheet (ENTER DATA)'!#REF!),"",'Score Sheet (ENTER DATA)'!#REF!)</f>
        <v>#REF!</v>
      </c>
      <c r="H120" s="272" t="e">
        <f>IF(ISBLANK('Score Sheet (ENTER DATA)'!#REF!),"",'Score Sheet (ENTER DATA)'!#REF!)</f>
        <v>#REF!</v>
      </c>
      <c r="I120" s="272" t="e">
        <f>IF(ISBLANK('Score Sheet (ENTER DATA)'!#REF!),"",'Score Sheet (ENTER DATA)'!#REF!)</f>
        <v>#REF!</v>
      </c>
      <c r="J120" s="272" t="e">
        <f>IF(ISBLANK('Score Sheet (ENTER DATA)'!#REF!),"",'Score Sheet (ENTER DATA)'!#REF!)</f>
        <v>#REF!</v>
      </c>
      <c r="K120" s="272" t="e">
        <f>IF(ISBLANK('Score Sheet (ENTER DATA)'!#REF!),"",'Score Sheet (ENTER DATA)'!#REF!)</f>
        <v>#REF!</v>
      </c>
      <c r="L120" s="272" t="e">
        <f>IF(ISBLANK('Score Sheet (ENTER DATA)'!#REF!),"",'Score Sheet (ENTER DATA)'!#REF!)</f>
        <v>#REF!</v>
      </c>
      <c r="M120" s="276" t="e">
        <f>IF(ISBLANK('Score Sheet (ENTER DATA)'!#REF!),"",'Score Sheet (ENTER DATA)'!#REF!)</f>
        <v>#REF!</v>
      </c>
      <c r="N120" s="272" t="e">
        <f>IF(ISBLANK('Score Sheet (ENTER DATA)'!#REF!),"",'Score Sheet (ENTER DATA)'!#REF!)</f>
        <v>#REF!</v>
      </c>
      <c r="O120" s="272" t="e">
        <f>IF(ISBLANK('Score Sheet (ENTER DATA)'!#REF!),"",'Score Sheet (ENTER DATA)'!#REF!)</f>
        <v>#REF!</v>
      </c>
      <c r="P120" s="272" t="e">
        <f>IF(ISBLANK('Score Sheet (ENTER DATA)'!#REF!),"",'Score Sheet (ENTER DATA)'!#REF!)</f>
        <v>#REF!</v>
      </c>
      <c r="Q120" s="272" t="e">
        <f>IF(ISBLANK('Score Sheet (ENTER DATA)'!#REF!),"",'Score Sheet (ENTER DATA)'!#REF!)</f>
        <v>#REF!</v>
      </c>
      <c r="R120" s="272" t="e">
        <f>IF(ISBLANK('Score Sheet (ENTER DATA)'!#REF!),"",'Score Sheet (ENTER DATA)'!#REF!)</f>
        <v>#REF!</v>
      </c>
      <c r="S120" s="272" t="e">
        <f>IF(ISBLANK('Score Sheet (ENTER DATA)'!#REF!),"",'Score Sheet (ENTER DATA)'!#REF!)</f>
        <v>#REF!</v>
      </c>
      <c r="T120" s="272" t="e">
        <f>IF(ISBLANK('Score Sheet (ENTER DATA)'!#REF!),"",'Score Sheet (ENTER DATA)'!#REF!)</f>
        <v>#REF!</v>
      </c>
      <c r="U120" s="272" t="e">
        <f>IF(ISBLANK('Score Sheet (ENTER DATA)'!#REF!),"",'Score Sheet (ENTER DATA)'!#REF!)</f>
        <v>#REF!</v>
      </c>
      <c r="V120" s="272" t="e">
        <f>IF(ISBLANK('Score Sheet (ENTER DATA)'!#REF!),"",'Score Sheet (ENTER DATA)'!#REF!)</f>
        <v>#REF!</v>
      </c>
      <c r="W120" s="278" t="e">
        <f>IF(ISBLANK('Score Sheet (ENTER DATA)'!#REF!),"",'Score Sheet (ENTER DATA)'!#REF!)</f>
        <v>#REF!</v>
      </c>
      <c r="X120" s="280" t="e">
        <f>IF(ISBLANK('Score Sheet (ENTER DATA)'!#REF!),"",'Score Sheet (ENTER DATA)'!#REF!)</f>
        <v>#REF!</v>
      </c>
      <c r="Y120" s="272" t="e">
        <f>IF(ISBLANK('Score Sheet (ENTER DATA)'!#REF!),"",'Score Sheet (ENTER DATA)'!#REF!)</f>
        <v>#REF!</v>
      </c>
      <c r="Z120" s="272" t="e">
        <f>IF(ISBLANK('Score Sheet (ENTER DATA)'!#REF!),"",'Score Sheet (ENTER DATA)'!#REF!)</f>
        <v>#REF!</v>
      </c>
      <c r="AA120" s="272" t="e">
        <f>IF(ISBLANK('Score Sheet (ENTER DATA)'!#REF!),"",'Score Sheet (ENTER DATA)'!#REF!)</f>
        <v>#REF!</v>
      </c>
      <c r="AB120" s="272" t="e">
        <f>IF(ISBLANK('Score Sheet (ENTER DATA)'!#REF!),"",'Score Sheet (ENTER DATA)'!#REF!)</f>
        <v>#REF!</v>
      </c>
      <c r="AC120" s="272" t="e">
        <f>IF(ISBLANK('Score Sheet (ENTER DATA)'!#REF!),"",'Score Sheet (ENTER DATA)'!#REF!)</f>
        <v>#REF!</v>
      </c>
      <c r="AD120" s="272" t="e">
        <f>IF(ISBLANK('Score Sheet (ENTER DATA)'!#REF!),"",'Score Sheet (ENTER DATA)'!#REF!)</f>
        <v>#REF!</v>
      </c>
      <c r="AE120" s="272" t="e">
        <f>IF(ISBLANK('Score Sheet (ENTER DATA)'!#REF!),"",'Score Sheet (ENTER DATA)'!#REF!)</f>
        <v>#REF!</v>
      </c>
      <c r="AF120" s="272" t="e">
        <f>IF(ISBLANK('Score Sheet (ENTER DATA)'!#REF!),"",'Score Sheet (ENTER DATA)'!#REF!)</f>
        <v>#REF!</v>
      </c>
      <c r="AG120" s="110"/>
    </row>
    <row r="121" spans="1:33" x14ac:dyDescent="0.2">
      <c r="AG121" s="110"/>
    </row>
    <row r="122" spans="1:33" x14ac:dyDescent="0.2">
      <c r="AG122" s="110"/>
    </row>
    <row r="123" spans="1:33" x14ac:dyDescent="0.2">
      <c r="AG123" s="110"/>
    </row>
    <row r="124" spans="1:33" x14ac:dyDescent="0.2">
      <c r="AG124" s="110"/>
    </row>
    <row r="125" spans="1:33" x14ac:dyDescent="0.2">
      <c r="AG125" s="110"/>
    </row>
  </sheetData>
  <sortState ref="A11:AF120">
    <sortCondition ref="X11:X120"/>
    <sortCondition ref="Y11:Y120"/>
    <sortCondition ref="Z11:Z120"/>
  </sortState>
  <mergeCells count="14">
    <mergeCell ref="A1:AG2"/>
    <mergeCell ref="A3:AG3"/>
    <mergeCell ref="A4:W10"/>
    <mergeCell ref="X4:X10"/>
    <mergeCell ref="Y4:AF4"/>
    <mergeCell ref="AG4:AG10"/>
    <mergeCell ref="Y5:Y10"/>
    <mergeCell ref="Z5:Z10"/>
    <mergeCell ref="AA5:AA10"/>
    <mergeCell ref="AB5:AB10"/>
    <mergeCell ref="AC5:AC10"/>
    <mergeCell ref="AD5:AD10"/>
    <mergeCell ref="AE5:AE10"/>
    <mergeCell ref="AF5:AF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A3" workbookViewId="0">
      <selection activeCell="A4" sqref="A4:A10"/>
    </sheetView>
  </sheetViews>
  <sheetFormatPr defaultColWidth="8.7109375" defaultRowHeight="13.5" customHeight="1" x14ac:dyDescent="0.25"/>
  <cols>
    <col min="1" max="1" width="25.7109375" style="98" customWidth="1"/>
    <col min="2" max="10" width="5.7109375" style="98" customWidth="1"/>
  </cols>
  <sheetData>
    <row r="1" spans="1:10" s="101" customFormat="1" ht="12.75" customHeight="1" x14ac:dyDescent="0.2">
      <c r="A1" s="413" t="str">
        <f>'Score Sheet (ENTER DATA)'!A1</f>
        <v>Waukesha N/W/S Invite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0" s="101" customFormat="1" ht="12.75" customHeight="1" x14ac:dyDescent="0.2">
      <c r="A2" s="502"/>
      <c r="B2" s="503"/>
      <c r="C2" s="503"/>
      <c r="D2" s="503"/>
      <c r="E2" s="503"/>
      <c r="F2" s="503"/>
      <c r="G2" s="503"/>
      <c r="H2" s="503"/>
      <c r="I2" s="503"/>
      <c r="J2" s="504"/>
    </row>
    <row r="3" spans="1:10" s="59" customFormat="1" ht="15" customHeight="1" x14ac:dyDescent="0.2">
      <c r="A3" s="417" t="s">
        <v>22</v>
      </c>
      <c r="B3" s="491"/>
      <c r="C3" s="491"/>
      <c r="D3" s="491"/>
      <c r="E3" s="491"/>
      <c r="F3" s="491"/>
      <c r="G3" s="491"/>
      <c r="H3" s="491"/>
      <c r="I3" s="491"/>
      <c r="J3" s="492"/>
    </row>
    <row r="4" spans="1:10" s="178" customFormat="1" ht="15" customHeight="1" x14ac:dyDescent="0.2">
      <c r="A4" s="505" t="s">
        <v>25</v>
      </c>
      <c r="B4" s="506" t="str">
        <f>'Score Sheet (ENTER DATA)'!X4</f>
        <v>GRAND TOTAL</v>
      </c>
      <c r="C4" s="507" t="s">
        <v>1</v>
      </c>
      <c r="D4" s="507">
        <f>'Score Sheet (ENTER DATA)'!Z4</f>
        <v>0</v>
      </c>
      <c r="E4" s="507">
        <f>'Score Sheet (ENTER DATA)'!AA4</f>
        <v>0</v>
      </c>
      <c r="F4" s="507">
        <f>'Score Sheet (ENTER DATA)'!AB4</f>
        <v>0</v>
      </c>
      <c r="G4" s="507">
        <f>'Score Sheet (ENTER DATA)'!AC4</f>
        <v>0</v>
      </c>
      <c r="H4" s="507">
        <f>'Score Sheet (ENTER DATA)'!AD4</f>
        <v>0</v>
      </c>
      <c r="I4" s="507">
        <f>'Score Sheet (ENTER DATA)'!AE4</f>
        <v>0</v>
      </c>
      <c r="J4" s="507">
        <f>'Score Sheet (ENTER DATA)'!AF4</f>
        <v>0</v>
      </c>
    </row>
    <row r="5" spans="1:10" s="59" customFormat="1" ht="15" customHeight="1" x14ac:dyDescent="0.2">
      <c r="A5" s="505"/>
      <c r="B5" s="506">
        <f>'Score Sheet (ENTER DATA)'!X5</f>
        <v>0</v>
      </c>
      <c r="C5" s="508" t="str">
        <f>'Score Sheet (ENTER DATA)'!Y5</f>
        <v>HOLES 10-18</v>
      </c>
      <c r="D5" s="508" t="str">
        <f>'Score Sheet (ENTER DATA)'!Z5</f>
        <v>HOLES 13-18</v>
      </c>
      <c r="E5" s="508" t="str">
        <f>'Score Sheet (ENTER DATA)'!AA5</f>
        <v>HOLES 16-18</v>
      </c>
      <c r="F5" s="508" t="str">
        <f>'Score Sheet (ENTER DATA)'!AB5</f>
        <v>HOLE 18</v>
      </c>
      <c r="G5" s="508" t="str">
        <f>'Score Sheet (ENTER DATA)'!AC5</f>
        <v>HOLES 1-9</v>
      </c>
      <c r="H5" s="508" t="str">
        <f>'Score Sheet (ENTER DATA)'!AD5</f>
        <v>HOLES 4-9</v>
      </c>
      <c r="I5" s="508" t="str">
        <f>'Score Sheet (ENTER DATA)'!AE5</f>
        <v>HOLES 7-9</v>
      </c>
      <c r="J5" s="508" t="str">
        <f>'Score Sheet (ENTER DATA)'!AF5</f>
        <v>HOLE 9</v>
      </c>
    </row>
    <row r="6" spans="1:10" s="59" customFormat="1" ht="15" customHeight="1" x14ac:dyDescent="0.2">
      <c r="A6" s="505"/>
      <c r="B6" s="506" t="e">
        <f>'Score Sheet (ENTER DATA)'!#REF!</f>
        <v>#REF!</v>
      </c>
      <c r="C6" s="508" t="e">
        <f>'Score Sheet (ENTER DATA)'!#REF!</f>
        <v>#REF!</v>
      </c>
      <c r="D6" s="508" t="e">
        <f>'Score Sheet (ENTER DATA)'!#REF!</f>
        <v>#REF!</v>
      </c>
      <c r="E6" s="508" t="e">
        <f>'Score Sheet (ENTER DATA)'!#REF!</f>
        <v>#REF!</v>
      </c>
      <c r="F6" s="508" t="e">
        <f>'Score Sheet (ENTER DATA)'!#REF!</f>
        <v>#REF!</v>
      </c>
      <c r="G6" s="508" t="e">
        <f>'Score Sheet (ENTER DATA)'!#REF!</f>
        <v>#REF!</v>
      </c>
      <c r="H6" s="508" t="e">
        <f>'Score Sheet (ENTER DATA)'!#REF!</f>
        <v>#REF!</v>
      </c>
      <c r="I6" s="508" t="e">
        <f>'Score Sheet (ENTER DATA)'!#REF!</f>
        <v>#REF!</v>
      </c>
      <c r="J6" s="508" t="e">
        <f>'Score Sheet (ENTER DATA)'!#REF!</f>
        <v>#REF!</v>
      </c>
    </row>
    <row r="7" spans="1:10" s="59" customFormat="1" ht="15" customHeight="1" x14ac:dyDescent="0.2">
      <c r="A7" s="505"/>
      <c r="B7" s="506">
        <f>'Score Sheet (ENTER DATA)'!X6</f>
        <v>0</v>
      </c>
      <c r="C7" s="508">
        <f>'Score Sheet (ENTER DATA)'!Y6</f>
        <v>0</v>
      </c>
      <c r="D7" s="508">
        <f>'Score Sheet (ENTER DATA)'!Z6</f>
        <v>0</v>
      </c>
      <c r="E7" s="508">
        <f>'Score Sheet (ENTER DATA)'!AA6</f>
        <v>0</v>
      </c>
      <c r="F7" s="508">
        <f>'Score Sheet (ENTER DATA)'!AB6</f>
        <v>0</v>
      </c>
      <c r="G7" s="508">
        <f>'Score Sheet (ENTER DATA)'!AC6</f>
        <v>0</v>
      </c>
      <c r="H7" s="508">
        <f>'Score Sheet (ENTER DATA)'!AD6</f>
        <v>0</v>
      </c>
      <c r="I7" s="508">
        <f>'Score Sheet (ENTER DATA)'!AE6</f>
        <v>0</v>
      </c>
      <c r="J7" s="508">
        <f>'Score Sheet (ENTER DATA)'!AF6</f>
        <v>0</v>
      </c>
    </row>
    <row r="8" spans="1:10" s="59" customFormat="1" ht="15" customHeight="1" x14ac:dyDescent="0.2">
      <c r="A8" s="505"/>
      <c r="B8" s="506">
        <f>'Score Sheet (ENTER DATA)'!X7</f>
        <v>0</v>
      </c>
      <c r="C8" s="508">
        <f>'Score Sheet (ENTER DATA)'!Y7</f>
        <v>0</v>
      </c>
      <c r="D8" s="508">
        <f>'Score Sheet (ENTER DATA)'!Z7</f>
        <v>0</v>
      </c>
      <c r="E8" s="508">
        <f>'Score Sheet (ENTER DATA)'!AA7</f>
        <v>0</v>
      </c>
      <c r="F8" s="508">
        <f>'Score Sheet (ENTER DATA)'!AB7</f>
        <v>0</v>
      </c>
      <c r="G8" s="508">
        <f>'Score Sheet (ENTER DATA)'!AC7</f>
        <v>0</v>
      </c>
      <c r="H8" s="508">
        <f>'Score Sheet (ENTER DATA)'!AD7</f>
        <v>0</v>
      </c>
      <c r="I8" s="508">
        <f>'Score Sheet (ENTER DATA)'!AE7</f>
        <v>0</v>
      </c>
      <c r="J8" s="508">
        <f>'Score Sheet (ENTER DATA)'!AF7</f>
        <v>0</v>
      </c>
    </row>
    <row r="9" spans="1:10" s="59" customFormat="1" ht="15" customHeight="1" x14ac:dyDescent="0.2">
      <c r="A9" s="505"/>
      <c r="B9" s="506">
        <f>'Score Sheet (ENTER DATA)'!X8</f>
        <v>0</v>
      </c>
      <c r="C9" s="508">
        <f>'Score Sheet (ENTER DATA)'!Y8</f>
        <v>0</v>
      </c>
      <c r="D9" s="508">
        <f>'Score Sheet (ENTER DATA)'!Z8</f>
        <v>0</v>
      </c>
      <c r="E9" s="508">
        <f>'Score Sheet (ENTER DATA)'!AA8</f>
        <v>0</v>
      </c>
      <c r="F9" s="508">
        <f>'Score Sheet (ENTER DATA)'!AB8</f>
        <v>0</v>
      </c>
      <c r="G9" s="508">
        <f>'Score Sheet (ENTER DATA)'!AC8</f>
        <v>0</v>
      </c>
      <c r="H9" s="508">
        <f>'Score Sheet (ENTER DATA)'!AD8</f>
        <v>0</v>
      </c>
      <c r="I9" s="508">
        <f>'Score Sheet (ENTER DATA)'!AE8</f>
        <v>0</v>
      </c>
      <c r="J9" s="508">
        <f>'Score Sheet (ENTER DATA)'!AF8</f>
        <v>0</v>
      </c>
    </row>
    <row r="10" spans="1:10" s="59" customFormat="1" ht="15" customHeight="1" x14ac:dyDescent="0.2">
      <c r="A10" s="505"/>
      <c r="B10" s="506">
        <f>'Score Sheet (ENTER DATA)'!X9</f>
        <v>0</v>
      </c>
      <c r="C10" s="508">
        <f>'Score Sheet (ENTER DATA)'!Y9</f>
        <v>0</v>
      </c>
      <c r="D10" s="508">
        <f>'Score Sheet (ENTER DATA)'!Z9</f>
        <v>0</v>
      </c>
      <c r="E10" s="508">
        <f>'Score Sheet (ENTER DATA)'!AA9</f>
        <v>0</v>
      </c>
      <c r="F10" s="508">
        <f>'Score Sheet (ENTER DATA)'!AB9</f>
        <v>0</v>
      </c>
      <c r="G10" s="508">
        <f>'Score Sheet (ENTER DATA)'!AC9</f>
        <v>0</v>
      </c>
      <c r="H10" s="508">
        <f>'Score Sheet (ENTER DATA)'!AD9</f>
        <v>0</v>
      </c>
      <c r="I10" s="508">
        <f>'Score Sheet (ENTER DATA)'!AE9</f>
        <v>0</v>
      </c>
      <c r="J10" s="508">
        <f>'Score Sheet (ENTER DATA)'!AF9</f>
        <v>0</v>
      </c>
    </row>
    <row r="11" spans="1:10" s="144" customFormat="1" ht="19.5" customHeight="1" x14ac:dyDescent="0.2">
      <c r="A11" s="397" t="str">
        <f>'Score Sheet (ENTER DATA)'!B10</f>
        <v>Arrowhead</v>
      </c>
      <c r="B11" s="250">
        <f>'Score Sheet (ENTER DATA)'!X17</f>
        <v>338</v>
      </c>
      <c r="C11" s="253">
        <f>'Score Sheet (ENTER DATA)'!Y17</f>
        <v>173</v>
      </c>
      <c r="D11" s="253">
        <f>'Score Sheet (ENTER DATA)'!Z17</f>
        <v>111</v>
      </c>
      <c r="E11" s="253">
        <f>'Score Sheet (ENTER DATA)'!AA17</f>
        <v>52</v>
      </c>
      <c r="F11" s="253">
        <f>'Score Sheet (ENTER DATA)'!AB17</f>
        <v>21</v>
      </c>
      <c r="G11" s="253">
        <f>'Score Sheet (ENTER DATA)'!AC17</f>
        <v>165</v>
      </c>
      <c r="H11" s="253">
        <f>'Score Sheet (ENTER DATA)'!AD17</f>
        <v>110</v>
      </c>
      <c r="I11" s="253">
        <f>'Score Sheet (ENTER DATA)'!AE17</f>
        <v>53</v>
      </c>
      <c r="J11" s="253">
        <f>'Score Sheet (ENTER DATA)'!AF17</f>
        <v>19</v>
      </c>
    </row>
    <row r="12" spans="1:10" s="144" customFormat="1" ht="19.5" customHeight="1" x14ac:dyDescent="0.2">
      <c r="A12" s="398" t="str">
        <f>'Score Sheet (ENTER DATA)'!B82</f>
        <v>Notre Dame Academy</v>
      </c>
      <c r="B12" s="102">
        <f>'Score Sheet (ENTER DATA)'!X89</f>
        <v>352</v>
      </c>
      <c r="C12" s="15">
        <f>'Score Sheet (ENTER DATA)'!Y89</f>
        <v>175</v>
      </c>
      <c r="D12" s="15">
        <f>'Score Sheet (ENTER DATA)'!Z89</f>
        <v>119</v>
      </c>
      <c r="E12" s="15">
        <f>'Score Sheet (ENTER DATA)'!AA89</f>
        <v>62</v>
      </c>
      <c r="F12" s="15">
        <f>'Score Sheet (ENTER DATA)'!AB89</f>
        <v>22</v>
      </c>
      <c r="G12" s="15">
        <f>'Score Sheet (ENTER DATA)'!AC89</f>
        <v>177</v>
      </c>
      <c r="H12" s="15">
        <f>'Score Sheet (ENTER DATA)'!AD89</f>
        <v>121</v>
      </c>
      <c r="I12" s="15">
        <f>'Score Sheet (ENTER DATA)'!AE89</f>
        <v>54</v>
      </c>
      <c r="J12" s="15">
        <f>'Score Sheet (ENTER DATA)'!AF89</f>
        <v>19</v>
      </c>
    </row>
    <row r="13" spans="1:10" s="132" customFormat="1" ht="19.5" customHeight="1" x14ac:dyDescent="0.2">
      <c r="A13" s="399" t="str">
        <f>'Score Sheet (ENTER DATA)'!B172</f>
        <v>Waukesha</v>
      </c>
      <c r="B13" s="102">
        <f>'Score Sheet (ENTER DATA)'!X179</f>
        <v>361</v>
      </c>
      <c r="C13" s="15">
        <f>'Score Sheet (ENTER DATA)'!Y179</f>
        <v>174</v>
      </c>
      <c r="D13" s="15">
        <f>'Score Sheet (ENTER DATA)'!Z179</f>
        <v>121</v>
      </c>
      <c r="E13" s="15">
        <f>'Score Sheet (ENTER DATA)'!AA179</f>
        <v>59</v>
      </c>
      <c r="F13" s="15">
        <f>'Score Sheet (ENTER DATA)'!AB179</f>
        <v>24</v>
      </c>
      <c r="G13" s="15">
        <f>'Score Sheet (ENTER DATA)'!AC179</f>
        <v>187</v>
      </c>
      <c r="H13" s="15">
        <f>'Score Sheet (ENTER DATA)'!AD179</f>
        <v>129</v>
      </c>
      <c r="I13" s="15">
        <f>'Score Sheet (ENTER DATA)'!AE179</f>
        <v>63</v>
      </c>
      <c r="J13" s="15">
        <f>'Score Sheet (ENTER DATA)'!AF179</f>
        <v>23</v>
      </c>
    </row>
    <row r="14" spans="1:10" s="132" customFormat="1" ht="19.5" customHeight="1" x14ac:dyDescent="0.2">
      <c r="A14" s="400" t="str">
        <f>'Score Sheet (ENTER DATA)'!B145</f>
        <v>Prairie School</v>
      </c>
      <c r="B14" s="102">
        <f>'Score Sheet (ENTER DATA)'!X152</f>
        <v>367</v>
      </c>
      <c r="C14" s="15">
        <f>'Score Sheet (ENTER DATA)'!Y152</f>
        <v>171</v>
      </c>
      <c r="D14" s="15">
        <f>'Score Sheet (ENTER DATA)'!Z152</f>
        <v>119</v>
      </c>
      <c r="E14" s="15">
        <f>'Score Sheet (ENTER DATA)'!AA152</f>
        <v>59</v>
      </c>
      <c r="F14" s="15">
        <f>'Score Sheet (ENTER DATA)'!AB152</f>
        <v>23</v>
      </c>
      <c r="G14" s="15">
        <f>'Score Sheet (ENTER DATA)'!AC152</f>
        <v>196</v>
      </c>
      <c r="H14" s="15">
        <f>'Score Sheet (ENTER DATA)'!AD152</f>
        <v>134</v>
      </c>
      <c r="I14" s="15">
        <f>'Score Sheet (ENTER DATA)'!AE152</f>
        <v>59</v>
      </c>
      <c r="J14" s="15">
        <f>'Score Sheet (ENTER DATA)'!AF152</f>
        <v>23</v>
      </c>
    </row>
    <row r="15" spans="1:10" s="132" customFormat="1" ht="19.5" customHeight="1" x14ac:dyDescent="0.2">
      <c r="A15" s="401" t="str">
        <f>'Score Sheet (ENTER DATA)'!B73</f>
        <v>New Berlin</v>
      </c>
      <c r="B15" s="102">
        <f>'Score Sheet (ENTER DATA)'!X80</f>
        <v>373</v>
      </c>
      <c r="C15" s="15">
        <f>'Score Sheet (ENTER DATA)'!Y80</f>
        <v>188</v>
      </c>
      <c r="D15" s="15">
        <f>'Score Sheet (ENTER DATA)'!Z80</f>
        <v>128</v>
      </c>
      <c r="E15" s="15">
        <f>'Score Sheet (ENTER DATA)'!AA80</f>
        <v>59</v>
      </c>
      <c r="F15" s="15">
        <f>'Score Sheet (ENTER DATA)'!AB80</f>
        <v>23</v>
      </c>
      <c r="G15" s="15">
        <f>'Score Sheet (ENTER DATA)'!AC80</f>
        <v>185</v>
      </c>
      <c r="H15" s="15">
        <f>'Score Sheet (ENTER DATA)'!AD80</f>
        <v>124</v>
      </c>
      <c r="I15" s="15">
        <f>'Score Sheet (ENTER DATA)'!AE80</f>
        <v>60</v>
      </c>
      <c r="J15" s="15">
        <f>'Score Sheet (ENTER DATA)'!AF80</f>
        <v>21</v>
      </c>
    </row>
    <row r="16" spans="1:10" s="132" customFormat="1" ht="19.5" customHeight="1" x14ac:dyDescent="0.2">
      <c r="A16" s="402" t="str">
        <f>'Score Sheet (ENTER DATA)'!B28</f>
        <v>Catholic Memorial</v>
      </c>
      <c r="B16" s="102">
        <f>'Score Sheet (ENTER DATA)'!X35</f>
        <v>378</v>
      </c>
      <c r="C16" s="15">
        <f>'Score Sheet (ENTER DATA)'!Y35</f>
        <v>185</v>
      </c>
      <c r="D16" s="15">
        <f>'Score Sheet (ENTER DATA)'!Z35</f>
        <v>124</v>
      </c>
      <c r="E16" s="15">
        <f>'Score Sheet (ENTER DATA)'!AA35</f>
        <v>61</v>
      </c>
      <c r="F16" s="15">
        <f>'Score Sheet (ENTER DATA)'!AB35</f>
        <v>24</v>
      </c>
      <c r="G16" s="15">
        <f>'Score Sheet (ENTER DATA)'!AC35</f>
        <v>193</v>
      </c>
      <c r="H16" s="15">
        <f>'Score Sheet (ENTER DATA)'!AD35</f>
        <v>128</v>
      </c>
      <c r="I16" s="15">
        <f>'Score Sheet (ENTER DATA)'!AE35</f>
        <v>61</v>
      </c>
      <c r="J16" s="15">
        <f>'Score Sheet (ENTER DATA)'!AF35</f>
        <v>25</v>
      </c>
    </row>
    <row r="17" spans="1:10" s="132" customFormat="1" ht="19.5" customHeight="1" x14ac:dyDescent="0.2">
      <c r="A17" s="403" t="str">
        <f>'Score Sheet (ENTER DATA)'!B199</f>
        <v>West Bend West</v>
      </c>
      <c r="B17" s="102">
        <f>'Score Sheet (ENTER DATA)'!X206</f>
        <v>382</v>
      </c>
      <c r="C17" s="15">
        <f>'Score Sheet (ENTER DATA)'!Y206</f>
        <v>191</v>
      </c>
      <c r="D17" s="15">
        <f>'Score Sheet (ENTER DATA)'!Z206</f>
        <v>125</v>
      </c>
      <c r="E17" s="15">
        <f>'Score Sheet (ENTER DATA)'!AA206</f>
        <v>59</v>
      </c>
      <c r="F17" s="15">
        <f>'Score Sheet (ENTER DATA)'!AB206</f>
        <v>22</v>
      </c>
      <c r="G17" s="15">
        <f>'Score Sheet (ENTER DATA)'!AC206</f>
        <v>191</v>
      </c>
      <c r="H17" s="15">
        <f>'Score Sheet (ENTER DATA)'!AD206</f>
        <v>127</v>
      </c>
      <c r="I17" s="15">
        <f>'Score Sheet (ENTER DATA)'!AE206</f>
        <v>56</v>
      </c>
      <c r="J17" s="15">
        <f>'Score Sheet (ENTER DATA)'!AF206</f>
        <v>21</v>
      </c>
    </row>
    <row r="18" spans="1:10" s="225" customFormat="1" ht="19.5" customHeight="1" x14ac:dyDescent="0.2">
      <c r="A18" s="404" t="str">
        <f>'Score Sheet (ENTER DATA)'!B64</f>
        <v>Kettle Moraine</v>
      </c>
      <c r="B18" s="102">
        <f>'Score Sheet (ENTER DATA)'!X71</f>
        <v>385</v>
      </c>
      <c r="C18" s="15">
        <f>'Score Sheet (ENTER DATA)'!Y71</f>
        <v>192</v>
      </c>
      <c r="D18" s="15">
        <f>'Score Sheet (ENTER DATA)'!Z71</f>
        <v>129</v>
      </c>
      <c r="E18" s="15">
        <f>'Score Sheet (ENTER DATA)'!AA71</f>
        <v>58</v>
      </c>
      <c r="F18" s="15">
        <f>'Score Sheet (ENTER DATA)'!AB71</f>
        <v>20</v>
      </c>
      <c r="G18" s="15">
        <f>'Score Sheet (ENTER DATA)'!AC71</f>
        <v>193</v>
      </c>
      <c r="H18" s="15">
        <f>'Score Sheet (ENTER DATA)'!AD71</f>
        <v>129</v>
      </c>
      <c r="I18" s="15">
        <f>'Score Sheet (ENTER DATA)'!AE71</f>
        <v>62</v>
      </c>
      <c r="J18" s="15">
        <f>'Score Sheet (ENTER DATA)'!AF71</f>
        <v>21</v>
      </c>
    </row>
    <row r="19" spans="1:10" s="225" customFormat="1" ht="19.5" customHeight="1" x14ac:dyDescent="0.2">
      <c r="A19" s="405" t="str">
        <f>'Score Sheet (ENTER DATA)'!B154</f>
        <v>Racine St. Catherine's</v>
      </c>
      <c r="B19" s="102">
        <f>'Score Sheet (ENTER DATA)'!X161</f>
        <v>394</v>
      </c>
      <c r="C19" s="15">
        <f>'Score Sheet (ENTER DATA)'!Y161</f>
        <v>193</v>
      </c>
      <c r="D19" s="15">
        <f>'Score Sheet (ENTER DATA)'!Z161</f>
        <v>136</v>
      </c>
      <c r="E19" s="15">
        <f>'Score Sheet (ENTER DATA)'!AA161</f>
        <v>68</v>
      </c>
      <c r="F19" s="15">
        <f>'Score Sheet (ENTER DATA)'!AB161</f>
        <v>28</v>
      </c>
      <c r="G19" s="15">
        <f>'Score Sheet (ENTER DATA)'!AC161</f>
        <v>201</v>
      </c>
      <c r="H19" s="15">
        <f>'Score Sheet (ENTER DATA)'!AD161</f>
        <v>132</v>
      </c>
      <c r="I19" s="15">
        <f>'Score Sheet (ENTER DATA)'!AE161</f>
        <v>65</v>
      </c>
      <c r="J19" s="15">
        <f>'Score Sheet (ENTER DATA)'!AF161</f>
        <v>25</v>
      </c>
    </row>
    <row r="20" spans="1:10" s="225" customFormat="1" ht="19.5" customHeight="1" x14ac:dyDescent="0.2">
      <c r="A20" s="406" t="str">
        <f>'Score Sheet (ENTER DATA)'!B55</f>
        <v>Homestead VR</v>
      </c>
      <c r="B20" s="102">
        <f>'Score Sheet (ENTER DATA)'!X62</f>
        <v>395</v>
      </c>
      <c r="C20" s="15">
        <f>'Score Sheet (ENTER DATA)'!Y62</f>
        <v>193</v>
      </c>
      <c r="D20" s="15">
        <f>'Score Sheet (ENTER DATA)'!Z62</f>
        <v>130</v>
      </c>
      <c r="E20" s="15">
        <f>'Score Sheet (ENTER DATA)'!AA62</f>
        <v>63</v>
      </c>
      <c r="F20" s="15">
        <f>'Score Sheet (ENTER DATA)'!AB62</f>
        <v>22</v>
      </c>
      <c r="G20" s="15">
        <f>'Score Sheet (ENTER DATA)'!AC62</f>
        <v>202</v>
      </c>
      <c r="H20" s="15">
        <f>'Score Sheet (ENTER DATA)'!AD62</f>
        <v>132</v>
      </c>
      <c r="I20" s="15">
        <f>'Score Sheet (ENTER DATA)'!AE62</f>
        <v>68</v>
      </c>
      <c r="J20" s="15">
        <f>'Score Sheet (ENTER DATA)'!AF62</f>
        <v>25</v>
      </c>
    </row>
    <row r="21" spans="1:10" s="225" customFormat="1" ht="19.5" customHeight="1" x14ac:dyDescent="0.2">
      <c r="A21" s="407" t="str">
        <f>'Score Sheet (ENTER DATA)'!B109</f>
        <v>Oconomowoc</v>
      </c>
      <c r="B21" s="102">
        <f>'Score Sheet (ENTER DATA)'!X116</f>
        <v>396</v>
      </c>
      <c r="C21" s="15">
        <f>'Score Sheet (ENTER DATA)'!Y116</f>
        <v>204</v>
      </c>
      <c r="D21" s="15">
        <f>'Score Sheet (ENTER DATA)'!Z116</f>
        <v>130</v>
      </c>
      <c r="E21" s="15">
        <f>'Score Sheet (ENTER DATA)'!AA116</f>
        <v>64</v>
      </c>
      <c r="F21" s="15">
        <f>'Score Sheet (ENTER DATA)'!AB116</f>
        <v>23</v>
      </c>
      <c r="G21" s="15">
        <f>'Score Sheet (ENTER DATA)'!AC116</f>
        <v>192</v>
      </c>
      <c r="H21" s="15">
        <f>'Score Sheet (ENTER DATA)'!AD116</f>
        <v>128</v>
      </c>
      <c r="I21" s="15">
        <f>'Score Sheet (ENTER DATA)'!AE116</f>
        <v>59</v>
      </c>
      <c r="J21" s="15">
        <f>'Score Sheet (ENTER DATA)'!AF116</f>
        <v>19</v>
      </c>
    </row>
    <row r="22" spans="1:10" s="225" customFormat="1" ht="19.5" customHeight="1" x14ac:dyDescent="0.2">
      <c r="A22" s="394" t="str">
        <f>'Score Sheet (ENTER DATA)'!B37</f>
        <v>Hartford</v>
      </c>
      <c r="B22" s="102">
        <f>'Score Sheet (ENTER DATA)'!X44</f>
        <v>401</v>
      </c>
      <c r="C22" s="15">
        <f>'Score Sheet (ENTER DATA)'!Y44</f>
        <v>201</v>
      </c>
      <c r="D22" s="15">
        <f>'Score Sheet (ENTER DATA)'!Z44</f>
        <v>133</v>
      </c>
      <c r="E22" s="15">
        <f>'Score Sheet (ENTER DATA)'!AA44</f>
        <v>60</v>
      </c>
      <c r="F22" s="15">
        <f>'Score Sheet (ENTER DATA)'!AB44</f>
        <v>24</v>
      </c>
      <c r="G22" s="15">
        <f>'Score Sheet (ENTER DATA)'!AC44</f>
        <v>200</v>
      </c>
      <c r="H22" s="15">
        <f>'Score Sheet (ENTER DATA)'!AD44</f>
        <v>133</v>
      </c>
      <c r="I22" s="15">
        <f>'Score Sheet (ENTER DATA)'!AE44</f>
        <v>66</v>
      </c>
      <c r="J22" s="15">
        <f>'Score Sheet (ENTER DATA)'!AF44</f>
        <v>23</v>
      </c>
    </row>
    <row r="23" spans="1:10" s="225" customFormat="1" ht="19.5" customHeight="1" x14ac:dyDescent="0.2">
      <c r="A23" s="395" t="str">
        <f>'Score Sheet (ENTER DATA)'!B163</f>
        <v>Watertown</v>
      </c>
      <c r="B23" s="102">
        <f>'Score Sheet (ENTER DATA)'!X170</f>
        <v>407</v>
      </c>
      <c r="C23" s="15">
        <f>'Score Sheet (ENTER DATA)'!Y170</f>
        <v>202</v>
      </c>
      <c r="D23" s="15">
        <f>'Score Sheet (ENTER DATA)'!Z170</f>
        <v>137</v>
      </c>
      <c r="E23" s="15">
        <f>'Score Sheet (ENTER DATA)'!AA170</f>
        <v>75</v>
      </c>
      <c r="F23" s="15">
        <f>'Score Sheet (ENTER DATA)'!AB170</f>
        <v>25</v>
      </c>
      <c r="G23" s="15">
        <f>'Score Sheet (ENTER DATA)'!AC170</f>
        <v>205</v>
      </c>
      <c r="H23" s="15">
        <f>'Score Sheet (ENTER DATA)'!AD170</f>
        <v>135</v>
      </c>
      <c r="I23" s="15">
        <f>'Score Sheet (ENTER DATA)'!AE170</f>
        <v>68</v>
      </c>
      <c r="J23" s="15">
        <f>'Score Sheet (ENTER DATA)'!AF170</f>
        <v>27</v>
      </c>
    </row>
    <row r="24" spans="1:10" s="225" customFormat="1" ht="19.5" customHeight="1" x14ac:dyDescent="0.2">
      <c r="A24" s="412" t="str">
        <f>'Score Sheet (ENTER DATA)'!B100</f>
        <v>Notre Dame Academy VR</v>
      </c>
      <c r="B24" s="102">
        <f>'Score Sheet (ENTER DATA)'!X107</f>
        <v>407</v>
      </c>
      <c r="C24" s="15">
        <f>'Score Sheet (ENTER DATA)'!Y107</f>
        <v>203</v>
      </c>
      <c r="D24" s="15">
        <f>'Score Sheet (ENTER DATA)'!Z107</f>
        <v>140</v>
      </c>
      <c r="E24" s="15">
        <f>'Score Sheet (ENTER DATA)'!AA107</f>
        <v>71</v>
      </c>
      <c r="F24" s="15">
        <f>'Score Sheet (ENTER DATA)'!AB107</f>
        <v>28</v>
      </c>
      <c r="G24" s="15">
        <f>'Score Sheet (ENTER DATA)'!AC107</f>
        <v>204</v>
      </c>
      <c r="H24" s="15">
        <f>'Score Sheet (ENTER DATA)'!AD107</f>
        <v>137</v>
      </c>
      <c r="I24" s="15">
        <f>'Score Sheet (ENTER DATA)'!AE107</f>
        <v>65</v>
      </c>
      <c r="J24" s="15">
        <f>'Score Sheet (ENTER DATA)'!AF107</f>
        <v>25</v>
      </c>
    </row>
    <row r="25" spans="1:10" s="225" customFormat="1" ht="19.5" customHeight="1" x14ac:dyDescent="0.2">
      <c r="A25" s="411" t="str">
        <f>'Score Sheet (ENTER DATA)'!B127</f>
        <v>Pius XI</v>
      </c>
      <c r="B25" s="102">
        <f>'Score Sheet (ENTER DATA)'!X134</f>
        <v>413</v>
      </c>
      <c r="C25" s="15">
        <f>'Score Sheet (ENTER DATA)'!Y134</f>
        <v>210</v>
      </c>
      <c r="D25" s="15">
        <f>'Score Sheet (ENTER DATA)'!Z134</f>
        <v>141</v>
      </c>
      <c r="E25" s="15">
        <f>'Score Sheet (ENTER DATA)'!AA134</f>
        <v>64</v>
      </c>
      <c r="F25" s="15">
        <f>'Score Sheet (ENTER DATA)'!AB134</f>
        <v>26</v>
      </c>
      <c r="G25" s="15">
        <f>'Score Sheet (ENTER DATA)'!AC134</f>
        <v>203</v>
      </c>
      <c r="H25" s="15">
        <f>'Score Sheet (ENTER DATA)'!AD134</f>
        <v>137</v>
      </c>
      <c r="I25" s="15">
        <f>'Score Sheet (ENTER DATA)'!AE134</f>
        <v>64</v>
      </c>
      <c r="J25" s="15">
        <f>'Score Sheet (ENTER DATA)'!AF134</f>
        <v>25</v>
      </c>
    </row>
    <row r="26" spans="1:10" s="225" customFormat="1" ht="19.5" customHeight="1" x14ac:dyDescent="0.35">
      <c r="A26" s="410" t="str">
        <f>'Score Sheet (ENTER DATA)'!B208</f>
        <v>Brookfield Central VR</v>
      </c>
      <c r="B26" s="249">
        <f>'Score Sheet (ENTER DATA)'!X215</f>
        <v>432</v>
      </c>
      <c r="C26" s="252">
        <f>'Score Sheet (ENTER DATA)'!Y215</f>
        <v>217</v>
      </c>
      <c r="D26" s="252">
        <f>'Score Sheet (ENTER DATA)'!Z215</f>
        <v>140</v>
      </c>
      <c r="E26" s="252">
        <f>'Score Sheet (ENTER DATA)'!AA215</f>
        <v>67</v>
      </c>
      <c r="F26" s="252">
        <f>'Score Sheet (ENTER DATA)'!AB215</f>
        <v>20</v>
      </c>
      <c r="G26" s="252">
        <f>'Score Sheet (ENTER DATA)'!AC215</f>
        <v>215</v>
      </c>
      <c r="H26" s="252">
        <f>'Score Sheet (ENTER DATA)'!AD215</f>
        <v>140</v>
      </c>
      <c r="I26" s="252">
        <f>'Score Sheet (ENTER DATA)'!AE215</f>
        <v>66</v>
      </c>
      <c r="J26" s="252">
        <f>'Score Sheet (ENTER DATA)'!AF215</f>
        <v>24</v>
      </c>
    </row>
    <row r="27" spans="1:10" s="225" customFormat="1" ht="19.5" customHeight="1" x14ac:dyDescent="0.2">
      <c r="A27" s="409" t="str">
        <f>'Score Sheet (ENTER DATA)'!B190</f>
        <v>Waukesha VR</v>
      </c>
      <c r="B27" s="102">
        <f>'Score Sheet (ENTER DATA)'!X197</f>
        <v>434</v>
      </c>
      <c r="C27" s="15">
        <f>'Score Sheet (ENTER DATA)'!Y197</f>
        <v>214</v>
      </c>
      <c r="D27" s="15">
        <f>'Score Sheet (ENTER DATA)'!Z197</f>
        <v>143</v>
      </c>
      <c r="E27" s="15">
        <f>'Score Sheet (ENTER DATA)'!AA197</f>
        <v>65</v>
      </c>
      <c r="F27" s="15">
        <f>'Score Sheet (ENTER DATA)'!AB197</f>
        <v>25</v>
      </c>
      <c r="G27" s="15">
        <f>'Score Sheet (ENTER DATA)'!AC197</f>
        <v>220</v>
      </c>
      <c r="H27" s="15">
        <f>'Score Sheet (ENTER DATA)'!AD197</f>
        <v>150</v>
      </c>
      <c r="I27" s="15">
        <f>'Score Sheet (ENTER DATA)'!AE197</f>
        <v>68</v>
      </c>
      <c r="J27" s="15">
        <f>'Score Sheet (ENTER DATA)'!AF197</f>
        <v>24</v>
      </c>
    </row>
    <row r="28" spans="1:10" ht="19.5" customHeight="1" x14ac:dyDescent="0.2">
      <c r="A28" s="408" t="str">
        <f>'Score Sheet (ENTER DATA)'!B19</f>
        <v>Arrowhead VR</v>
      </c>
      <c r="B28" s="102">
        <f>'Score Sheet (ENTER DATA)'!X26</f>
        <v>439</v>
      </c>
      <c r="C28" s="15">
        <f>'Score Sheet (ENTER DATA)'!Y26</f>
        <v>217</v>
      </c>
      <c r="D28" s="15">
        <f>'Score Sheet (ENTER DATA)'!Z26</f>
        <v>148</v>
      </c>
      <c r="E28" s="15">
        <f>'Score Sheet (ENTER DATA)'!AA26</f>
        <v>75</v>
      </c>
      <c r="F28" s="15">
        <f>'Score Sheet (ENTER DATA)'!AB26</f>
        <v>25</v>
      </c>
      <c r="G28" s="15">
        <f>'Score Sheet (ENTER DATA)'!AC26</f>
        <v>222</v>
      </c>
      <c r="H28" s="15">
        <f>'Score Sheet (ENTER DATA)'!AD26</f>
        <v>148</v>
      </c>
      <c r="I28" s="15">
        <f>'Score Sheet (ENTER DATA)'!AE26</f>
        <v>71</v>
      </c>
      <c r="J28" s="15">
        <f>'Score Sheet (ENTER DATA)'!AF26</f>
        <v>28</v>
      </c>
    </row>
    <row r="29" spans="1:10" ht="19.5" customHeight="1" x14ac:dyDescent="0.2">
      <c r="A29" s="396" t="str">
        <f>'Score Sheet (ENTER DATA)'!B118</f>
        <v>Pewaukee</v>
      </c>
      <c r="B29" s="102">
        <f>'Score Sheet (ENTER DATA)'!X125</f>
        <v>483</v>
      </c>
      <c r="C29" s="15">
        <f>'Score Sheet (ENTER DATA)'!Y125</f>
        <v>240</v>
      </c>
      <c r="D29" s="15">
        <f>'Score Sheet (ENTER DATA)'!Z125</f>
        <v>161</v>
      </c>
      <c r="E29" s="15">
        <f>'Score Sheet (ENTER DATA)'!AA125</f>
        <v>77</v>
      </c>
      <c r="F29" s="15">
        <f>'Score Sheet (ENTER DATA)'!AB125</f>
        <v>27</v>
      </c>
      <c r="G29" s="15">
        <f>'Score Sheet (ENTER DATA)'!AC125</f>
        <v>243</v>
      </c>
      <c r="H29" s="15">
        <f>'Score Sheet (ENTER DATA)'!AD125</f>
        <v>162</v>
      </c>
      <c r="I29" s="15">
        <f>'Score Sheet (ENTER DATA)'!AE125</f>
        <v>79</v>
      </c>
      <c r="J29" s="15">
        <f>'Score Sheet (ENTER DATA)'!AF125</f>
        <v>29</v>
      </c>
    </row>
    <row r="30" spans="1:10" ht="19.5" customHeight="1" x14ac:dyDescent="0.2">
      <c r="A30" s="389" t="e">
        <f>'Score Sheet (ENTER DATA)'!#REF!</f>
        <v>#REF!</v>
      </c>
      <c r="B30" s="251" t="e">
        <f>'Score Sheet (ENTER DATA)'!#REF!</f>
        <v>#REF!</v>
      </c>
      <c r="C30" s="253" t="e">
        <f>'Score Sheet (ENTER DATA)'!#REF!</f>
        <v>#REF!</v>
      </c>
      <c r="D30" s="253" t="e">
        <f>'Score Sheet (ENTER DATA)'!#REF!</f>
        <v>#REF!</v>
      </c>
      <c r="E30" s="253" t="e">
        <f>'Score Sheet (ENTER DATA)'!#REF!</f>
        <v>#REF!</v>
      </c>
      <c r="F30" s="253" t="e">
        <f>'Score Sheet (ENTER DATA)'!#REF!</f>
        <v>#REF!</v>
      </c>
      <c r="G30" s="253" t="e">
        <f>'Score Sheet (ENTER DATA)'!#REF!</f>
        <v>#REF!</v>
      </c>
      <c r="H30" s="253" t="e">
        <f>'Score Sheet (ENTER DATA)'!#REF!</f>
        <v>#REF!</v>
      </c>
      <c r="I30" s="253" t="e">
        <f>'Score Sheet (ENTER DATA)'!#REF!</f>
        <v>#REF!</v>
      </c>
      <c r="J30" s="253" t="e">
        <f>'Score Sheet (ENTER DATA)'!#REF!</f>
        <v>#REF!</v>
      </c>
    </row>
    <row r="31" spans="1:10" ht="19.5" customHeight="1" x14ac:dyDescent="0.35">
      <c r="A31" s="391" t="e">
        <f>'Score Sheet (ENTER DATA)'!#REF!</f>
        <v>#REF!</v>
      </c>
      <c r="B31" s="249" t="e">
        <f>'Score Sheet (ENTER DATA)'!#REF!</f>
        <v>#REF!</v>
      </c>
      <c r="C31" s="252" t="e">
        <f>'Score Sheet (ENTER DATA)'!#REF!</f>
        <v>#REF!</v>
      </c>
      <c r="D31" s="252" t="e">
        <f>'Score Sheet (ENTER DATA)'!#REF!</f>
        <v>#REF!</v>
      </c>
      <c r="E31" s="252" t="e">
        <f>'Score Sheet (ENTER DATA)'!#REF!</f>
        <v>#REF!</v>
      </c>
      <c r="F31" s="252" t="e">
        <f>'Score Sheet (ENTER DATA)'!#REF!</f>
        <v>#REF!</v>
      </c>
      <c r="G31" s="252" t="e">
        <f>'Score Sheet (ENTER DATA)'!#REF!</f>
        <v>#REF!</v>
      </c>
      <c r="H31" s="252" t="e">
        <f>'Score Sheet (ENTER DATA)'!#REF!</f>
        <v>#REF!</v>
      </c>
      <c r="I31" s="252" t="e">
        <f>'Score Sheet (ENTER DATA)'!#REF!</f>
        <v>#REF!</v>
      </c>
      <c r="J31" s="252" t="e">
        <f>'Score Sheet (ENTER DATA)'!#REF!</f>
        <v>#REF!</v>
      </c>
    </row>
    <row r="32" spans="1:10" ht="19.5" customHeight="1" x14ac:dyDescent="0.35">
      <c r="A32" s="390" t="e">
        <f>'Score Sheet (ENTER DATA)'!#REF!</f>
        <v>#REF!</v>
      </c>
      <c r="B32" s="392" t="e">
        <f>'Score Sheet (ENTER DATA)'!#REF!</f>
        <v>#REF!</v>
      </c>
      <c r="C32" s="393" t="e">
        <f>'Score Sheet (ENTER DATA)'!#REF!</f>
        <v>#REF!</v>
      </c>
      <c r="D32" s="393" t="e">
        <f>'Score Sheet (ENTER DATA)'!#REF!</f>
        <v>#REF!</v>
      </c>
      <c r="E32" s="393" t="e">
        <f>'Score Sheet (ENTER DATA)'!#REF!</f>
        <v>#REF!</v>
      </c>
      <c r="F32" s="393" t="e">
        <f>'Score Sheet (ENTER DATA)'!#REF!</f>
        <v>#REF!</v>
      </c>
      <c r="G32" s="393" t="e">
        <f>'Score Sheet (ENTER DATA)'!#REF!</f>
        <v>#REF!</v>
      </c>
      <c r="H32" s="393" t="e">
        <f>'Score Sheet (ENTER DATA)'!#REF!</f>
        <v>#REF!</v>
      </c>
      <c r="I32" s="393" t="e">
        <f>'Score Sheet (ENTER DATA)'!#REF!</f>
        <v>#REF!</v>
      </c>
      <c r="J32" s="393" t="e">
        <f>'Score Sheet (ENTER DATA)'!#REF!</f>
        <v>#REF!</v>
      </c>
    </row>
  </sheetData>
  <sortState ref="A11:J32">
    <sortCondition ref="B11:B32"/>
    <sortCondition ref="C11:C32"/>
  </sortState>
  <mergeCells count="13">
    <mergeCell ref="A1:J2"/>
    <mergeCell ref="A3:J3"/>
    <mergeCell ref="A4:A10"/>
    <mergeCell ref="B4:B10"/>
    <mergeCell ref="C4:J4"/>
    <mergeCell ref="C5:C10"/>
    <mergeCell ref="D5:D10"/>
    <mergeCell ref="E5:E10"/>
    <mergeCell ref="F5:F10"/>
    <mergeCell ref="G5:G10"/>
    <mergeCell ref="H5:H10"/>
    <mergeCell ref="I5:I10"/>
    <mergeCell ref="J5:J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 (ENTER DATA)</vt:lpstr>
      <vt:lpstr>Individual Scores (SORT ONLY)</vt:lpstr>
      <vt:lpstr>Team Scores (SORT ONLY)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2014-05-11T20:02:34Z</dcterms:created>
  <dcterms:modified xsi:type="dcterms:W3CDTF">2014-09-22T00:23:06Z</dcterms:modified>
</cp:coreProperties>
</file>